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02 市町村から\ok\"/>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8" i="10" l="1"/>
  <c r="BG37" i="10"/>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U37" i="10"/>
  <c r="C37" i="10"/>
  <c r="CO36" i="10"/>
  <c r="AM36" i="10"/>
  <c r="C36" i="10"/>
  <c r="AM35" i="10"/>
  <c r="C35" i="10"/>
  <c r="AM34" i="10"/>
  <c r="C34" i="10"/>
  <c r="U34" i="10" l="1"/>
  <c r="U35" i="10" s="1"/>
  <c r="U36" i="10" s="1"/>
  <c r="BE34" i="10"/>
  <c r="BE35" i="10" s="1"/>
  <c r="BE36" i="10" s="1"/>
  <c r="BE37" i="10" s="1"/>
  <c r="BE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<sst xmlns="http://schemas.openxmlformats.org/spreadsheetml/2006/main" count="1169" uniqueCount="598">
  <si>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</si>
  <si>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</si>
  <si>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</si>
  <si>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</si>
  <si>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</si>
  <si>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</si>
  <si>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</si>
  <si>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</si>
  <si>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</si>
  <si>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</si>
  <si>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</si>
  <si>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</si>
  <si>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</si>
  <si>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</si>
  <si>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</si>
  <si>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</si>
  <si>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</si>
  <si>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</si>
  <si>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</si>
  <si>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</si>
  <si>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</si>
  <si>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</si>
  <si>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</si>
  <si>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</si>
  <si>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</si>
  <si>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</si>
  <si>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</si>
  <si>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</si>
  <si>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</si>
  <si>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</si>
  <si>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</si>
  <si>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</si>
  <si>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</si>
  <si>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</si>
  <si>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</si>
  <si>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</si>
  <si>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</si>
  <si>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</si>
  <si>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</si>
  <si>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</si>
  <si>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</si>
  <si>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</si>
  <si>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</si>
  <si>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</si>
  <si>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</si>
  <si>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</si>
  <si>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</si>
  <si>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</si>
  <si>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</si>
  <si>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</si>
  <si>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</si>
  <si>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</si>
  <si>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</si>
  <si>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</si>
  <si>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</si>
  <si>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</si>
  <si>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</si>
  <si>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</si>
  <si>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</si>
  <si>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</si>
  <si>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</si>
  <si>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</si>
  <si>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</si>
  <si>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</si>
  <si>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</si>
  <si>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</si>
  <si>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</si>
  <si>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</si>
  <si>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</si>
  <si>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</si>
  <si>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</si>
  <si>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</si>
  <si>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</si>
  <si>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</si>
  <si>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</si>
  <si>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</si>
  <si>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</si>
  <si>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</si>
  <si>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</si>
  <si>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</si>
  <si>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</si>
  <si>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</si>
  <si>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</si>
  <si>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</si>
  <si>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</si>
  <si>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</si>
  <si>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</si>
  <si>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</si>
  <si>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</si>
  <si>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</si>
  <si>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</si>
  <si>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麻績村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</si>
  <si>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</si>
  <si>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</si>
  <si>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</si>
  <si>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</si>
  <si>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</si>
  <si>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</si>
  <si>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</si>
  <si>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</si>
  <si>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</si>
  <si>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</si>
  <si>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</si>
  <si>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</si>
  <si>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</si>
  <si>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</si>
  <si>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</si>
  <si>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</si>
  <si>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</si>
  <si>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</si>
  <si>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</si>
  <si>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</si>
  <si>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</si>
  <si>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</si>
  <si>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</si>
  <si>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</si>
  <si>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</si>
  <si>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</si>
  <si>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</si>
  <si>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</si>
  <si>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</si>
  <si>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</si>
  <si>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</si>
  <si>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</si>
  <si>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</si>
  <si>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</si>
  <si>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</si>
  <si>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</si>
  <si>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</si>
  <si>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</si>
  <si>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</si>
  <si>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</si>
  <si>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</si>
  <si>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</si>
  <si>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</si>
  <si>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</si>
  <si>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</si>
  <si>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</si>
  <si>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</si>
  <si>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</si>
  <si>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</si>
  <si>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</si>
  <si>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</si>
  <si>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</si>
  <si>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</si>
  <si>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</si>
  <si>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</si>
  <si>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</si>
  <si>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</si>
  <si>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</si>
  <si>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</si>
  <si>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</si>
  <si>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</si>
  <si>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</si>
  <si>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</si>
  <si>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</si>
  <si>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</si>
  <si>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</si>
  <si>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</si>
  <si>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</si>
  <si>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</si>
  <si>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</si>
  <si>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</si>
  <si>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</si>
  <si>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</si>
  <si>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</si>
  <si>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</si>
  <si>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</si>
  <si>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</si>
  <si>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</si>
  <si>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</si>
  <si>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</si>
  <si>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</si>
  <si>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</si>
  <si>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</si>
  <si>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</si>
  <si>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</si>
  <si>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</si>
  <si>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</si>
  <si>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</si>
  <si>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</si>
  <si>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</si>
  <si>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</si>
  <si>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</si>
  <si>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</si>
  <si>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</si>
  <si>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</si>
  <si>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</si>
  <si>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</si>
  <si>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</si>
  <si>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</si>
  <si>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</si>
  <si>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</si>
  <si>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</si>
  <si>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</si>
  <si>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</si>
  <si>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</si>
  <si>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</si>
  <si>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</si>
  <si>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</si>
  <si>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</si>
  <si>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</si>
  <si>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</si>
  <si>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</si>
  <si>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</si>
  <si>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</si>
  <si>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</si>
  <si>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</si>
  <si>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</si>
  <si>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</si>
  <si>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</si>
  <si>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長野県麻績村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</si>
  <si>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</si>
  <si>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</si>
  <si>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</si>
  <si>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</si>
  <si>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</si>
  <si>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</si>
  <si>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</si>
  <si>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</si>
  <si>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</si>
  <si>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</si>
  <si>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</si>
  <si>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</si>
  <si>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</si>
  <si>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</si>
  <si>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</si>
  <si>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</si>
  <si>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</si>
  <si>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</si>
  <si>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</si>
  <si>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</si>
  <si>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</si>
  <si>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</si>
  <si>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</si>
  <si>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</si>
  <si>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</si>
  <si>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</si>
  <si>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</si>
  <si>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</si>
  <si>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</si>
  <si>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</si>
  <si>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</si>
  <si>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</si>
  <si>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</si>
  <si>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</si>
  <si>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</si>
  <si>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</si>
  <si>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</si>
  <si>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</si>
  <si>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</si>
  <si>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</si>
  <si>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</si>
  <si>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</si>
  <si>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</si>
  <si>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</si>
  <si>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</si>
  <si>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</si>
  <si>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</si>
  <si>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</si>
  <si>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</si>
  <si>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</si>
  <si>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</si>
  <si>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</si>
  <si>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</si>
  <si>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</si>
  <si>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</si>
  <si>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</si>
  <si>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</si>
  <si>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</si>
  <si>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</si>
  <si>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</si>
  <si>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</si>
  <si>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</si>
  <si>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</si>
  <si>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</si>
  <si>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</si>
  <si>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</si>
  <si>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</si>
  <si>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</si>
  <si>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</si>
  <si>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</si>
  <si>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</si>
  <si>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</si>
  <si>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</si>
  <si>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</si>
  <si>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</si>
  <si>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</si>
  <si>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</si>
  <si>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</si>
  <si>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</si>
  <si>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</si>
  <si>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</si>
  <si>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</si>
  <si>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</si>
  <si>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</si>
  <si>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</si>
  <si>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</si>
  <si>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</si>
  <si>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</si>
  <si>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</si>
  <si>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</si>
  <si>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</si>
  <si>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</si>
  <si>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</si>
  <si>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</si>
  <si>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</si>
  <si>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</si>
  <si>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</si>
  <si>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</si>
  <si>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</si>
  <si>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</si>
  <si>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</si>
  <si>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</si>
  <si>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</si>
  <si>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</si>
  <si>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</si>
  <si>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</si>
  <si>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</si>
  <si>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</si>
  <si>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</si>
  <si>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</si>
  <si>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</si>
  <si>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</si>
  <si>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</si>
  <si>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</si>
  <si>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</si>
  <si>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</si>
  <si>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</si>
  <si>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</si>
  <si>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</si>
  <si>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</si>
  <si>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</si>
  <si>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</si>
  <si>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</si>
  <si>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</si>
  <si>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</si>
  <si>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</si>
  <si>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</si>
  <si>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</si>
  <si>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</si>
  <si>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</si>
  <si>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</si>
  <si>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</si>
  <si>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</si>
  <si>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</si>
  <si>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</si>
  <si>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</si>
  <si>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</si>
  <si>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</si>
  <si>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</si>
  <si>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</si>
  <si>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</si>
  <si>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</si>
  <si>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</si>
  <si>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</si>
  <si>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</si>
  <si>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</si>
  <si>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</si>
  <si>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</si>
  <si>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平成29年度</t>
  </si>
  <si>
    <t>長野県麻績村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</si>
  <si>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</si>
  <si>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</si>
  <si>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</si>
  <si>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</si>
  <si>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</si>
  <si>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</si>
  <si>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</si>
  <si>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</si>
  <si>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</si>
  <si>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</si>
  <si>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</si>
  <si>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</si>
  <si>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</si>
  <si>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</si>
  <si>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</si>
  <si>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</si>
  <si>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</si>
  <si>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</si>
  <si>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</si>
  <si>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</si>
  <si>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</si>
  <si>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</si>
  <si>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</si>
  <si>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</si>
  <si>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</si>
  <si>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</si>
  <si>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</si>
  <si>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</si>
  <si>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</si>
  <si>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</si>
  <si>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</si>
  <si>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</si>
  <si>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</si>
  <si>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</si>
  <si>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麻績村国民健康保険特別会計</t>
    <phoneticPr fontId="5"/>
  </si>
  <si>
    <t>麻績村介護保険特別会計</t>
    <phoneticPr fontId="5"/>
  </si>
  <si>
    <t>麻績村後期高齢者医療特別会計</t>
    <phoneticPr fontId="5"/>
  </si>
  <si>
    <t>麻績村水道事業特別会計</t>
    <phoneticPr fontId="5"/>
  </si>
  <si>
    <t>法非適用企業</t>
    <phoneticPr fontId="5"/>
  </si>
  <si>
    <t>麻績村下水道事業特別会計</t>
    <phoneticPr fontId="5"/>
  </si>
  <si>
    <t>麻績村観光事業特別会計</t>
    <phoneticPr fontId="5"/>
  </si>
  <si>
    <t>法非適用企業</t>
    <phoneticPr fontId="5"/>
  </si>
  <si>
    <t>麻績村住宅団地分譲事業特別会計</t>
    <phoneticPr fontId="5"/>
  </si>
  <si>
    <t>麻績村聖高原別荘地地上権分譲事業特別会計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</si>
  <si>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</si>
  <si>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</si>
  <si>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</si>
  <si>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</si>
  <si>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</si>
  <si>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</si>
  <si>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</si>
  <si>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</si>
  <si>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</si>
  <si>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</si>
  <si>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</si>
  <si>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</si>
  <si>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</si>
  <si>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</si>
  <si>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</si>
  <si>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</si>
  <si>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</si>
  <si>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</si>
  <si>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</si>
  <si>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</si>
  <si>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</si>
  <si>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</si>
  <si>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</si>
  <si>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</si>
  <si>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</si>
  <si>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</si>
  <si>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</si>
  <si>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</si>
  <si>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</si>
  <si>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</si>
  <si>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</si>
  <si>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</si>
  <si>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</si>
  <si>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</si>
  <si>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</si>
  <si>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</si>
  <si>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</si>
  <si>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</si>
  <si>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</si>
  <si>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</si>
  <si>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</si>
  <si>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</si>
  <si>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</si>
  <si>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</si>
  <si>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</si>
  <si>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</si>
  <si>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</si>
  <si>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</si>
  <si>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</si>
  <si>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</si>
  <si>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</si>
  <si>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</si>
  <si>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麻績村下水道事業特別会計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</si>
  <si>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</si>
  <si>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</si>
  <si>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</si>
  <si>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麻績村観光事業特別会計</t>
    <phoneticPr fontId="5"/>
  </si>
  <si>
    <t>(Ｆ)</t>
    <phoneticPr fontId="5"/>
  </si>
  <si>
    <t>麻績村介護保険特別会計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</si>
  <si>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</si>
  <si>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</si>
  <si>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</si>
  <si>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</si>
  <si>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</si>
  <si>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</si>
  <si>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</si>
  <si>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</si>
  <si>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</si>
  <si>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</si>
  <si>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</si>
  <si>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</si>
  <si>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</si>
  <si>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</si>
  <si>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</si>
  <si>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</si>
  <si>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</si>
  <si>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</si>
  <si>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</si>
  <si>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</si>
  <si>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</si>
  <si>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</si>
  <si>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</si>
  <si>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</si>
  <si>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</si>
  <si>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</si>
  <si>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</si>
  <si>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</si>
  <si>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</si>
  <si>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</si>
  <si>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</si>
  <si>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</si>
  <si>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</si>
  <si>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</si>
  <si>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</si>
  <si>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</si>
  <si>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</si>
  <si>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</si>
  <si>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</si>
  <si>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</si>
  <si>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</si>
  <si>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</si>
  <si>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</si>
  <si>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</si>
  <si>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</si>
  <si>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</si>
  <si>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</si>
  <si>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</si>
  <si>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</si>
  <si>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</si>
  <si>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</si>
  <si>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</si>
  <si>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</si>
  <si>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</si>
  <si>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</si>
  <si>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</si>
  <si>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</si>
  <si>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</si>
  <si>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</si>
  <si>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</si>
  <si>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</si>
  <si>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</si>
  <si>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</si>
  <si>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</si>
  <si>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</si>
  <si>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</si>
  <si>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</si>
  <si>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</si>
  <si>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</si>
  <si>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</si>
  <si>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</si>
  <si>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</si>
  <si>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</si>
  <si>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</si>
  <si>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</si>
  <si>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</si>
  <si>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</si>
  <si>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</si>
  <si>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</si>
  <si>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</si>
  <si>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</si>
  <si>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</si>
  <si>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</si>
  <si>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</si>
  <si>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</si>
  <si>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3.14</t>
  </si>
  <si>
    <t>麻績村聖高原別荘地地上権分譲事業特別会計</t>
  </si>
  <si>
    <t>一般会計</t>
  </si>
  <si>
    <t>麻績村国民健康保険特別会計</t>
  </si>
  <si>
    <t>麻績村介護保険特別会計</t>
  </si>
  <si>
    <t>麻績村住宅団地分譲事業特別会計</t>
  </si>
  <si>
    <t>麻績村下水道事業特別会計</t>
  </si>
  <si>
    <t>麻績村水道事業特別会計</t>
  </si>
  <si>
    <t>麻績村観光事業特別会計</t>
  </si>
  <si>
    <t>その他会計（赤字）</t>
  </si>
  <si>
    <t>その他会計（黒字）</t>
  </si>
  <si>
    <t>松本広域連合（一般会計）</t>
    <rPh sb="0" eb="2">
      <t>マツモト</t>
    </rPh>
    <rPh sb="2" eb="4">
      <t>コウイキ</t>
    </rPh>
    <rPh sb="4" eb="6">
      <t>レンゴウ</t>
    </rPh>
    <rPh sb="7" eb="9">
      <t>イッパン</t>
    </rPh>
    <rPh sb="9" eb="11">
      <t>カイケイ</t>
    </rPh>
    <phoneticPr fontId="25"/>
  </si>
  <si>
    <t>松本広域連合（松本地域ふるさと基金事業特別会計）</t>
    <rPh sb="0" eb="2">
      <t>マツモト</t>
    </rPh>
    <rPh sb="2" eb="4">
      <t>コウイキ</t>
    </rPh>
    <rPh sb="4" eb="6">
      <t>レンゴウ</t>
    </rPh>
    <rPh sb="7" eb="9">
      <t>マツモト</t>
    </rPh>
    <rPh sb="9" eb="11">
      <t>チイキ</t>
    </rPh>
    <rPh sb="15" eb="17">
      <t>キキン</t>
    </rPh>
    <rPh sb="17" eb="19">
      <t>ジギョウ</t>
    </rPh>
    <rPh sb="19" eb="21">
      <t>トクベツ</t>
    </rPh>
    <rPh sb="21" eb="23">
      <t>カイケイ</t>
    </rPh>
    <phoneticPr fontId="11"/>
  </si>
  <si>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</si>
  <si>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</si>
  <si>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長野県後期高齢者医療広域連合（後期高齢者医療事業会計）</t>
    <rPh sb="15" eb="17">
      <t>コウキ</t>
    </rPh>
    <rPh sb="17" eb="20">
      <t>コウレイシャ</t>
    </rPh>
    <rPh sb="20" eb="22">
      <t>イリョウ</t>
    </rPh>
    <rPh sb="22" eb="24">
      <t>ジギョウ</t>
    </rPh>
    <rPh sb="24" eb="26">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</si>
  <si>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</si>
  <si>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13" eb="16">
      <t>ヒジョウキン</t>
    </rPh>
    <rPh sb="16" eb="18">
      <t>ショクイン</t>
    </rPh>
    <rPh sb="18" eb="20">
      <t>コウム</t>
    </rPh>
    <rPh sb="20" eb="22">
      <t>サイガイ</t>
    </rPh>
    <rPh sb="22" eb="24">
      <t>ホショウ</t>
    </rPh>
    <rPh sb="24" eb="26">
      <t>トクベツ</t>
    </rPh>
    <phoneticPr fontId="2"/>
  </si>
  <si>
    <t>東筑摩郡筑北保健衛生施設組合</t>
    <rPh sb="0" eb="4">
      <t>ヒガシチクマグン</t>
    </rPh>
    <rPh sb="4" eb="6">
      <t>チクホク</t>
    </rPh>
    <rPh sb="6" eb="8">
      <t>ホケン</t>
    </rPh>
    <rPh sb="8" eb="10">
      <t>エイセイ</t>
    </rPh>
    <rPh sb="10" eb="12">
      <t>シセツ</t>
    </rPh>
    <rPh sb="12" eb="14">
      <t>クミアイ</t>
    </rPh>
    <phoneticPr fontId="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</si>
  <si>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</si>
  <si>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</si>
  <si>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麻績村筑北村学校組合</t>
    <rPh sb="0" eb="2">
      <t>オミ</t>
    </rPh>
    <rPh sb="2" eb="3">
      <t>ムラ</t>
    </rPh>
    <rPh sb="3" eb="5">
      <t>チクホク</t>
    </rPh>
    <rPh sb="5" eb="6">
      <t>ムラ</t>
    </rPh>
    <rPh sb="6" eb="8">
      <t>ガッコウ</t>
    </rPh>
    <rPh sb="8" eb="10">
      <t>クミアイ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</si>
  <si>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</si>
  <si>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穂高広域施設組合</t>
    <rPh sb="0" eb="2">
      <t>ホタカ</t>
    </rPh>
    <rPh sb="2" eb="4">
      <t>コウイキ</t>
    </rPh>
    <rPh sb="4" eb="6">
      <t>シセツ</t>
    </rPh>
    <rPh sb="6" eb="8">
      <t>クミアイ</t>
    </rPh>
    <phoneticPr fontId="2"/>
  </si>
  <si>
    <t>安曇野松筑広域環境施設組合</t>
    <rPh sb="0" eb="3">
      <t>アズミノ</t>
    </rPh>
    <rPh sb="3" eb="4">
      <t>マツ</t>
    </rPh>
    <rPh sb="4" eb="5">
      <t>チク</t>
    </rPh>
    <rPh sb="5" eb="7">
      <t>コウイキ</t>
    </rPh>
    <rPh sb="7" eb="9">
      <t>カンキョウ</t>
    </rPh>
    <rPh sb="9" eb="11">
      <t>シセツ</t>
    </rPh>
    <rPh sb="11" eb="13">
      <t>クミアイ</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</si>
  <si>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</si>
  <si>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</si>
  <si>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聖高原リゾート株式会社</t>
    <rPh sb="0" eb="3">
      <t>ヒジリコウゲン</t>
    </rPh>
    <rPh sb="7" eb="11">
      <t>カブシキガイシャ</t>
    </rPh>
    <phoneticPr fontId="5"/>
  </si>
  <si>
    <t>株式会社聖高原管理センター</t>
    <rPh sb="0" eb="4">
      <t>カブシキガイシャ</t>
    </rPh>
    <rPh sb="4" eb="7">
      <t>ヒジリコウゲン</t>
    </rPh>
    <rPh sb="7" eb="9">
      <t>カンリ</t>
    </rPh>
    <phoneticPr fontId="5"/>
  </si>
  <si>
    <t>-</t>
    <phoneticPr fontId="2"/>
  </si>
  <si>
    <t>下水道施設整備基金</t>
    <rPh sb="0" eb="3">
      <t>ゲスイドウ</t>
    </rPh>
    <rPh sb="3" eb="5">
      <t>シセツ</t>
    </rPh>
    <rPh sb="5" eb="7">
      <t>セイビ</t>
    </rPh>
    <rPh sb="7" eb="9">
      <t>キキン</t>
    </rPh>
    <phoneticPr fontId="11"/>
  </si>
  <si>
    <t>観光事業振興基金</t>
    <rPh sb="0" eb="2">
      <t>カンコウ</t>
    </rPh>
    <rPh sb="2" eb="4">
      <t>ジギョウ</t>
    </rPh>
    <rPh sb="4" eb="6">
      <t>シンコウ</t>
    </rPh>
    <rPh sb="6" eb="8">
      <t>キキン</t>
    </rPh>
    <phoneticPr fontId="11"/>
  </si>
  <si>
    <t>農業構造改善事業基金</t>
    <rPh sb="0" eb="2">
      <t>ノウギョウ</t>
    </rPh>
    <rPh sb="2" eb="4">
      <t>コウゾウ</t>
    </rPh>
    <rPh sb="4" eb="6">
      <t>カイゼン</t>
    </rPh>
    <rPh sb="6" eb="8">
      <t>ジギョウ</t>
    </rPh>
    <rPh sb="8" eb="10">
      <t>キキン</t>
    </rPh>
    <phoneticPr fontId="11"/>
  </si>
  <si>
    <t>水道事業基金</t>
    <rPh sb="0" eb="2">
      <t>スイドウ</t>
    </rPh>
    <rPh sb="2" eb="4">
      <t>ジギョウ</t>
    </rPh>
    <rPh sb="4" eb="6">
      <t>キキン</t>
    </rPh>
    <phoneticPr fontId="11"/>
  </si>
  <si>
    <t>環境衛生事業基金</t>
    <rPh sb="0" eb="2">
      <t>カンキョウ</t>
    </rPh>
    <rPh sb="2" eb="4">
      <t>エイセイ</t>
    </rPh>
    <rPh sb="4" eb="6">
      <t>ジギョウ</t>
    </rPh>
    <rPh sb="6" eb="8">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</si>
  <si>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</si>
  <si>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</si>
  <si>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</si>
  <si>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</si>
  <si>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</si>
  <si>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</si>
  <si>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</si>
  <si>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</si>
  <si>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</si>
  <si>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</si>
  <si>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</si>
  <si>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将来負担比率は発生していない。
　すでに耐用年数を経過している資産が取得価格ベースで約31億円あるうえに、12年後と27年後に更新のピークがあり、それぞれ10億円を超える更新費用が必要になる見込み。既存施設の長寿命化を図りつつ、施設の統廃合などを検討して、更新投資額の抑制に努める。</t>
    <phoneticPr fontId="5"/>
  </si>
  <si>
    <t>負担比率は発生していない。今後も後年度財政負担の軽減を考慮し、地方債残高の削減に努めていく。
　また、一般会計、公営企業会計、組合等ともに元利償還金のピークが過ぎ、減少傾向にあるが、一般会計においては、今後、公共施設の改修・撤去など大型事業が控えているめ、より計画的な起債借入、充当可能基金の積立により健全化を図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</si>
</sst>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34"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245039</c:v>
                </c:pt>
                <c:pt idx="3">
                  <c:v>291945</c:v>
                </c:pt>
                <c:pt idx="4">
                  <c:v>291173</c:v>
                </c:pt>
              </c:numCache>
            </c:numRef>
          </c:val>
          <c:smooth val="0"/>
          <c:extLst>
            <c:ext xmlns:c16="http://schemas.microsoft.com/office/drawing/2014/chart" uri="{C3380CC4-5D6E-409C-BE32-E72D297353CC}">
              <c16:uniqueId val="{00000000-BB2A-442F-A506-2A102DD39C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64561</c:v>
                </c:pt>
                <c:pt idx="1">
                  <c:v>132394</c:v>
                </c:pt>
                <c:pt idx="2">
                  <c:v>170522</c:v>
                </c:pt>
                <c:pt idx="3">
                  <c:v>140344</c:v>
                </c:pt>
                <c:pt idx="4">
                  <c:v>183444</c:v>
                </c:pt>
              </c:numCache>
            </c:numRef>
          </c:val>
          <c:smooth val="0"/>
          <c:extLst>
            <c:ext xmlns:c16="http://schemas.microsoft.com/office/drawing/2014/chart" uri="{C3380CC4-5D6E-409C-BE32-E72D297353CC}">
              <c16:uniqueId val="{00000001-BB2A-442F-A506-2A102DD39C4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5.39</c:v>
                </c:pt>
                <c:pt idx="1">
                  <c:v>5.38</c:v>
                </c:pt>
                <c:pt idx="2">
                  <c:v>7.98</c:v>
                </c:pt>
                <c:pt idx="3">
                  <c:v>4.6500000000000004</c:v>
                </c:pt>
                <c:pt idx="4">
                  <c:v>4.51</c:v>
                </c:pt>
              </c:numCache>
            </c:numRef>
          </c:val>
          <c:extLst>
            <c:ext xmlns:c16="http://schemas.microsoft.com/office/drawing/2014/chart" uri="{C3380CC4-5D6E-409C-BE32-E72D297353CC}">
              <c16:uniqueId val="{00000000-5470-4BC5-9A43-D2453E4A27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42.67</c:v>
                </c:pt>
                <c:pt idx="1">
                  <c:v>44.16</c:v>
                </c:pt>
                <c:pt idx="2">
                  <c:v>43.96</c:v>
                </c:pt>
                <c:pt idx="3">
                  <c:v>44.43</c:v>
                </c:pt>
                <c:pt idx="4">
                  <c:v>45.71</c:v>
                </c:pt>
              </c:numCache>
            </c:numRef>
          </c:val>
          <c:extLst>
            <c:ext xmlns:c16="http://schemas.microsoft.com/office/drawing/2014/chart" uri="{C3380CC4-5D6E-409C-BE32-E72D297353CC}">
              <c16:uniqueId val="{00000001-5470-4BC5-9A43-D2453E4A272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3.41</c:v>
                </c:pt>
                <c:pt idx="1">
                  <c:v>0.08</c:v>
                </c:pt>
                <c:pt idx="2">
                  <c:v>3.96</c:v>
                </c:pt>
                <c:pt idx="3">
                  <c:v>-3.14</c:v>
                </c:pt>
                <c:pt idx="4">
                  <c:v>5.76</c:v>
                </c:pt>
              </c:numCache>
            </c:numRef>
          </c:val>
          <c:smooth val="0"/>
          <c:extLst>
            <c:ext xmlns:c16="http://schemas.microsoft.com/office/drawing/2014/chart" uri="{C3380CC4-5D6E-409C-BE32-E72D297353CC}">
              <c16:uniqueId val="{00000002-5470-4BC5-9A43-D2453E4A272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0-B3A1-4320-B277-DB4A4483F9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A1-4320-B277-DB4A4483F901}"/>
            </c:ext>
          </c:extLst>
        </c:ser>
        <c:ser>
          <c:idx val="2"/>
          <c:order val="2"/>
          <c:tx>
            <c:strRef>
              <c:f>データシート!$A$29</c:f>
              <c:strCache>
                <c:ptCount val="1"/>
                <c:pt idx="0">
                  <c:v>麻績村観光事業特別会計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0.08</c:v>
                </c:pt>
                <c:pt idx="2">
                  <c:v>#N/A</c:v>
                </c:pt>
                <c:pt idx="3">
                  <c:v>0.05</c:v>
                </c:pt>
                <c:pt idx="4">
                  <c:v>#N/A</c:v>
                </c:pt>
                <c:pt idx="5">
                  <c:v>0.11</c:v>
                </c:pt>
                <c:pt idx="6">
                  <c:v>#N/A</c:v>
                </c:pt>
                <c:pt idx="7">
                  <c:v>0.03</c:v>
                </c:pt>
                <c:pt idx="8">
                  <c:v>#N/A</c:v>
                </c:pt>
                <c:pt idx="9">
                  <c:v>0.03</c:v>
                </c:pt>
              </c:numCache>
            </c:numRef>
          </c:val>
          <c:extLst>
            <c:ext xmlns:c16="http://schemas.microsoft.com/office/drawing/2014/chart" uri="{C3380CC4-5D6E-409C-BE32-E72D297353CC}">
              <c16:uniqueId val="{00000002-B3A1-4320-B277-DB4A4483F901}"/>
            </c:ext>
          </c:extLst>
        </c:ser>
        <c:ser>
          <c:idx val="3"/>
          <c:order val="3"/>
          <c:tx>
            <c:strRef>
              <c:f>データシート!$A$30</c:f>
              <c:strCache>
                <c:ptCount val="1"/>
                <c:pt idx="0">
                  <c:v>麻績村水道事業特別会計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0.26</c:v>
                </c:pt>
                <c:pt idx="2">
                  <c:v>#N/A</c:v>
                </c:pt>
                <c:pt idx="3">
                  <c:v>0.25</c:v>
                </c:pt>
                <c:pt idx="4">
                  <c:v>#N/A</c:v>
                </c:pt>
                <c:pt idx="5">
                  <c:v>0.21</c:v>
                </c:pt>
                <c:pt idx="6">
                  <c:v>#N/A</c:v>
                </c:pt>
                <c:pt idx="7">
                  <c:v>0.26</c:v>
                </c:pt>
                <c:pt idx="8">
                  <c:v>#N/A</c:v>
                </c:pt>
                <c:pt idx="9">
                  <c:v>0.28000000000000003</c:v>
                </c:pt>
              </c:numCache>
            </c:numRef>
          </c:val>
          <c:extLst>
            <c:ext xmlns:c16="http://schemas.microsoft.com/office/drawing/2014/chart" uri="{C3380CC4-5D6E-409C-BE32-E72D297353CC}">
              <c16:uniqueId val="{00000003-B3A1-4320-B277-DB4A4483F901}"/>
            </c:ext>
          </c:extLst>
        </c:ser>
        <c:ser>
          <c:idx val="4"/>
          <c:order val="4"/>
          <c:tx>
            <c:strRef>
              <c:f>データシート!$A$31</c:f>
              <c:strCache>
                <c:ptCount val="1"/>
                <c:pt idx="0">
                  <c:v>麻績村下水道事業特別会計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c:v>
                </c:pt>
                <c:pt idx="2">
                  <c:v>#N/A</c:v>
                </c:pt>
                <c:pt idx="3">
                  <c:v>0.3</c:v>
                </c:pt>
                <c:pt idx="4">
                  <c:v>#N/A</c:v>
                </c:pt>
                <c:pt idx="5">
                  <c:v>0.31</c:v>
                </c:pt>
                <c:pt idx="6">
                  <c:v>#N/A</c:v>
                </c:pt>
                <c:pt idx="7">
                  <c:v>0.23</c:v>
                </c:pt>
                <c:pt idx="8">
                  <c:v>#N/A</c:v>
                </c:pt>
                <c:pt idx="9">
                  <c:v>0.33</c:v>
                </c:pt>
              </c:numCache>
            </c:numRef>
          </c:val>
          <c:extLst>
            <c:ext xmlns:c16="http://schemas.microsoft.com/office/drawing/2014/chart" uri="{C3380CC4-5D6E-409C-BE32-E72D297353CC}">
              <c16:uniqueId val="{00000004-B3A1-4320-B277-DB4A4483F901}"/>
            </c:ext>
          </c:extLst>
        </c:ser>
        <c:ser>
          <c:idx val="5"/>
          <c:order val="5"/>
          <c:tx>
            <c:strRef>
              <c:f>データシート!$A$32</c:f>
              <c:strCache>
                <c:ptCount val="1"/>
                <c:pt idx="0">
                  <c:v>麻績村住宅団地分譲事業特別会計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0.78</c:v>
                </c:pt>
                <c:pt idx="2">
                  <c:v>#N/A</c:v>
                </c:pt>
                <c:pt idx="3">
                  <c:v>0.78</c:v>
                </c:pt>
                <c:pt idx="4">
                  <c:v>#N/A</c:v>
                </c:pt>
                <c:pt idx="5">
                  <c:v>0.75</c:v>
                </c:pt>
                <c:pt idx="6">
                  <c:v>#N/A</c:v>
                </c:pt>
                <c:pt idx="7">
                  <c:v>0.75</c:v>
                </c:pt>
                <c:pt idx="8">
                  <c:v>#N/A</c:v>
                </c:pt>
                <c:pt idx="9">
                  <c:v>0.76</c:v>
                </c:pt>
              </c:numCache>
            </c:numRef>
          </c:val>
          <c:extLst>
            <c:ext xmlns:c16="http://schemas.microsoft.com/office/drawing/2014/chart" uri="{C3380CC4-5D6E-409C-BE32-E72D297353CC}">
              <c16:uniqueId val="{00000005-B3A1-4320-B277-DB4A4483F901}"/>
            </c:ext>
          </c:extLst>
        </c:ser>
        <c:ser>
          <c:idx val="6"/>
          <c:order val="6"/>
          <c:tx>
            <c:strRef>
              <c:f>データシート!$A$33</c:f>
              <c:strCache>
                <c:ptCount val="1"/>
                <c:pt idx="0">
                  <c:v>麻績村介護保険特別会計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1.19</c:v>
                </c:pt>
                <c:pt idx="2">
                  <c:v>#N/A</c:v>
                </c:pt>
                <c:pt idx="3">
                  <c:v>2.13</c:v>
                </c:pt>
                <c:pt idx="4">
                  <c:v>#N/A</c:v>
                </c:pt>
                <c:pt idx="5">
                  <c:v>2.2599999999999998</c:v>
                </c:pt>
                <c:pt idx="6">
                  <c:v>#N/A</c:v>
                </c:pt>
                <c:pt idx="7">
                  <c:v>2.06</c:v>
                </c:pt>
                <c:pt idx="8">
                  <c:v>#N/A</c:v>
                </c:pt>
                <c:pt idx="9">
                  <c:v>2.78</c:v>
                </c:pt>
              </c:numCache>
            </c:numRef>
          </c:val>
          <c:extLst>
            <c:ext xmlns:c16="http://schemas.microsoft.com/office/drawing/2014/chart" uri="{C3380CC4-5D6E-409C-BE32-E72D297353CC}">
              <c16:uniqueId val="{00000006-B3A1-4320-B277-DB4A4483F901}"/>
            </c:ext>
          </c:extLst>
        </c:ser>
        <c:ser>
          <c:idx val="7"/>
          <c:order val="7"/>
          <c:tx>
            <c:strRef>
              <c:f>データシート!$A$34</c:f>
              <c:strCache>
                <c:ptCount val="1"/>
                <c:pt idx="0">
                  <c:v>麻績村国民健康保険特別会計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2.57</c:v>
                </c:pt>
                <c:pt idx="2">
                  <c:v>#N/A</c:v>
                </c:pt>
                <c:pt idx="3">
                  <c:v>2.8</c:v>
                </c:pt>
                <c:pt idx="4">
                  <c:v>#N/A</c:v>
                </c:pt>
                <c:pt idx="5">
                  <c:v>3.61</c:v>
                </c:pt>
                <c:pt idx="6">
                  <c:v>#N/A</c:v>
                </c:pt>
                <c:pt idx="7">
                  <c:v>3.17</c:v>
                </c:pt>
                <c:pt idx="8">
                  <c:v>#N/A</c:v>
                </c:pt>
                <c:pt idx="9">
                  <c:v>4.42</c:v>
                </c:pt>
              </c:numCache>
            </c:numRef>
          </c:val>
          <c:extLst>
            <c:ext xmlns:c16="http://schemas.microsoft.com/office/drawing/2014/chart" uri="{C3380CC4-5D6E-409C-BE32-E72D297353CC}">
              <c16:uniqueId val="{00000007-B3A1-4320-B277-DB4A4483F90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5.39</c:v>
                </c:pt>
                <c:pt idx="2">
                  <c:v>#N/A</c:v>
                </c:pt>
                <c:pt idx="3">
                  <c:v>5.38</c:v>
                </c:pt>
                <c:pt idx="4">
                  <c:v>#N/A</c:v>
                </c:pt>
                <c:pt idx="5">
                  <c:v>7.98</c:v>
                </c:pt>
                <c:pt idx="6">
                  <c:v>#N/A</c:v>
                </c:pt>
                <c:pt idx="7">
                  <c:v>4.6500000000000004</c:v>
                </c:pt>
                <c:pt idx="8">
                  <c:v>#N/A</c:v>
                </c:pt>
                <c:pt idx="9">
                  <c:v>4.5</c:v>
                </c:pt>
              </c:numCache>
            </c:numRef>
          </c:val>
          <c:extLst>
            <c:ext xmlns:c16="http://schemas.microsoft.com/office/drawing/2014/chart" uri="{C3380CC4-5D6E-409C-BE32-E72D297353CC}">
              <c16:uniqueId val="{00000008-B3A1-4320-B277-DB4A4483F901}"/>
            </c:ext>
          </c:extLst>
        </c:ser>
        <c:ser>
          <c:idx val="9"/>
          <c:order val="9"/>
          <c:tx>
            <c:strRef>
              <c:f>データシート!$A$36</c:f>
              <c:strCache>
                <c:ptCount val="1"/>
                <c:pt idx="0">
                  <c:v>麻績村聖高原別荘地地上権分譲事業特別会計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108.41</c:v>
                </c:pt>
                <c:pt idx="2">
                  <c:v>#N/A</c:v>
                </c:pt>
                <c:pt idx="3">
                  <c:v>111.57</c:v>
                </c:pt>
                <c:pt idx="4">
                  <c:v>#N/A</c:v>
                </c:pt>
                <c:pt idx="5">
                  <c:v>108.05</c:v>
                </c:pt>
                <c:pt idx="6">
                  <c:v>#N/A</c:v>
                </c:pt>
                <c:pt idx="7">
                  <c:v>108.63</c:v>
                </c:pt>
                <c:pt idx="8">
                  <c:v>#N/A</c:v>
                </c:pt>
                <c:pt idx="9">
                  <c:v>111.76</c:v>
                </c:pt>
              </c:numCache>
            </c:numRef>
          </c:val>
          <c:extLst>
            <c:ext xmlns:c16="http://schemas.microsoft.com/office/drawing/2014/chart" uri="{C3380CC4-5D6E-409C-BE32-E72D297353CC}">
              <c16:uniqueId val="{00000009-B3A1-4320-B277-DB4A4483F90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331</c:v>
                </c:pt>
                <c:pt idx="5">
                  <c:v>321</c:v>
                </c:pt>
                <c:pt idx="8">
                  <c:v>311</c:v>
                </c:pt>
                <c:pt idx="11">
                  <c:v>311</c:v>
                </c:pt>
                <c:pt idx="14">
                  <c:v>287</c:v>
                </c:pt>
              </c:numCache>
            </c:numRef>
          </c:val>
          <c:extLst>
            <c:ext xmlns:c16="http://schemas.microsoft.com/office/drawing/2014/chart" uri="{C3380CC4-5D6E-409C-BE32-E72D297353CC}">
              <c16:uniqueId val="{00000000-BD05-415E-B7DC-F71D35DB14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D05-415E-B7DC-F71D35DB14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D05-415E-B7DC-F71D35DB14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c:v>
                </c:pt>
                <c:pt idx="3">
                  <c:v>10</c:v>
                </c:pt>
                <c:pt idx="6">
                  <c:v>9</c:v>
                </c:pt>
                <c:pt idx="9">
                  <c:v>7</c:v>
                </c:pt>
                <c:pt idx="12">
                  <c:v>6</c:v>
                </c:pt>
              </c:numCache>
            </c:numRef>
          </c:val>
          <c:extLst>
            <c:ext xmlns:c16="http://schemas.microsoft.com/office/drawing/2014/chart" uri="{C3380CC4-5D6E-409C-BE32-E72D297353CC}">
              <c16:uniqueId val="{00000003-BD05-415E-B7DC-F71D35DB14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187</c:v>
                </c:pt>
                <c:pt idx="3">
                  <c:v>176</c:v>
                </c:pt>
                <c:pt idx="6">
                  <c:v>165</c:v>
                </c:pt>
                <c:pt idx="9">
                  <c:v>155</c:v>
                </c:pt>
                <c:pt idx="12">
                  <c:v>145</c:v>
                </c:pt>
              </c:numCache>
            </c:numRef>
          </c:val>
          <c:extLst>
            <c:ext xmlns:c16="http://schemas.microsoft.com/office/drawing/2014/chart" uri="{C3380CC4-5D6E-409C-BE32-E72D297353CC}">
              <c16:uniqueId val="{00000004-BD05-415E-B7DC-F71D35DB14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05-415E-B7DC-F71D35DB14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05-415E-B7DC-F71D35DB14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259</c:v>
                </c:pt>
                <c:pt idx="3">
                  <c:v>239</c:v>
                </c:pt>
                <c:pt idx="6">
                  <c:v>225</c:v>
                </c:pt>
                <c:pt idx="9">
                  <c:v>228</c:v>
                </c:pt>
                <c:pt idx="12">
                  <c:v>209</c:v>
                </c:pt>
              </c:numCache>
            </c:numRef>
          </c:val>
          <c:extLst>
            <c:ext xmlns:c16="http://schemas.microsoft.com/office/drawing/2014/chart" uri="{C3380CC4-5D6E-409C-BE32-E72D297353CC}">
              <c16:uniqueId val="{00000007-BD05-415E-B7DC-F71D35DB147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123</c:v>
                </c:pt>
                <c:pt idx="2">
                  <c:v>#N/A</c:v>
                </c:pt>
                <c:pt idx="3">
                  <c:v>#N/A</c:v>
                </c:pt>
                <c:pt idx="4">
                  <c:v>104</c:v>
                </c:pt>
                <c:pt idx="5">
                  <c:v>#N/A</c:v>
                </c:pt>
                <c:pt idx="6">
                  <c:v>#N/A</c:v>
                </c:pt>
                <c:pt idx="7">
                  <c:v>88</c:v>
                </c:pt>
                <c:pt idx="8">
                  <c:v>#N/A</c:v>
                </c:pt>
                <c:pt idx="9">
                  <c:v>#N/A</c:v>
                </c:pt>
                <c:pt idx="10">
                  <c:v>79</c:v>
                </c:pt>
                <c:pt idx="11">
                  <c:v>#N/A</c:v>
                </c:pt>
                <c:pt idx="12">
                  <c:v>#N/A</c:v>
                </c:pt>
                <c:pt idx="13">
                  <c:v>73</c:v>
                </c:pt>
                <c:pt idx="14">
                  <c:v>#N/A</c:v>
                </c:pt>
              </c:numCache>
            </c:numRef>
          </c:val>
          <c:smooth val="0"/>
          <c:extLst>
            <c:ext xmlns:c16="http://schemas.microsoft.com/office/drawing/2014/chart" uri="{C3380CC4-5D6E-409C-BE32-E72D297353CC}">
              <c16:uniqueId val="{00000008-BD05-415E-B7DC-F71D35DB147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2792</c:v>
                </c:pt>
                <c:pt idx="5">
                  <c:v>2743</c:v>
                </c:pt>
                <c:pt idx="8">
                  <c:v>2801</c:v>
                </c:pt>
                <c:pt idx="11">
                  <c:v>2835</c:v>
                </c:pt>
                <c:pt idx="14">
                  <c:v>2908</c:v>
                </c:pt>
              </c:numCache>
            </c:numRef>
          </c:val>
          <c:extLst>
            <c:ext xmlns:c16="http://schemas.microsoft.com/office/drawing/2014/chart" uri="{C3380CC4-5D6E-409C-BE32-E72D297353CC}">
              <c16:uniqueId val="{00000000-7401-445E-94B7-11C283F29C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80</c:v>
                </c:pt>
                <c:pt idx="5">
                  <c:v>79</c:v>
                </c:pt>
                <c:pt idx="8">
                  <c:v>72</c:v>
                </c:pt>
                <c:pt idx="11">
                  <c:v>65</c:v>
                </c:pt>
                <c:pt idx="14">
                  <c:v>58</c:v>
                </c:pt>
              </c:numCache>
            </c:numRef>
          </c:val>
          <c:extLst>
            <c:ext xmlns:c16="http://schemas.microsoft.com/office/drawing/2014/chart" uri="{C3380CC4-5D6E-409C-BE32-E72D297353CC}">
              <c16:uniqueId val="{00000001-7401-445E-94B7-11C283F29C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2123</c:v>
                </c:pt>
                <c:pt idx="5">
                  <c:v>2194</c:v>
                </c:pt>
                <c:pt idx="8">
                  <c:v>2319</c:v>
                </c:pt>
                <c:pt idx="11">
                  <c:v>2484</c:v>
                </c:pt>
                <c:pt idx="14">
                  <c:v>2526</c:v>
                </c:pt>
              </c:numCache>
            </c:numRef>
          </c:val>
          <c:extLst>
            <c:ext xmlns:c16="http://schemas.microsoft.com/office/drawing/2014/chart" uri="{C3380CC4-5D6E-409C-BE32-E72D297353CC}">
              <c16:uniqueId val="{00000002-7401-445E-94B7-11C283F29C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01-445E-94B7-11C283F29C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401-445E-94B7-11C283F29C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01-445E-94B7-11C283F29C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622</c:v>
                </c:pt>
                <c:pt idx="3">
                  <c:v>579</c:v>
                </c:pt>
                <c:pt idx="6">
                  <c:v>605</c:v>
                </c:pt>
                <c:pt idx="9">
                  <c:v>588</c:v>
                </c:pt>
                <c:pt idx="12">
                  <c:v>571</c:v>
                </c:pt>
              </c:numCache>
            </c:numRef>
          </c:val>
          <c:extLst>
            <c:ext xmlns:c16="http://schemas.microsoft.com/office/drawing/2014/chart" uri="{C3380CC4-5D6E-409C-BE32-E72D297353CC}">
              <c16:uniqueId val="{00000006-7401-445E-94B7-11C283F29C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66</c:v>
                </c:pt>
                <c:pt idx="3">
                  <c:v>49</c:v>
                </c:pt>
                <c:pt idx="6">
                  <c:v>37</c:v>
                </c:pt>
                <c:pt idx="9">
                  <c:v>29</c:v>
                </c:pt>
                <c:pt idx="12">
                  <c:v>24</c:v>
                </c:pt>
              </c:numCache>
            </c:numRef>
          </c:val>
          <c:extLst>
            <c:ext xmlns:c16="http://schemas.microsoft.com/office/drawing/2014/chart" uri="{C3380CC4-5D6E-409C-BE32-E72D297353CC}">
              <c16:uniqueId val="{00000007-7401-445E-94B7-11C283F29C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2072</c:v>
                </c:pt>
                <c:pt idx="3">
                  <c:v>1968</c:v>
                </c:pt>
                <c:pt idx="6">
                  <c:v>1890</c:v>
                </c:pt>
                <c:pt idx="9">
                  <c:v>1701</c:v>
                </c:pt>
                <c:pt idx="12">
                  <c:v>1564</c:v>
                </c:pt>
              </c:numCache>
            </c:numRef>
          </c:val>
          <c:extLst>
            <c:ext xmlns:c16="http://schemas.microsoft.com/office/drawing/2014/chart" uri="{C3380CC4-5D6E-409C-BE32-E72D297353CC}">
              <c16:uniqueId val="{00000008-7401-445E-94B7-11C283F29C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401-445E-94B7-11C283F29C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2084</c:v>
                </c:pt>
                <c:pt idx="3">
                  <c:v>2115</c:v>
                </c:pt>
                <c:pt idx="6">
                  <c:v>2297</c:v>
                </c:pt>
                <c:pt idx="9">
                  <c:v>2425</c:v>
                </c:pt>
                <c:pt idx="12">
                  <c:v>2501</c:v>
                </c:pt>
              </c:numCache>
            </c:numRef>
          </c:val>
          <c:extLst>
            <c:ext xmlns:c16="http://schemas.microsoft.com/office/drawing/2014/chart" uri="{C3380CC4-5D6E-409C-BE32-E72D297353CC}">
              <c16:uniqueId val="{0000000A-7401-445E-94B7-11C283F29C7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401-445E-94B7-11C283F29C7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739</c:v>
                </c:pt>
                <c:pt idx="1">
                  <c:v>743</c:v>
                </c:pt>
                <c:pt idx="2">
                  <c:v>743</c:v>
                </c:pt>
              </c:numCache>
            </c:numRef>
          </c:val>
          <c:extLst>
            <c:ext xmlns:c16="http://schemas.microsoft.com/office/drawing/2014/chart" uri="{C3380CC4-5D6E-409C-BE32-E72D297353CC}">
              <c16:uniqueId val="{00000000-4C95-4F57-B94C-9D264FC314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127</c:v>
                </c:pt>
                <c:pt idx="1">
                  <c:v>127</c:v>
                </c:pt>
                <c:pt idx="2">
                  <c:v>127</c:v>
                </c:pt>
              </c:numCache>
            </c:numRef>
          </c:val>
          <c:extLst>
            <c:ext xmlns:c16="http://schemas.microsoft.com/office/drawing/2014/chart" uri="{C3380CC4-5D6E-409C-BE32-E72D297353CC}">
              <c16:uniqueId val="{00000001-4C95-4F57-B94C-9D264FC314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1312</c:v>
                </c:pt>
                <c:pt idx="1">
                  <c:v>1461</c:v>
                </c:pt>
                <c:pt idx="2">
                  <c:v>1493</c:v>
                </c:pt>
              </c:numCache>
            </c:numRef>
          </c:val>
          <c:extLst>
            <c:ext xmlns:c16="http://schemas.microsoft.com/office/drawing/2014/chart" uri="{C3380CC4-5D6E-409C-BE32-E72D297353CC}">
              <c16:uniqueId val="{00000002-4C95-4F57-B94C-9D264FC314E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{D9E1AD6E-E20C-443D-9257-B9A16C0609A8}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B23-441D-9E4C-80DB0672AB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{0CE6588A-E671-4542-B069-78334E22C42E}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23-441D-9E4C-80DB0672AB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{64C03CB4-9A76-4C12-873D-8BFDB7C353D1}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23-441D-9E4C-80DB0672AB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{8A8AC5EC-5A83-484D-A22B-0D60D317FFC1}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23-441D-9E4C-80DB0672AB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{A8288875-3D71-4514-BAFE-2E93DCD48B61}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23-441D-9E4C-80DB0672ABE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{9106C118-C810-434C-BDEC-92CC27480123}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B23-441D-9E4C-80DB0672ABE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{3CC64225-FCC6-45E9-AB1E-7497A4ED3EB6}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B23-441D-9E4C-80DB0672ABE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{D136ADCE-DBE8-43E1-8049-DC5C2D8A8A38}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B23-441D-9E4C-80DB0672ABE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{3293A4FC-BA01-4036-BAF3-C9754E4E6A30}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B23-441D-9E4C-80DB0672AB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64.3</c:v>
                </c:pt>
                <c:pt idx="24">
                  <c:v>63.4</c:v>
                </c:pt>
                <c:pt idx="32">
                  <c:v>62.3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B23-441D-9E4C-80DB0672ABE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{C39032D8-824B-4E3D-B01A-E8777E1534EF}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B23-441D-9E4C-80DB0672ABE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{6B2D1235-446B-442F-B5F0-3769D89AF797}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23-441D-9E4C-80DB0672AB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{E0F5F6BA-F996-4258-80C9-C678D6435A01}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23-441D-9E4C-80DB0672AB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{C5AC3816-0004-47C8-BA98-8BCD76387AC5}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23-441D-9E4C-80DB0672AB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{B2C766FF-EBC8-4F81-85E7-C239144EA9B3}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23-441D-9E4C-80DB0672ABE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{8A2720F7-0C36-4F8C-9ACA-B985F920B0C0}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B23-441D-9E4C-80DB0672ABE2}"/>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{8302A349-AB82-475C-9E7F-01B103D7CF7D}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B23-441D-9E4C-80DB0672ABE2}"/>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{6627EE03-5F67-491F-83E1-97F9966C321B}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B23-441D-9E4C-80DB0672ABE2}"/>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{53E606D8-307B-41B0-B6FF-E91787307B70}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B23-441D-9E4C-80DB0672AB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FB23-441D-9E4C-80DB0672ABE2}"/>
            </c:ext>
          </c:extLst>
        </c:ser>
        <c:dLbls>
          <c:showLegendKey val="0"/>
          <c:showVal val="1"/>
          <c:showCatName val="0"/>
          <c:showSerName val="0"/>
          <c:showPercent val="0"/>
          <c:showBubbleSize val="0"/>
        </c:dLbls>
        <c:axId val="46179840"/>
        <c:axId val="46181760"/>
      </c:scatterChart>
      <c:valAx>
        <c:axId val="46179840"/>
        <c:scaling>
          <c:orientation val="minMax"/>
          <c:max val="56.800000000000004"/>
          <c:min val="5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{9C4ADC65-593A-4E8E-A64F-D47808FE0620}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F4F-4677-9FC2-CC9EEDD799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{05E74F78-0B52-4152-97E3-3AC80961AE08}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4F-4677-9FC2-CC9EEDD799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{8E967BA8-619F-494C-AA36-FCC62EE67B78}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4F-4677-9FC2-CC9EEDD799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{C8BD46D9-26FE-4D27-BE48-15EC5D9FF9B1}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4F-4677-9FC2-CC9EEDD799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{2318B080-13D6-411B-AD1F-22AFD4D601B8}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4F-4677-9FC2-CC9EEDD799E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{EBF7A085-1809-49A6-9299-001BB129B974}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F4F-4677-9FC2-CC9EEDD799E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{65D8BE64-99E5-45E5-A0A2-45129C299821}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F4F-4677-9FC2-CC9EEDD799E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{BB4A9D72-E130-4ABC-A544-70AA5BC1DB45}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F4F-4677-9FC2-CC9EEDD799E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{0027F975-C3DE-4475-B8A1-931A6DA1D077}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F4F-4677-9FC2-CC9EEDD799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8.1999999999999993</c:v>
                </c:pt>
                <c:pt idx="16">
                  <c:v>7.8</c:v>
                </c:pt>
                <c:pt idx="24">
                  <c:v>6.6</c:v>
                </c:pt>
                <c:pt idx="32">
                  <c:v>5.8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F4F-4677-9FC2-CC9EEDD799E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{CBC17BAA-A96B-4D1C-BD31-AAA824FAD4DA}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F4F-4677-9FC2-CC9EEDD799E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{244AFEE8-CB55-4676-86EA-B253039BED80}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4F-4677-9FC2-CC9EEDD799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{8F4DBE94-FE3E-4CBB-A4BA-21D0E5E849D9}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4F-4677-9FC2-CC9EEDD799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{5FBB23C0-F343-420F-A2FD-C7CD38C8D48D}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4F-4677-9FC2-CC9EEDD799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{35B30E25-6F9E-4744-BDBA-233E41CE6028}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4F-4677-9FC2-CC9EEDD799E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{5DE2CDC7-4452-4531-9FFD-9230686385B1}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F4F-4677-9FC2-CC9EEDD799E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{777CB3A8-F7C7-4C1B-9710-2AD1CF5ADBCD}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F4F-4677-9FC2-CC9EEDD799E8}"/>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{18FE3B8C-3C44-4E96-99EB-2FFC8F0804D9}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F4F-4677-9FC2-CC9EEDD799E8}"/>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{1942F2B3-1152-4432-B8CD-6BAEF242D81A}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F4F-4677-9FC2-CC9EEDD799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7.2</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F4F-4677-9FC2-CC9EEDD799E8}"/>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一般会計、公営企業会計、組合等ともに元利償還金のピークが過ぎ、減少傾向にあるが、一般会計においては、今後、大型事業等（公共施設の改修・撤去、一部事務組合の負担金）が控えているため、増加する見込み。</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一般会計、公営企業会計、組合等ともに元利償還金のピークが過ぎ、減少傾向にあるが、一般会計においては、今後大型事業が控えているめ、より計画的な起債借入、充当可能基金の積立により健全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長野県麻績村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財政調整基金や減債基金は、経済情勢の著しい変動があった場合や償還財源に活用するものですが、近年は一定程度の積立額を保っています。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また、特定目的基金にあっては年々増加しておりますが、主には、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観光施設・農業用施設の更新修繕</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に必要なため、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、観光事業振興基金、農業構造改善事業基金の積立を行ったことによるものです。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財政調整基金や減債基金は、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将来にわたる貴重な調整財源として、一定程度の積立額を確保することとしています。また、特定目的基金は、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基金の設置目的に応じて計画的な積立を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行います。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上下水道整備に関する事業の実施及び公債費の償還や観光施設・農業用施設の更新修繕、村内の美化環境整備に必要な財源に充てます。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基金残高は、対前年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百万円の増となりました。主な要因は、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観光施設・農業用施設の更新修繕</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に必要なため、観光事業振興基金、農業構造改善事業基金の積立を行ったことによるものです。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基金の設置目的に応じて計画的な積立を行うとともに、整理・統合等も検討していきます。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将来の経済状況の変化により財源が不足する場合や災害及び公共施設等の老朽化対策に備え、執行残等の財源を活用し計画的な積立を行います。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後年度の公債費の償還財源とするため、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執行残等の財源を活用し計画的な積立を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行います。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52E762E-5FB3-48DE-B0E7-A623EC1335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F12CDD6-72A8-4FC8-A9E0-66379AEEB6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F7803723-4C91-4B7A-8FA0-A33D6811FB3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65B46A6A-D878-43E7-84D1-90AABF56E09D}"/>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46C6DE02-C41E-4D41-B021-27CF8B2E7E5B}"/>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110A64F8-0E2F-478B-A843-02453745541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DADC4743-5EA5-4C78-947D-7862777659C3}"/>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521C5873-DFBD-4EEE-9483-1C85F92A6AC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E4FBC090-5471-41C7-AB93-CDAC0FDDBBCB}"/>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97D2F893-C7F8-44DD-9B6C-87D6D3B70FC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76FAF2B-F8B1-4F1A-9EE9-829F7FB44A1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34D86D70-8122-4EDE-8A2E-270AE448CCC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C1A84D37-1B06-4E9A-A36F-970D8C80962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36CFFB3D-E012-4232-97D1-FF6680A2F05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F08F3F7D-272A-425A-B69E-19172109736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DF897555-36AE-4F49-B76B-9BC6C900503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1AFCBCF8-7004-4B02-A2C1-271E8FBBFF5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B01D9D9-15F7-439C-B2E5-26D81940F9F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623F277C-BED8-4661-A628-4DA7FC73423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45535345-BED9-41A7-A54E-2D8A8C3B29B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2,822
2,809
34.38
2,890,691
2,806,897
73,184
1,624,462
2,501,114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5B750C13-7234-47F8-9B63-8955835011F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CC81858F-B47F-4031-BA0D-F7B8CD81C1D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13CFCB6F-08A5-4F15-9E0B-6E815DE77DE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B4C183A4-8690-4869-8B7B-8FE0C5B8C93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CD3B0C6D-7D3A-4FA3-A380-4561C1C0034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280A5A1E-718A-4FBD-99FD-E4A80B3128B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3C32C86D-B05B-4457-8073-1B8A1C833AD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C5D276C-6707-4D57-BEF6-7A4A09048DD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BB078D87-9086-453D-8462-191D858B228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AF46F8F2-3AFB-49AF-B89A-B1E161A4648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4032D593-7F11-47CB-BF6A-6CB27F80F7B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7247A1A1-5FBE-4E97-8C78-75A00A352A6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DE803465-747A-4AB7-8D7F-9F43066A846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9338160-D0DE-4D94-BADB-651C8EAD9C0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5164F741-A524-4151-A570-8825FD8B520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D4E6E1E5-0F12-4011-806B-9157719CBE3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8091B31E-F130-4D3E-B360-5D82B90A9E4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6567C40E-A9E8-40EE-9838-AC041BA65199}"/>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91CD3BE9-C1D0-43B4-9444-700C953EEDDE}"/>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40490756-C445-4B9A-AC9C-7CB28DD38A8E}"/>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ED241D06-43B4-4E85-BF4D-CDFD0010DD3C}"/>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F381B7AF-CB46-4F97-BADD-C7948A4D824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98D3A53B-3C79-44EF-8B82-CFF2C867188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F46635BD-39D4-471E-91AB-2370A3A796E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934F6044-A635-40DE-A593-A61A99E1E89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A7908B0F-3B20-4F27-9F9E-319C5C2168D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327F2C07-3EF6-454B-AE14-3EF74D5DA0B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CC9FBA13-3D16-4921-BA98-8853437D433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E8CBACB0-52CA-425F-A46C-04660B27F9A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A6ABA5DD-91E7-475A-93F3-948443695AC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FA6CA124-CF44-4940-9319-53340AFF50D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54158CAF-FA73-4F85-B960-07267DA65FD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DF42A39F-79E5-488B-9285-866F262121F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FF5B9A8D-0BCF-4F31-8E1F-B3FD17B12EC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減価償却率は６０％を超えており、全有形固定資産を平均すると耐用年数の６割を超えていることになる。</a:t>
          </a:r>
          <a:endParaRPr lang="ja-JP" altLang="ja-JP">
            <a:effectLst/>
          </a:endParaRPr>
        </a:p>
        <a:p>
          <a:r>
            <a:rPr kumimoji="1" lang="ja-JP" altLang="ja-JP" sz="1100">
              <a:solidFill>
                <a:schemeClr val="dk1"/>
              </a:solidFill>
              <a:effectLst/>
              <a:latin typeface="+mn-lt"/>
              <a:ea typeface="+mn-ea"/>
              <a:cs typeface="+mn-cs"/>
            </a:rPr>
            <a:t>近年、減少傾向にあるのは、</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年度以降に連続して道路の新設改修工事に比較的大きな支出があったためである。</a:t>
          </a:r>
          <a:endParaRPr lang="ja-JP" altLang="ja-JP">
            <a:effectLst/>
          </a:endParaRPr>
        </a:p>
        <a:p>
          <a:r>
            <a:rPr kumimoji="1" lang="ja-JP" altLang="ja-JP" sz="1100">
              <a:solidFill>
                <a:schemeClr val="dk1"/>
              </a:solidFill>
              <a:effectLst/>
              <a:latin typeface="+mn-lt"/>
              <a:ea typeface="+mn-ea"/>
              <a:cs typeface="+mn-cs"/>
            </a:rPr>
            <a:t>施設については、全体的に老朽化が進んでおり、近い将来の更新の検討が必要になる。更新にあたっては、施設の統廃合や複合化、規模の縮小などのも必要になることが想定される。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B4BC1CEF-7907-4609-9D04-C694A23D5CA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2C709AA0-A6CA-44BE-B243-6D7C4FECB1C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EAEAB2E8-8E06-4DB8-8B86-059ACE3D3B0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2EABD0F4-3680-4562-ACFE-C21DC86EF85C}"/>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E9056BC8-05B9-48F5-B9F7-2219DEE6509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D050D25E-A4C7-44B2-AB7E-C5EF2CA06CB6}"/>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1BB4576F-C387-4455-91F3-1D346F3036B5}"/>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1718C7A5-079E-4DCE-8CDF-6C5338202EF9}"/>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C554FA81-7A01-44BF-8ABC-CD433B60B59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546A8A58-D91C-4496-B36D-38DF54A5315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016AE334-4D1B-4F51-A6E4-E20BC00DC042}"/>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444917AA-DC34-4C47-B6DC-833B8A3CD912}"/>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a:extLst>
            <a:ext uri="{FF2B5EF4-FFF2-40B4-BE49-F238E27FC236}">
              <a16:creationId xmlns:a16="http://schemas.microsoft.com/office/drawing/2014/main" id="{398DCD1F-F481-4A6D-8450-6AFD0D30D0C8}"/>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FF1DD24-2E0A-4F85-A75C-DFD63AFA1C8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4D05361F-1333-4C5A-9BF6-0961B923E6C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33C31F27-EC79-4003-A561-79806F28C1C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2" name="直線コネクタ 71">
          <a:extLst>
            <a:ext uri="{FF2B5EF4-FFF2-40B4-BE49-F238E27FC236}">
              <a16:creationId xmlns:a16="http://schemas.microsoft.com/office/drawing/2014/main" id="{738D63E1-256F-4E6B-B851-E3F5B34E2C2A}"/>
            </a:ext>
          </a:extLst>
        </xdr:cNvPr>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3" name="有形固定資産減価償却率最小値テキスト">
          <a:extLst>
            <a:ext uri="{FF2B5EF4-FFF2-40B4-BE49-F238E27FC236}">
              <a16:creationId xmlns:a16="http://schemas.microsoft.com/office/drawing/2014/main" id="{5C84F48C-4AB1-4994-9C85-2AE283F3734F}"/>
            </a:ext>
          </a:extLst>
        </xdr:cNvPr>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4" name="直線コネクタ 73">
          <a:extLst>
            <a:ext uri="{FF2B5EF4-FFF2-40B4-BE49-F238E27FC236}">
              <a16:creationId xmlns:a16="http://schemas.microsoft.com/office/drawing/2014/main" id="{C8F441A3-E98B-4B4F-BCBA-133EB07F3C71}"/>
            </a:ext>
          </a:extLst>
        </xdr:cNvPr>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5" name="有形固定資産減価償却率最大値テキスト">
          <a:extLst>
            <a:ext uri="{FF2B5EF4-FFF2-40B4-BE49-F238E27FC236}">
              <a16:creationId xmlns:a16="http://schemas.microsoft.com/office/drawing/2014/main" id="{5C78EE4C-CFF6-4B09-B602-374CE4EF4845}"/>
            </a:ext>
          </a:extLst>
        </xdr:cNvPr>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6" name="直線コネクタ 75">
          <a:extLst>
            <a:ext uri="{FF2B5EF4-FFF2-40B4-BE49-F238E27FC236}">
              <a16:creationId xmlns:a16="http://schemas.microsoft.com/office/drawing/2014/main" id="{CC705768-96BB-4FE6-9D01-94C2AA57901A}"/>
            </a:ext>
          </a:extLst>
        </xdr:cNvPr>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7" name="有形固定資産減価償却率平均値テキスト">
          <a:extLst>
            <a:ext uri="{FF2B5EF4-FFF2-40B4-BE49-F238E27FC236}">
              <a16:creationId xmlns:a16="http://schemas.microsoft.com/office/drawing/2014/main" id="{5BF13668-4C69-48B1-964C-2B2F3BC03753}"/>
            </a:ext>
          </a:extLst>
        </xdr:cNvPr>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8" name="フローチャート: 判断 77">
          <a:extLst>
            <a:ext uri="{FF2B5EF4-FFF2-40B4-BE49-F238E27FC236}">
              <a16:creationId xmlns:a16="http://schemas.microsoft.com/office/drawing/2014/main" id="{EE15D498-15C0-4A98-93FB-F2F72959001A}"/>
            </a:ext>
          </a:extLst>
        </xdr:cNvPr>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9" name="フローチャート: 判断 78">
          <a:extLst>
            <a:ext uri="{FF2B5EF4-FFF2-40B4-BE49-F238E27FC236}">
              <a16:creationId xmlns:a16="http://schemas.microsoft.com/office/drawing/2014/main" id="{AD81A455-BDAB-4B03-BF65-4CA08A8C66F9}"/>
            </a:ext>
          </a:extLst>
        </xdr:cNvPr>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29422</xdr:rowOff>
    </xdr:from>
    <xdr:to>
      <xdr:col>15</xdr:col>
      <xdr:colOff>187325</xdr:colOff>
      <xdr:row>29</xdr:row>
      <xdr:rowOff>131022</xdr:rowOff>
    </xdr:to>
    <xdr:sp macro="" textlink="">
      <xdr:nvSpPr>
        <xdr:cNvPr id="80" name="フローチャート: 判断 79">
          <a:extLst>
            <a:ext uri="{FF2B5EF4-FFF2-40B4-BE49-F238E27FC236}">
              <a16:creationId xmlns:a16="http://schemas.microsoft.com/office/drawing/2014/main" id="{521460D0-C857-4FF3-B9A7-4E760E362080}"/>
            </a:ext>
          </a:extLst>
        </xdr:cNvPr>
        <xdr:cNvSpPr/>
      </xdr:nvSpPr>
      <xdr:spPr>
        <a:xfrm>
          <a:off x="3238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3E8E1355-18E3-4BD4-AABC-2DD9D64B566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705275F0-85C5-4ADA-823C-2DCA563DDEC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25E48BC8-6668-439B-B928-5A11A57FCD8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2F97F740-63CF-4397-811C-8A3058FA5C6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B6DB3E3F-081D-4BA1-91B4-B80E6462D19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138430</xdr:rowOff>
    </xdr:from>
    <xdr:to>
      <xdr:col>23</xdr:col>
      <xdr:colOff>136525</xdr:colOff>
      <xdr:row>28</xdr:row>
      <xdr:rowOff>68580</xdr:rowOff>
    </xdr:to>
    <xdr:sp macro="" textlink="">
      <xdr:nvSpPr>
        <xdr:cNvPr id="86" name="楕円 85">
          <a:extLst>
            <a:ext uri="{FF2B5EF4-FFF2-40B4-BE49-F238E27FC236}">
              <a16:creationId xmlns:a16="http://schemas.microsoft.com/office/drawing/2014/main" id="{B3C4E1AD-ABFD-49A9-AEE1-BC7AB4AEE205}"/>
            </a:ext>
          </a:extLst>
        </xdr:cNvPr>
        <xdr:cNvSpPr/>
      </xdr:nvSpPr>
      <xdr:spPr>
        <a:xfrm>
          <a:off x="47117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161307</xdr:rowOff>
    </xdr:from>
    <xdr:ext cx="405111" cy="259045"/>
    <xdr:sp macro="" textlink="">
      <xdr:nvSpPr>
        <xdr:cNvPr id="87" name="有形固定資産減価償却率該当値テキスト">
          <a:extLst>
            <a:ext uri="{FF2B5EF4-FFF2-40B4-BE49-F238E27FC236}">
              <a16:creationId xmlns:a16="http://schemas.microsoft.com/office/drawing/2014/main" id="{4DD9F30D-4FB6-4F9B-B40D-8CBC3C9EA522}"/>
            </a:ext>
          </a:extLst>
        </xdr:cNvPr>
        <xdr:cNvSpPr txBox="1"/>
      </xdr:nvSpPr>
      <xdr:spPr>
        <a:xfrm>
          <a:off x="4813300" y="5390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98848</xdr:rowOff>
    </xdr:from>
    <xdr:to>
      <xdr:col>19</xdr:col>
      <xdr:colOff>187325</xdr:colOff>
      <xdr:row>28</xdr:row>
      <xdr:rowOff>28998</xdr:rowOff>
    </xdr:to>
    <xdr:sp macro="" textlink="">
      <xdr:nvSpPr>
        <xdr:cNvPr id="88" name="楕円 87">
          <a:extLst>
            <a:ext uri="{FF2B5EF4-FFF2-40B4-BE49-F238E27FC236}">
              <a16:creationId xmlns:a16="http://schemas.microsoft.com/office/drawing/2014/main" id="{937C0203-2BED-474F-86D0-AF5F574168E0}"/>
            </a:ext>
          </a:extLst>
        </xdr:cNvPr>
        <xdr:cNvSpPr/>
      </xdr:nvSpPr>
      <xdr:spPr>
        <a:xfrm>
          <a:off x="4000500" y="54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149648</xdr:rowOff>
    </xdr:from>
    <xdr:to>
      <xdr:col>23</xdr:col>
      <xdr:colOff>85725</xdr:colOff>
      <xdr:row>28</xdr:row>
      <xdr:rowOff>17780</xdr:rowOff>
    </xdr:to>
    <xdr:cxnSp macro="">
      <xdr:nvCxnSpPr>
        <xdr:cNvPr id="89" name="直線コネクタ 88">
          <a:extLst>
            <a:ext uri="{FF2B5EF4-FFF2-40B4-BE49-F238E27FC236}">
              <a16:creationId xmlns:a16="http://schemas.microsoft.com/office/drawing/2014/main" id="{CAE4EAA2-4D16-4647-9A3E-13F9B9A9A3CE}"/>
            </a:ext>
          </a:extLst>
        </xdr:cNvPr>
        <xdr:cNvCxnSpPr/>
      </xdr:nvCxnSpPr>
      <xdr:spPr>
        <a:xfrm>
          <a:off x="4051300" y="5550323"/>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66463</xdr:rowOff>
    </xdr:from>
    <xdr:to>
      <xdr:col>15</xdr:col>
      <xdr:colOff>187325</xdr:colOff>
      <xdr:row>27</xdr:row>
      <xdr:rowOff>168063</xdr:rowOff>
    </xdr:to>
    <xdr:sp macro="" textlink="">
      <xdr:nvSpPr>
        <xdr:cNvPr id="90" name="楕円 89">
          <a:extLst>
            <a:ext uri="{FF2B5EF4-FFF2-40B4-BE49-F238E27FC236}">
              <a16:creationId xmlns:a16="http://schemas.microsoft.com/office/drawing/2014/main" id="{7FD22643-18BA-4085-9A21-D351C5F7D64F}"/>
            </a:ext>
          </a:extLst>
        </xdr:cNvPr>
        <xdr:cNvSpPr/>
      </xdr:nvSpPr>
      <xdr:spPr>
        <a:xfrm>
          <a:off x="3238500" y="546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117263</xdr:rowOff>
    </xdr:from>
    <xdr:to>
      <xdr:col>19</xdr:col>
      <xdr:colOff>136525</xdr:colOff>
      <xdr:row>27</xdr:row>
      <xdr:rowOff>149648</xdr:rowOff>
    </xdr:to>
    <xdr:cxnSp macro="">
      <xdr:nvCxnSpPr>
        <xdr:cNvPr id="91" name="直線コネクタ 90">
          <a:extLst>
            <a:ext uri="{FF2B5EF4-FFF2-40B4-BE49-F238E27FC236}">
              <a16:creationId xmlns:a16="http://schemas.microsoft.com/office/drawing/2014/main" id="{EA3F771D-937F-485D-8571-F3DBE6DD76D4}"/>
            </a:ext>
          </a:extLst>
        </xdr:cNvPr>
        <xdr:cNvCxnSpPr/>
      </xdr:nvCxnSpPr>
      <xdr:spPr>
        <a:xfrm>
          <a:off x="3289300" y="5517938"/>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92" name="n_1aveValue有形固定資産減価償却率">
          <a:extLst>
            <a:ext uri="{FF2B5EF4-FFF2-40B4-BE49-F238E27FC236}">
              <a16:creationId xmlns:a16="http://schemas.microsoft.com/office/drawing/2014/main" id="{9312C511-0113-435E-B57B-EAE9E6372D00}"/>
            </a:ext>
          </a:extLst>
        </xdr:cNvPr>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122149</xdr:rowOff>
    </xdr:from>
    <xdr:ext cx="405111" cy="259045"/>
    <xdr:sp macro="" textlink="">
      <xdr:nvSpPr>
        <xdr:cNvPr id="93" name="n_2aveValue有形固定資産減価償却率">
          <a:extLst>
            <a:ext uri="{FF2B5EF4-FFF2-40B4-BE49-F238E27FC236}">
              <a16:creationId xmlns:a16="http://schemas.microsoft.com/office/drawing/2014/main" id="{512FECA6-705D-45D9-BCE7-5013B2121613}"/>
            </a:ext>
          </a:extLst>
        </xdr:cNvPr>
        <xdr:cNvSpPr txBox="1"/>
      </xdr:nvSpPr>
      <xdr:spPr>
        <a:xfrm>
          <a:off x="3086744" y="586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45525</xdr:rowOff>
    </xdr:from>
    <xdr:ext cx="405111" cy="259045"/>
    <xdr:sp macro="" textlink="">
      <xdr:nvSpPr>
        <xdr:cNvPr id="94" name="n_1mainValue有形固定資産減価償却率">
          <a:extLst>
            <a:ext uri="{FF2B5EF4-FFF2-40B4-BE49-F238E27FC236}">
              <a16:creationId xmlns:a16="http://schemas.microsoft.com/office/drawing/2014/main" id="{92FD1D8C-B666-47DF-BF5A-96CAF39E9318}"/>
            </a:ext>
          </a:extLst>
        </xdr:cNvPr>
        <xdr:cNvSpPr txBox="1"/>
      </xdr:nvSpPr>
      <xdr:spPr>
        <a:xfrm>
          <a:off x="3836044" y="5274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13140</xdr:rowOff>
    </xdr:from>
    <xdr:ext cx="405111" cy="259045"/>
    <xdr:sp macro="" textlink="">
      <xdr:nvSpPr>
        <xdr:cNvPr id="95" name="n_2mainValue有形固定資産減価償却率">
          <a:extLst>
            <a:ext uri="{FF2B5EF4-FFF2-40B4-BE49-F238E27FC236}">
              <a16:creationId xmlns:a16="http://schemas.microsoft.com/office/drawing/2014/main" id="{E3225946-8EBD-4FCA-8068-420925E0A90A}"/>
            </a:ext>
          </a:extLst>
        </xdr:cNvPr>
        <xdr:cNvSpPr txBox="1"/>
      </xdr:nvSpPr>
      <xdr:spPr>
        <a:xfrm>
          <a:off x="3086744" y="524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A747AC1-7E31-4A84-BB5E-4B0F1044506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a:extLst>
            <a:ext uri="{FF2B5EF4-FFF2-40B4-BE49-F238E27FC236}">
              <a16:creationId xmlns:a16="http://schemas.microsoft.com/office/drawing/2014/main" id="{E59DF75F-8C1D-4D8B-A9E1-487B4FA62358}"/>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a:extLst>
            <a:ext uri="{FF2B5EF4-FFF2-40B4-BE49-F238E27FC236}">
              <a16:creationId xmlns:a16="http://schemas.microsoft.com/office/drawing/2014/main" id="{BC520401-55FC-469B-8406-4CD54365C5FB}"/>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E14D6182-665B-40E7-82E6-F0BB04E678B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91FE7BBB-04F6-4742-8F4F-562D07814B4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EBAFCBDB-3C7A-4187-BEE3-59A023A77D8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26F3F4B2-AB7C-4091-A02A-81E03F08727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38F4A110-3E1F-402D-BBB7-97CDF6B1B81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3570C597-8234-49C1-A6CC-4C7274D2686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CEBCEA1F-CDB2-4111-8085-4201BB65B70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786780A7-A63D-4C83-9FD5-C380A87D5BE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2978ECBF-5C48-4AA8-A2BA-79B79EFC68D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7FF65BB8-D8F8-4D8F-83CC-86F91A8A512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資金収支計算書の業務活動収支のすべてを実質債務（将来負担額－充当可能基金残高）の弁済に充てたとすると約３年で実質債務がゼロになることになる。</a:t>
          </a:r>
          <a:endParaRPr lang="ja-JP" altLang="ja-JP">
            <a:effectLst/>
          </a:endParaRPr>
        </a:p>
        <a:p>
          <a:r>
            <a:rPr lang="ja-JP" altLang="ja-JP" sz="1100">
              <a:solidFill>
                <a:schemeClr val="dk1"/>
              </a:solidFill>
              <a:effectLst/>
              <a:latin typeface="+mn-lt"/>
              <a:ea typeface="+mn-ea"/>
              <a:cs typeface="+mn-cs"/>
            </a:rPr>
            <a:t>類似団体の中では平均より高いが特筆するほどの差はなく、また、全国平均や長野県平均より低いため問題はない水準と考えられる。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AB7A83E9-50BA-4152-90C6-179D34C5250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4C8F4413-E032-4814-AB59-E77368B2237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0C3F2DE6-A760-4622-A732-90CAC74DB5E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a:extLst>
            <a:ext uri="{FF2B5EF4-FFF2-40B4-BE49-F238E27FC236}">
              <a16:creationId xmlns:a16="http://schemas.microsoft.com/office/drawing/2014/main" id="{00EC2299-88A7-4CD4-BA2A-24A099A31044}"/>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19096ACE-C1FC-469E-95D5-413FC9266A98}"/>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a:extLst>
            <a:ext uri="{FF2B5EF4-FFF2-40B4-BE49-F238E27FC236}">
              <a16:creationId xmlns:a16="http://schemas.microsoft.com/office/drawing/2014/main" id="{BC774690-22E4-4224-8CF5-D2AD8B2EA635}"/>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302CED1D-2D90-43AE-8753-E7ABDBF29C44}"/>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a:extLst>
            <a:ext uri="{FF2B5EF4-FFF2-40B4-BE49-F238E27FC236}">
              <a16:creationId xmlns:a16="http://schemas.microsoft.com/office/drawing/2014/main" id="{0E599E1B-BDC2-49CD-B11F-37D44F54153E}"/>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72B77BE0-9B43-414B-A814-0FEDF2F47CC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a:extLst>
            <a:ext uri="{FF2B5EF4-FFF2-40B4-BE49-F238E27FC236}">
              <a16:creationId xmlns:a16="http://schemas.microsoft.com/office/drawing/2014/main" id="{91BFD711-28F3-4B95-8C5D-D485925EE704}"/>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B1071645-6CE1-422E-98FB-3B3655302FA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20" name="テキスト ボックス 119">
          <a:extLst>
            <a:ext uri="{FF2B5EF4-FFF2-40B4-BE49-F238E27FC236}">
              <a16:creationId xmlns:a16="http://schemas.microsoft.com/office/drawing/2014/main" id="{0D7A92AD-B9D9-44E9-A880-25908E95A28E}"/>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7BDC01D3-A452-41DA-B8FB-348F1D64538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a:extLst>
            <a:ext uri="{FF2B5EF4-FFF2-40B4-BE49-F238E27FC236}">
              <a16:creationId xmlns:a16="http://schemas.microsoft.com/office/drawing/2014/main" id="{0E08CAD3-F515-46FE-A739-8DA6233DEB02}"/>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659A82A5-44E6-4899-90DA-1D00117F945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a:extLst>
            <a:ext uri="{FF2B5EF4-FFF2-40B4-BE49-F238E27FC236}">
              <a16:creationId xmlns:a16="http://schemas.microsoft.com/office/drawing/2014/main" id="{05A34BAA-1E03-4A30-9AE9-5C33FE39CF23}"/>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a:extLst>
            <a:ext uri="{FF2B5EF4-FFF2-40B4-BE49-F238E27FC236}">
              <a16:creationId xmlns:a16="http://schemas.microsoft.com/office/drawing/2014/main" id="{6831AD26-B0C8-463B-B7AC-FE64C501578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6" name="直線コネクタ 125">
          <a:extLst>
            <a:ext uri="{FF2B5EF4-FFF2-40B4-BE49-F238E27FC236}">
              <a16:creationId xmlns:a16="http://schemas.microsoft.com/office/drawing/2014/main" id="{F1ABA963-5DAF-4A5A-A9F0-F981E95D4209}"/>
            </a:ext>
          </a:extLst>
        </xdr:cNvPr>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a:extLst>
            <a:ext uri="{FF2B5EF4-FFF2-40B4-BE49-F238E27FC236}">
              <a16:creationId xmlns:a16="http://schemas.microsoft.com/office/drawing/2014/main" id="{2182E1A5-F7CC-4B64-9D4F-6F3D9D86C545}"/>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a:extLst>
            <a:ext uri="{FF2B5EF4-FFF2-40B4-BE49-F238E27FC236}">
              <a16:creationId xmlns:a16="http://schemas.microsoft.com/office/drawing/2014/main" id="{14BFC9B3-D801-4E85-A0EA-344A2DF6A826}"/>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9" name="債務償還可能年数最大値テキスト">
          <a:extLst>
            <a:ext uri="{FF2B5EF4-FFF2-40B4-BE49-F238E27FC236}">
              <a16:creationId xmlns:a16="http://schemas.microsoft.com/office/drawing/2014/main" id="{F52BF663-6F36-4D89-BBEA-7A474F0B3D76}"/>
            </a:ext>
          </a:extLst>
        </xdr:cNvPr>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30" name="直線コネクタ 129">
          <a:extLst>
            <a:ext uri="{FF2B5EF4-FFF2-40B4-BE49-F238E27FC236}">
              <a16:creationId xmlns:a16="http://schemas.microsoft.com/office/drawing/2014/main" id="{D6B76AA2-F440-49A2-AEAB-20194C5A2E38}"/>
            </a:ext>
          </a:extLst>
        </xdr:cNvPr>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31" name="債務償還可能年数平均値テキスト">
          <a:extLst>
            <a:ext uri="{FF2B5EF4-FFF2-40B4-BE49-F238E27FC236}">
              <a16:creationId xmlns:a16="http://schemas.microsoft.com/office/drawing/2014/main" id="{0FDE962D-428B-431F-884C-7D65666524A6}"/>
            </a:ext>
          </a:extLst>
        </xdr:cNvPr>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32" name="フローチャート: 判断 131">
          <a:extLst>
            <a:ext uri="{FF2B5EF4-FFF2-40B4-BE49-F238E27FC236}">
              <a16:creationId xmlns:a16="http://schemas.microsoft.com/office/drawing/2014/main" id="{5CD26E75-EE71-45B3-A209-CBB3C842A40D}"/>
            </a:ext>
          </a:extLst>
        </xdr:cNvPr>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12B0C383-6BDA-484E-ADE3-6F5D7ABD865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B7B24D60-5C98-4735-A9B0-5D7432CE8E6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A0F354C9-D85C-44C9-B4F2-0CFFEF402A0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FEC23D17-B9ED-4CFA-ABF7-9A273DA4DFB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E22C1B4F-522D-4B68-BE60-76F85D15EB8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38" name="楕円 137">
          <a:extLst>
            <a:ext uri="{FF2B5EF4-FFF2-40B4-BE49-F238E27FC236}">
              <a16:creationId xmlns:a16="http://schemas.microsoft.com/office/drawing/2014/main" id="{65520277-1B86-4048-82FF-8B66CF2DCAF9}"/>
            </a:ext>
          </a:extLst>
        </xdr:cNvPr>
        <xdr:cNvSpPr/>
      </xdr:nvSpPr>
      <xdr:spPr>
        <a:xfrm>
          <a:off x="14744700" y="62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39659</xdr:rowOff>
    </xdr:from>
    <xdr:ext cx="340478" cy="259045"/>
    <xdr:sp macro="" textlink="">
      <xdr:nvSpPr>
        <xdr:cNvPr id="139" name="債務償還可能年数該当値テキスト">
          <a:extLst>
            <a:ext uri="{FF2B5EF4-FFF2-40B4-BE49-F238E27FC236}">
              <a16:creationId xmlns:a16="http://schemas.microsoft.com/office/drawing/2014/main" id="{42A128A9-2288-4B0B-89F5-7E0171A2AAE7}"/>
            </a:ext>
          </a:extLst>
        </xdr:cNvPr>
        <xdr:cNvSpPr txBox="1"/>
      </xdr:nvSpPr>
      <xdr:spPr>
        <a:xfrm>
          <a:off x="14846300" y="6126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F02C381C-73A4-4A60-A5CC-F8408668B58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BBAF5E4F-D278-4B3A-900B-DFB1DA11C6F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1A171DB0-02CF-4F61-A8C4-9D9AD7CC9E9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AF0FF570-F735-4156-9872-45961D938B6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0549C204-311D-48F2-BA4B-4E8DE435180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D13337F2-AD49-4229-AAA5-03F9D23D35A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52DC94A-54D2-49CA-B22E-B5DFA7DADED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53AB1F4-3C4A-478C-89BF-570BB67C055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1F4395A-FAF4-41C7-B27D-101C148C7E5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BC81816-FF55-4DAB-9E93-ED82360E74E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3647A76-DA30-4C93-B4D8-C6F9873EC5F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81F8259-21B4-4AA0-A39C-27D210C38BD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8DEB93D-DF5B-493D-A973-E4CDA43B2B7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291DF3B-1DD3-4169-A1B9-7956FE410E3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A2C726F-4AF9-40A9-952A-7EBE25AD746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0A577EB-8B22-48A5-B746-87CCFDF036D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2,822
2,809
34.38
2,890,691
2,806,897
73,184
1,624,462
2,501,114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8028C4A-28B1-4242-875E-22F61454004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3A20B21-0182-48BC-A30A-9225FE4BBE2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09FB58C-A723-4B92-B013-FF58039989E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124C744-A7B7-4D22-A356-3814975449B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CFB33D6-8332-4C3C-94A3-FFB014FC91D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588C94B-FCA9-4D54-A516-AA9BF9B7FD7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05769CD-87F1-40EA-96B1-386936EFD87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9C9E704-5A46-4B2E-AF8D-CD67A8002C8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5F072CF-7F8E-419D-8583-15D728E5FFA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6878B86-32F7-4997-901D-D579210B4AA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3EAEFE8-AAF0-48FB-B257-54280690CDD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F64339B-DDA0-4777-89EF-7CA8A18BAC1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2BFC3BE-6669-4F9A-AF10-0AE19F7F359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C05FA81-194E-4364-B2A4-4CE0C9EB9A9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5FEA67C-ABA7-4614-917F-3D56E319304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85605D3-3D29-4A14-837D-0324349ACD9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9A4C184-EF1C-4F29-A9DB-7E92CB83F73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33A2081-182F-4FAA-993C-5CB70E1C16D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E28624BB-711E-473D-A0A0-3713EEC5D902}"/>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D9A8962-C501-43DA-B3DE-913DBE9BC2B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CD383C5-AB7B-4C55-8376-365029F89EE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6CB0063-24B0-4DB7-A677-E776B84E911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D541EA2-9DB6-4AA9-A593-1EB15086883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8B333D0-0418-42EB-A295-211995F88C8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8FFBD3F-A81F-4700-97D6-FCC45DD7815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C1664F2-3547-482A-948A-49C2B3AA2C3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44CB3BA-7894-4B06-BC64-D2551A3DF78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9E6F624-9C10-4D3A-ABF3-8DF9CCFCA35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26AB4BD-CB92-45E2-9B7B-DF9A580723A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A576F7E-B3F3-4436-92FF-E9A2255AECA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190625E5-16E0-4652-9AE3-4A23FC6F280E}"/>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A29D66EF-DE45-422E-BA8D-9C52F4130C3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E9E32D38-2EAA-490D-9A41-346BC35911E3}"/>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E6294F2D-EA9D-485E-923C-EF3FBC9F132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A5F87D66-6868-42FC-AB11-56D4D84082C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1F44B421-4735-46A5-9DB3-3BD52800CB5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5AD1552F-DAE1-412D-884B-9B953F8C1C0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E4E6FE5-58B8-41FC-834D-56FA7463C1F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F113AFC2-C061-4321-8FC8-4BB617CB958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B39BCAEF-6A2C-450A-894B-D619120F693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4655E55E-CFE5-411D-B6A1-9A181691FD4E}"/>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25BA26A5-8044-4EED-B1F2-27868717C36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C17ECE91-BE4F-4981-814E-47217B7E712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4A04C124-1785-43FD-A81D-1D46943AAB5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id="{BB997C1A-7814-4E57-97C2-5C962743074F}"/>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id="{9DE6F9A8-4AFC-44AC-85EE-5B9C8BE897A9}"/>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id="{CB20E734-E992-4A67-8BD1-5495EDCADC7C}"/>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id="{5191D414-511C-47C3-BFCF-B1783FC0713A}"/>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id="{FD02D3A9-6970-4F86-9ACD-D4D9BF3766D1}"/>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1" name="【道路】&#10;有形固定資産減価償却率平均値テキスト">
          <a:extLst>
            <a:ext uri="{FF2B5EF4-FFF2-40B4-BE49-F238E27FC236}">
              <a16:creationId xmlns:a16="http://schemas.microsoft.com/office/drawing/2014/main" id="{A679C6F5-BA0A-4786-B024-6B984E95508A}"/>
            </a:ext>
          </a:extLst>
        </xdr:cNvPr>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id="{0864C7D0-7469-47C2-9034-44145069EE9D}"/>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id="{D5D673D3-E416-44AA-948E-1AC135FC827F}"/>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B49A6419-39DE-48EC-8259-D1DBDEEA823B}"/>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2CBD3323-9330-454E-831F-5458B4AE51C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A5125D9-6165-489D-85E4-21BB8ACD1C7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8A5A1A8-D3A9-48CB-968D-20CF7ED877A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8FCA9EF-6C93-49BE-9DBE-FF1C03EB4AA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ED1D5F3-9167-42A2-A704-9B02378D101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95885</xdr:rowOff>
    </xdr:from>
    <xdr:to>
      <xdr:col>24</xdr:col>
      <xdr:colOff>114300</xdr:colOff>
      <xdr:row>39</xdr:row>
      <xdr:rowOff>26035</xdr:rowOff>
    </xdr:to>
    <xdr:sp macro="" textlink="">
      <xdr:nvSpPr>
        <xdr:cNvPr id="70" name="楕円 69">
          <a:extLst>
            <a:ext uri="{FF2B5EF4-FFF2-40B4-BE49-F238E27FC236}">
              <a16:creationId xmlns:a16="http://schemas.microsoft.com/office/drawing/2014/main" id="{40438C97-0CB4-46F8-AD77-D420941D1958}"/>
            </a:ext>
          </a:extLst>
        </xdr:cNvPr>
        <xdr:cNvSpPr/>
      </xdr:nvSpPr>
      <xdr:spPr>
        <a:xfrm>
          <a:off x="45847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74312</xdr:rowOff>
    </xdr:from>
    <xdr:ext cx="405111" cy="259045"/>
    <xdr:sp macro="" textlink="">
      <xdr:nvSpPr>
        <xdr:cNvPr id="71" name="【道路】&#10;有形固定資産減価償却率該当値テキスト">
          <a:extLst>
            <a:ext uri="{FF2B5EF4-FFF2-40B4-BE49-F238E27FC236}">
              <a16:creationId xmlns:a16="http://schemas.microsoft.com/office/drawing/2014/main" id="{8CA5A01E-B5C9-49C5-96F9-2A5908D47600}"/>
            </a:ext>
          </a:extLst>
        </xdr:cNvPr>
        <xdr:cNvSpPr txBox="1"/>
      </xdr:nvSpPr>
      <xdr:spPr>
        <a:xfrm>
          <a:off x="4673600"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55880</xdr:rowOff>
    </xdr:from>
    <xdr:to>
      <xdr:col>20</xdr:col>
      <xdr:colOff>38100</xdr:colOff>
      <xdr:row>38</xdr:row>
      <xdr:rowOff>157480</xdr:rowOff>
    </xdr:to>
    <xdr:sp macro="" textlink="">
      <xdr:nvSpPr>
        <xdr:cNvPr id="72" name="楕円 71">
          <a:extLst>
            <a:ext uri="{FF2B5EF4-FFF2-40B4-BE49-F238E27FC236}">
              <a16:creationId xmlns:a16="http://schemas.microsoft.com/office/drawing/2014/main" id="{B145FF2A-3336-423D-A83C-196A4838A1ED}"/>
            </a:ext>
          </a:extLst>
        </xdr:cNvPr>
        <xdr:cNvSpPr/>
      </xdr:nvSpPr>
      <xdr:spPr>
        <a:xfrm>
          <a:off x="3746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106680</xdr:rowOff>
    </xdr:from>
    <xdr:to>
      <xdr:col>24</xdr:col>
      <xdr:colOff>63500</xdr:colOff>
      <xdr:row>38</xdr:row>
      <xdr:rowOff>146685</xdr:rowOff>
    </xdr:to>
    <xdr:cxnSp macro="">
      <xdr:nvCxnSpPr>
        <xdr:cNvPr id="73" name="直線コネクタ 72">
          <a:extLst>
            <a:ext uri="{FF2B5EF4-FFF2-40B4-BE49-F238E27FC236}">
              <a16:creationId xmlns:a16="http://schemas.microsoft.com/office/drawing/2014/main" id="{D245CA1B-DC1A-4FC4-B613-B282D2332AE6}"/>
            </a:ext>
          </a:extLst>
        </xdr:cNvPr>
        <xdr:cNvCxnSpPr/>
      </xdr:nvCxnSpPr>
      <xdr:spPr>
        <a:xfrm>
          <a:off x="3797300" y="66217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130175</xdr:rowOff>
    </xdr:from>
    <xdr:to>
      <xdr:col>15</xdr:col>
      <xdr:colOff>101600</xdr:colOff>
      <xdr:row>42</xdr:row>
      <xdr:rowOff>60325</xdr:rowOff>
    </xdr:to>
    <xdr:sp macro="" textlink="">
      <xdr:nvSpPr>
        <xdr:cNvPr id="74" name="楕円 73">
          <a:extLst>
            <a:ext uri="{FF2B5EF4-FFF2-40B4-BE49-F238E27FC236}">
              <a16:creationId xmlns:a16="http://schemas.microsoft.com/office/drawing/2014/main" id="{94D185A7-E12F-4A8F-AB8D-D140734FCF5F}"/>
            </a:ext>
          </a:extLst>
        </xdr:cNvPr>
        <xdr:cNvSpPr/>
      </xdr:nvSpPr>
      <xdr:spPr>
        <a:xfrm>
          <a:off x="28575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106680</xdr:rowOff>
    </xdr:from>
    <xdr:to>
      <xdr:col>19</xdr:col>
      <xdr:colOff>177800</xdr:colOff>
      <xdr:row>42</xdr:row>
      <xdr:rowOff>9525</xdr:rowOff>
    </xdr:to>
    <xdr:cxnSp macro="">
      <xdr:nvCxnSpPr>
        <xdr:cNvPr id="75" name="直線コネクタ 74">
          <a:extLst>
            <a:ext uri="{FF2B5EF4-FFF2-40B4-BE49-F238E27FC236}">
              <a16:creationId xmlns:a16="http://schemas.microsoft.com/office/drawing/2014/main" id="{85BD9ECB-E030-4646-9946-EF18FE2D5DE9}"/>
            </a:ext>
          </a:extLst>
        </xdr:cNvPr>
        <xdr:cNvCxnSpPr/>
      </xdr:nvCxnSpPr>
      <xdr:spPr>
        <a:xfrm flipV="1">
          <a:off x="2908300" y="6621780"/>
          <a:ext cx="889000" cy="58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6" name="n_1aveValue【道路】&#10;有形固定資産減価償却率">
          <a:extLst>
            <a:ext uri="{FF2B5EF4-FFF2-40B4-BE49-F238E27FC236}">
              <a16:creationId xmlns:a16="http://schemas.microsoft.com/office/drawing/2014/main" id="{A3649ED8-BB04-4028-BB44-F507B70F1AF8}"/>
            </a:ext>
          </a:extLst>
        </xdr:cNvPr>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7" name="n_2aveValue【道路】&#10;有形固定資産減価償却率">
          <a:extLst>
            <a:ext uri="{FF2B5EF4-FFF2-40B4-BE49-F238E27FC236}">
              <a16:creationId xmlns:a16="http://schemas.microsoft.com/office/drawing/2014/main" id="{C48DB662-6725-4F50-B03C-5294A24A04DB}"/>
            </a:ext>
          </a:extLst>
        </xdr:cNvPr>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148607</xdr:rowOff>
    </xdr:from>
    <xdr:ext cx="405111" cy="259045"/>
    <xdr:sp macro="" textlink="">
      <xdr:nvSpPr>
        <xdr:cNvPr id="78" name="n_1mainValue【道路】&#10;有形固定資産減価償却率">
          <a:extLst>
            <a:ext uri="{FF2B5EF4-FFF2-40B4-BE49-F238E27FC236}">
              <a16:creationId xmlns:a16="http://schemas.microsoft.com/office/drawing/2014/main" id="{21953506-1F97-40D1-A8C1-DC113B1B7548}"/>
            </a:ext>
          </a:extLst>
        </xdr:cNvPr>
        <xdr:cNvSpPr txBox="1"/>
      </xdr:nvSpPr>
      <xdr:spPr>
        <a:xfrm>
          <a:off x="3582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51452</xdr:rowOff>
    </xdr:from>
    <xdr:ext cx="405111" cy="259045"/>
    <xdr:sp macro="" textlink="">
      <xdr:nvSpPr>
        <xdr:cNvPr id="79" name="n_2mainValue【道路】&#10;有形固定資産減価償却率">
          <a:extLst>
            <a:ext uri="{FF2B5EF4-FFF2-40B4-BE49-F238E27FC236}">
              <a16:creationId xmlns:a16="http://schemas.microsoft.com/office/drawing/2014/main" id="{DCE9AEFE-F727-4504-B7F9-990D3339DFB1}"/>
            </a:ext>
          </a:extLst>
        </xdr:cNvPr>
        <xdr:cNvSpPr txBox="1"/>
      </xdr:nvSpPr>
      <xdr:spPr>
        <a:xfrm>
          <a:off x="2705744" y="725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C1F44109-01C4-48E6-9867-0BCCABF808A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639E33DF-36C2-46AD-8AE6-029E2DD30B5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866BB354-1F3E-43E4-8751-7A3D3B3CA8E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174669EA-C2C0-456D-902A-4B8C164BA57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5DB252E4-FBBA-469D-BA59-DAB35DC2925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5B175046-6111-4EB0-A430-D067FAC89A7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5C09533A-C7EF-4CED-BD6F-1A8BACBCD08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52C81100-71FC-439C-BA6A-E8352B2C690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E4448EEC-7252-4A57-9334-FED71186C35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9C354B4A-8C95-4184-8988-035378353F7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6AC55887-78C4-4CEB-85E7-CD2345E8DDA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1E82CB47-2E03-453A-8433-346D2926760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9AC28026-C81E-4882-9178-FEA25947EFB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id="{796399CD-CCA2-4943-AA15-B86361886477}"/>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6E02DA48-9FE0-4B6D-A80E-3C33F4ED738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832FC8A4-A952-4F87-A88E-5120B8E2C9DF}"/>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2ADA3757-043D-4DFD-BB45-8873F844205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1F4A3AFA-BF36-4C1E-82BD-F1EB7E373446}"/>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6FE5B362-9C57-4F0B-9729-0898CB0C922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1A34618C-C18A-4732-B8DC-F5780C30EAF5}"/>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49EC99DA-E51A-4369-ABDE-4F24A74F551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a:extLst>
            <a:ext uri="{FF2B5EF4-FFF2-40B4-BE49-F238E27FC236}">
              <a16:creationId xmlns:a16="http://schemas.microsoft.com/office/drawing/2014/main" id="{420A52C4-0A91-4602-AB4D-72B39B27D0F2}"/>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9ADBE753-5AF2-4F63-AD75-3005B010D30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a:extLst>
            <a:ext uri="{FF2B5EF4-FFF2-40B4-BE49-F238E27FC236}">
              <a16:creationId xmlns:a16="http://schemas.microsoft.com/office/drawing/2014/main" id="{228ED0D6-7B57-4FBA-BF90-214D232DD2DD}"/>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a:extLst>
            <a:ext uri="{FF2B5EF4-FFF2-40B4-BE49-F238E27FC236}">
              <a16:creationId xmlns:a16="http://schemas.microsoft.com/office/drawing/2014/main" id="{6997957B-D6F0-4E8B-91D6-02F343526993}"/>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a:extLst>
            <a:ext uri="{FF2B5EF4-FFF2-40B4-BE49-F238E27FC236}">
              <a16:creationId xmlns:a16="http://schemas.microsoft.com/office/drawing/2014/main" id="{B7BC1FB8-0FEE-4408-9C15-EACE2B906916}"/>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a:extLst>
            <a:ext uri="{FF2B5EF4-FFF2-40B4-BE49-F238E27FC236}">
              <a16:creationId xmlns:a16="http://schemas.microsoft.com/office/drawing/2014/main" id="{3BBE8CFF-45DD-47EF-A1F0-5EF3F5843473}"/>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a:extLst>
            <a:ext uri="{FF2B5EF4-FFF2-40B4-BE49-F238E27FC236}">
              <a16:creationId xmlns:a16="http://schemas.microsoft.com/office/drawing/2014/main" id="{CE12F067-62D5-44F5-977C-C6C31712E14E}"/>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161453</xdr:rowOff>
    </xdr:from>
    <xdr:ext cx="599010" cy="259045"/>
    <xdr:sp macro="" textlink="">
      <xdr:nvSpPr>
        <xdr:cNvPr id="108" name="【道路】&#10;一人当たり延長平均値テキスト">
          <a:extLst>
            <a:ext uri="{FF2B5EF4-FFF2-40B4-BE49-F238E27FC236}">
              <a16:creationId xmlns:a16="http://schemas.microsoft.com/office/drawing/2014/main" id="{8929F6E0-7360-4D89-8F48-017D442F1AED}"/>
            </a:ext>
          </a:extLst>
        </xdr:cNvPr>
        <xdr:cNvSpPr txBox="1"/>
      </xdr:nvSpPr>
      <xdr:spPr>
        <a:xfrm>
          <a:off x="10515600" y="6848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a:extLst>
            <a:ext uri="{FF2B5EF4-FFF2-40B4-BE49-F238E27FC236}">
              <a16:creationId xmlns:a16="http://schemas.microsoft.com/office/drawing/2014/main" id="{D98CE1AC-99B1-402F-9760-E6A8290813DD}"/>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a:extLst>
            <a:ext uri="{FF2B5EF4-FFF2-40B4-BE49-F238E27FC236}">
              <a16:creationId xmlns:a16="http://schemas.microsoft.com/office/drawing/2014/main" id="{106A474A-1881-447E-BF78-528600884E77}"/>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54341</xdr:rowOff>
    </xdr:from>
    <xdr:to>
      <xdr:col>46</xdr:col>
      <xdr:colOff>38100</xdr:colOff>
      <xdr:row>41</xdr:row>
      <xdr:rowOff>155941</xdr:rowOff>
    </xdr:to>
    <xdr:sp macro="" textlink="">
      <xdr:nvSpPr>
        <xdr:cNvPr id="111" name="フローチャート: 判断 110">
          <a:extLst>
            <a:ext uri="{FF2B5EF4-FFF2-40B4-BE49-F238E27FC236}">
              <a16:creationId xmlns:a16="http://schemas.microsoft.com/office/drawing/2014/main" id="{79A40B3A-7413-40FE-9A61-76702F691AF9}"/>
            </a:ext>
          </a:extLst>
        </xdr:cNvPr>
        <xdr:cNvSpPr/>
      </xdr:nvSpPr>
      <xdr:spPr>
        <a:xfrm>
          <a:off x="8699500" y="70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8458B51-F119-475D-A2E3-0BFE796C62D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CD29D3F1-7C90-4708-8903-0C5E62503B1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68407B63-B3B1-4276-909C-AC9E59C29AA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33CDADDD-08E4-4A8F-9CE5-EB575CE4738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A6E4FCAD-884A-47A6-9CE5-532DF9E3EE5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154908</xdr:rowOff>
    </xdr:from>
    <xdr:to>
      <xdr:col>55</xdr:col>
      <xdr:colOff>50800</xdr:colOff>
      <xdr:row>41</xdr:row>
      <xdr:rowOff>85058</xdr:rowOff>
    </xdr:to>
    <xdr:sp macro="" textlink="">
      <xdr:nvSpPr>
        <xdr:cNvPr id="117" name="楕円 116">
          <a:extLst>
            <a:ext uri="{FF2B5EF4-FFF2-40B4-BE49-F238E27FC236}">
              <a16:creationId xmlns:a16="http://schemas.microsoft.com/office/drawing/2014/main" id="{B916338D-40DB-4560-ABE7-5E893FFD8C06}"/>
            </a:ext>
          </a:extLst>
        </xdr:cNvPr>
        <xdr:cNvSpPr/>
      </xdr:nvSpPr>
      <xdr:spPr>
        <a:xfrm>
          <a:off x="10426700" y="701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133335</xdr:rowOff>
    </xdr:from>
    <xdr:ext cx="534377" cy="259045"/>
    <xdr:sp macro="" textlink="">
      <xdr:nvSpPr>
        <xdr:cNvPr id="118" name="【道路】&#10;一人当たり延長該当値テキスト">
          <a:extLst>
            <a:ext uri="{FF2B5EF4-FFF2-40B4-BE49-F238E27FC236}">
              <a16:creationId xmlns:a16="http://schemas.microsoft.com/office/drawing/2014/main" id="{3568A9F3-B41E-4C68-BB20-1974A66BEE07}"/>
            </a:ext>
          </a:extLst>
        </xdr:cNvPr>
        <xdr:cNvSpPr txBox="1"/>
      </xdr:nvSpPr>
      <xdr:spPr>
        <a:xfrm>
          <a:off x="10515600" y="699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157477</xdr:rowOff>
    </xdr:from>
    <xdr:to>
      <xdr:col>50</xdr:col>
      <xdr:colOff>165100</xdr:colOff>
      <xdr:row>41</xdr:row>
      <xdr:rowOff>87627</xdr:rowOff>
    </xdr:to>
    <xdr:sp macro="" textlink="">
      <xdr:nvSpPr>
        <xdr:cNvPr id="119" name="楕円 118">
          <a:extLst>
            <a:ext uri="{FF2B5EF4-FFF2-40B4-BE49-F238E27FC236}">
              <a16:creationId xmlns:a16="http://schemas.microsoft.com/office/drawing/2014/main" id="{05176757-2473-45FC-8EA0-FC07BE5C318D}"/>
            </a:ext>
          </a:extLst>
        </xdr:cNvPr>
        <xdr:cNvSpPr/>
      </xdr:nvSpPr>
      <xdr:spPr>
        <a:xfrm>
          <a:off x="9588500" y="701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34258</xdr:rowOff>
    </xdr:from>
    <xdr:to>
      <xdr:col>55</xdr:col>
      <xdr:colOff>0</xdr:colOff>
      <xdr:row>41</xdr:row>
      <xdr:rowOff>36827</xdr:rowOff>
    </xdr:to>
    <xdr:cxnSp macro="">
      <xdr:nvCxnSpPr>
        <xdr:cNvPr id="120" name="直線コネクタ 119">
          <a:extLst>
            <a:ext uri="{FF2B5EF4-FFF2-40B4-BE49-F238E27FC236}">
              <a16:creationId xmlns:a16="http://schemas.microsoft.com/office/drawing/2014/main" id="{ABE93E17-F183-4E6F-B1BE-C0A4AC5FF408}"/>
            </a:ext>
          </a:extLst>
        </xdr:cNvPr>
        <xdr:cNvCxnSpPr/>
      </xdr:nvCxnSpPr>
      <xdr:spPr>
        <a:xfrm flipV="1">
          <a:off x="9639300" y="7063708"/>
          <a:ext cx="8382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159268</xdr:rowOff>
    </xdr:from>
    <xdr:to>
      <xdr:col>46</xdr:col>
      <xdr:colOff>38100</xdr:colOff>
      <xdr:row>41</xdr:row>
      <xdr:rowOff>89418</xdr:rowOff>
    </xdr:to>
    <xdr:sp macro="" textlink="">
      <xdr:nvSpPr>
        <xdr:cNvPr id="121" name="楕円 120">
          <a:extLst>
            <a:ext uri="{FF2B5EF4-FFF2-40B4-BE49-F238E27FC236}">
              <a16:creationId xmlns:a16="http://schemas.microsoft.com/office/drawing/2014/main" id="{F29E11D4-A529-4796-AE6C-1175D073A6D1}"/>
            </a:ext>
          </a:extLst>
        </xdr:cNvPr>
        <xdr:cNvSpPr/>
      </xdr:nvSpPr>
      <xdr:spPr>
        <a:xfrm>
          <a:off x="8699500" y="701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36827</xdr:rowOff>
    </xdr:from>
    <xdr:to>
      <xdr:col>50</xdr:col>
      <xdr:colOff>114300</xdr:colOff>
      <xdr:row>41</xdr:row>
      <xdr:rowOff>38618</xdr:rowOff>
    </xdr:to>
    <xdr:cxnSp macro="">
      <xdr:nvCxnSpPr>
        <xdr:cNvPr id="122" name="直線コネクタ 121">
          <a:extLst>
            <a:ext uri="{FF2B5EF4-FFF2-40B4-BE49-F238E27FC236}">
              <a16:creationId xmlns:a16="http://schemas.microsoft.com/office/drawing/2014/main" id="{5D0FD0EB-C9D9-4A46-AC5B-F804F7E9BB9D}"/>
            </a:ext>
          </a:extLst>
        </xdr:cNvPr>
        <xdr:cNvCxnSpPr/>
      </xdr:nvCxnSpPr>
      <xdr:spPr>
        <a:xfrm flipV="1">
          <a:off x="8750300" y="7066277"/>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90133</xdr:rowOff>
    </xdr:from>
    <xdr:ext cx="534377" cy="259045"/>
    <xdr:sp macro="" textlink="">
      <xdr:nvSpPr>
        <xdr:cNvPr id="123" name="n_1aveValue【道路】&#10;一人当たり延長">
          <a:extLst>
            <a:ext uri="{FF2B5EF4-FFF2-40B4-BE49-F238E27FC236}">
              <a16:creationId xmlns:a16="http://schemas.microsoft.com/office/drawing/2014/main" id="{2C81DA81-FC60-4A0E-86B6-1D322274C18F}"/>
            </a:ext>
          </a:extLst>
        </xdr:cNvPr>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147068</xdr:rowOff>
    </xdr:from>
    <xdr:ext cx="534377" cy="259045"/>
    <xdr:sp macro="" textlink="">
      <xdr:nvSpPr>
        <xdr:cNvPr id="124" name="n_2aveValue【道路】&#10;一人当たり延長">
          <a:extLst>
            <a:ext uri="{FF2B5EF4-FFF2-40B4-BE49-F238E27FC236}">
              <a16:creationId xmlns:a16="http://schemas.microsoft.com/office/drawing/2014/main" id="{9BFE8817-35F5-44A0-8DFE-D8EFFA1A3F37}"/>
            </a:ext>
          </a:extLst>
        </xdr:cNvPr>
        <xdr:cNvSpPr txBox="1"/>
      </xdr:nvSpPr>
      <xdr:spPr>
        <a:xfrm>
          <a:off x="8483111" y="717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104154</xdr:rowOff>
    </xdr:from>
    <xdr:ext cx="534377" cy="259045"/>
    <xdr:sp macro="" textlink="">
      <xdr:nvSpPr>
        <xdr:cNvPr id="125" name="n_1mainValue【道路】&#10;一人当たり延長">
          <a:extLst>
            <a:ext uri="{FF2B5EF4-FFF2-40B4-BE49-F238E27FC236}">
              <a16:creationId xmlns:a16="http://schemas.microsoft.com/office/drawing/2014/main" id="{410D2B7F-617A-4BC6-853A-3A4AB3BBD54B}"/>
            </a:ext>
          </a:extLst>
        </xdr:cNvPr>
        <xdr:cNvSpPr txBox="1"/>
      </xdr:nvSpPr>
      <xdr:spPr>
        <a:xfrm>
          <a:off x="9359411" y="679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105945</xdr:rowOff>
    </xdr:from>
    <xdr:ext cx="534377" cy="259045"/>
    <xdr:sp macro="" textlink="">
      <xdr:nvSpPr>
        <xdr:cNvPr id="126" name="n_2mainValue【道路】&#10;一人当たり延長">
          <a:extLst>
            <a:ext uri="{FF2B5EF4-FFF2-40B4-BE49-F238E27FC236}">
              <a16:creationId xmlns:a16="http://schemas.microsoft.com/office/drawing/2014/main" id="{A26388AA-43D2-47A7-A4A8-077C0864F073}"/>
            </a:ext>
          </a:extLst>
        </xdr:cNvPr>
        <xdr:cNvSpPr txBox="1"/>
      </xdr:nvSpPr>
      <xdr:spPr>
        <a:xfrm>
          <a:off x="8483111" y="67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03715922-33D7-4C15-94E3-EF80E5E595B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03DDD468-C72E-405C-A6EB-39D27066CB7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E57363B0-C8F6-4AA6-AAC0-369E8425447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42ACD92B-D866-4C81-AFAE-FF35130F6CE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A15F585F-4FCE-4235-A33F-A2F485E57A1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A67FC24F-3A0F-4A5B-B165-43F7E7B1DD0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53C600D2-E8E9-4A8A-B929-5962CF723C3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E26C7155-D9CE-4DEA-AAA7-26C1B8325C5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027DBF0A-A534-4D23-9FB2-B99889C529E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778389AB-F4EA-4C7B-9D5C-05D809E916A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id="{2D5FDA60-4D61-41E0-AFB6-ADA625769648}"/>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C8C5FDCA-FDB4-4ECD-BDAE-986BB0275C3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a:extLst>
            <a:ext uri="{FF2B5EF4-FFF2-40B4-BE49-F238E27FC236}">
              <a16:creationId xmlns:a16="http://schemas.microsoft.com/office/drawing/2014/main" id="{0A28CD1E-D0FF-4973-9DF6-336FF5712319}"/>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C743D5FD-6011-41AA-927A-1B1F64B8CB4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a16="http://schemas.microsoft.com/office/drawing/2014/main" id="{D7E9EA96-6B22-4A7F-8661-058D3716B38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B189596E-914F-4571-9862-4AC7B979026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a16="http://schemas.microsoft.com/office/drawing/2014/main" id="{2681F15C-E3EE-4FF7-BFE4-A6E4E28CB84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61D8FCB3-0B2F-42A6-8503-BF04A50FA6A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a16="http://schemas.microsoft.com/office/drawing/2014/main" id="{54136DA3-FCE2-412C-8A03-39AD7260DD6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6E200985-0F78-46F1-AEBE-9CE6651EBBC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a:extLst>
            <a:ext uri="{FF2B5EF4-FFF2-40B4-BE49-F238E27FC236}">
              <a16:creationId xmlns:a16="http://schemas.microsoft.com/office/drawing/2014/main" id="{1385486F-A85E-470A-8A04-4B625FE4019B}"/>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DE34C947-17CD-4199-8755-BBF869D898D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2CAA452D-58B1-4548-BE61-34714BA26E1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433DF453-477D-4679-ABC8-61C97F2CD25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a:extLst>
            <a:ext uri="{FF2B5EF4-FFF2-40B4-BE49-F238E27FC236}">
              <a16:creationId xmlns:a16="http://schemas.microsoft.com/office/drawing/2014/main" id="{0C72C0D6-4402-4CCD-8158-1D184A66E59F}"/>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a:extLst>
            <a:ext uri="{FF2B5EF4-FFF2-40B4-BE49-F238E27FC236}">
              <a16:creationId xmlns:a16="http://schemas.microsoft.com/office/drawing/2014/main" id="{CD4A37A9-36D1-476A-BBD7-C93E689CC618}"/>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a:extLst>
            <a:ext uri="{FF2B5EF4-FFF2-40B4-BE49-F238E27FC236}">
              <a16:creationId xmlns:a16="http://schemas.microsoft.com/office/drawing/2014/main" id="{4DDBD0D0-9941-4100-B784-EDD88ED6ED9A}"/>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a:extLst>
            <a:ext uri="{FF2B5EF4-FFF2-40B4-BE49-F238E27FC236}">
              <a16:creationId xmlns:a16="http://schemas.microsoft.com/office/drawing/2014/main" id="{97259649-2040-4662-A0E1-3E0B61B66442}"/>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a:extLst>
            <a:ext uri="{FF2B5EF4-FFF2-40B4-BE49-F238E27FC236}">
              <a16:creationId xmlns:a16="http://schemas.microsoft.com/office/drawing/2014/main" id="{1D3A568B-1D3F-4881-BEB4-E01AD7F8FAE3}"/>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2AD2C150-04DF-4484-B677-F0B0EDF0FBB7}"/>
            </a:ext>
          </a:extLst>
        </xdr:cNvPr>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a:extLst>
            <a:ext uri="{FF2B5EF4-FFF2-40B4-BE49-F238E27FC236}">
              <a16:creationId xmlns:a16="http://schemas.microsoft.com/office/drawing/2014/main" id="{AF919D6E-B97B-4E34-AD6E-4E811FD012E5}"/>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a:extLst>
            <a:ext uri="{FF2B5EF4-FFF2-40B4-BE49-F238E27FC236}">
              <a16:creationId xmlns:a16="http://schemas.microsoft.com/office/drawing/2014/main" id="{60F6013A-0DF2-423B-9DC6-A5036A622D58}"/>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141605</xdr:rowOff>
    </xdr:from>
    <xdr:to>
      <xdr:col>15</xdr:col>
      <xdr:colOff>101600</xdr:colOff>
      <xdr:row>60</xdr:row>
      <xdr:rowOff>71755</xdr:rowOff>
    </xdr:to>
    <xdr:sp macro="" textlink="">
      <xdr:nvSpPr>
        <xdr:cNvPr id="159" name="フローチャート: 判断 158">
          <a:extLst>
            <a:ext uri="{FF2B5EF4-FFF2-40B4-BE49-F238E27FC236}">
              <a16:creationId xmlns:a16="http://schemas.microsoft.com/office/drawing/2014/main" id="{357A94D8-A8F8-43C9-9624-F3A527997D2B}"/>
            </a:ext>
          </a:extLst>
        </xdr:cNvPr>
        <xdr:cNvSpPr/>
      </xdr:nvSpPr>
      <xdr:spPr>
        <a:xfrm>
          <a:off x="2857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5CC12CAC-FEFA-456B-B388-284D606DAD9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58BA4FA4-3E56-4DC5-9F28-8EC37A07B6F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496F175-1641-480C-82A3-58CE9C99B94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EFD711BD-C2EA-48EA-91A3-400D3C9109E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7FB74BBA-1669-45E8-948F-DA30BC4AD4D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78740</xdr:rowOff>
    </xdr:from>
    <xdr:to>
      <xdr:col>24</xdr:col>
      <xdr:colOff>114300</xdr:colOff>
      <xdr:row>60</xdr:row>
      <xdr:rowOff>8890</xdr:rowOff>
    </xdr:to>
    <xdr:sp macro="" textlink="">
      <xdr:nvSpPr>
        <xdr:cNvPr id="165" name="楕円 164">
          <a:extLst>
            <a:ext uri="{FF2B5EF4-FFF2-40B4-BE49-F238E27FC236}">
              <a16:creationId xmlns:a16="http://schemas.microsoft.com/office/drawing/2014/main" id="{55101A2E-8F88-4B72-996B-31E842216926}"/>
            </a:ext>
          </a:extLst>
        </xdr:cNvPr>
        <xdr:cNvSpPr/>
      </xdr:nvSpPr>
      <xdr:spPr>
        <a:xfrm>
          <a:off x="4584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101617</xdr:rowOff>
    </xdr:from>
    <xdr:ext cx="405111" cy="259045"/>
    <xdr:sp macro="" textlink="">
      <xdr:nvSpPr>
        <xdr:cNvPr id="166" name="【橋りょう・トンネル】&#10;有形固定資産減価償却率該当値テキスト">
          <a:extLst>
            <a:ext uri="{FF2B5EF4-FFF2-40B4-BE49-F238E27FC236}">
              <a16:creationId xmlns:a16="http://schemas.microsoft.com/office/drawing/2014/main" id="{32FCAA34-F2EB-4CC1-A800-10DF79AF2CD4}"/>
            </a:ext>
          </a:extLst>
        </xdr:cNvPr>
        <xdr:cNvSpPr txBox="1"/>
      </xdr:nvSpPr>
      <xdr:spPr>
        <a:xfrm>
          <a:off x="4673600"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167" name="楕円 166">
          <a:extLst>
            <a:ext uri="{FF2B5EF4-FFF2-40B4-BE49-F238E27FC236}">
              <a16:creationId xmlns:a16="http://schemas.microsoft.com/office/drawing/2014/main" id="{A4612F80-D4BE-46AE-B72D-0FA80332A420}"/>
            </a:ext>
          </a:extLst>
        </xdr:cNvPr>
        <xdr:cNvSpPr/>
      </xdr:nvSpPr>
      <xdr:spPr>
        <a:xfrm>
          <a:off x="3746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129540</xdr:rowOff>
    </xdr:from>
    <xdr:to>
      <xdr:col>24</xdr:col>
      <xdr:colOff>63500</xdr:colOff>
      <xdr:row>59</xdr:row>
      <xdr:rowOff>148590</xdr:rowOff>
    </xdr:to>
    <xdr:cxnSp macro="">
      <xdr:nvCxnSpPr>
        <xdr:cNvPr id="168" name="直線コネクタ 167">
          <a:extLst>
            <a:ext uri="{FF2B5EF4-FFF2-40B4-BE49-F238E27FC236}">
              <a16:creationId xmlns:a16="http://schemas.microsoft.com/office/drawing/2014/main" id="{D735416F-B9C6-4F77-B2A9-36FA3FC22B48}"/>
            </a:ext>
          </a:extLst>
        </xdr:cNvPr>
        <xdr:cNvCxnSpPr/>
      </xdr:nvCxnSpPr>
      <xdr:spPr>
        <a:xfrm flipV="1">
          <a:off x="3797300" y="102450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130175</xdr:rowOff>
    </xdr:from>
    <xdr:to>
      <xdr:col>15</xdr:col>
      <xdr:colOff>101600</xdr:colOff>
      <xdr:row>60</xdr:row>
      <xdr:rowOff>60325</xdr:rowOff>
    </xdr:to>
    <xdr:sp macro="" textlink="">
      <xdr:nvSpPr>
        <xdr:cNvPr id="169" name="楕円 168">
          <a:extLst>
            <a:ext uri="{FF2B5EF4-FFF2-40B4-BE49-F238E27FC236}">
              <a16:creationId xmlns:a16="http://schemas.microsoft.com/office/drawing/2014/main" id="{F68CFA6C-E1D6-46A5-8F7C-1EC786A5CF7F}"/>
            </a:ext>
          </a:extLst>
        </xdr:cNvPr>
        <xdr:cNvSpPr/>
      </xdr:nvSpPr>
      <xdr:spPr>
        <a:xfrm>
          <a:off x="2857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148590</xdr:rowOff>
    </xdr:from>
    <xdr:to>
      <xdr:col>19</xdr:col>
      <xdr:colOff>177800</xdr:colOff>
      <xdr:row>60</xdr:row>
      <xdr:rowOff>9525</xdr:rowOff>
    </xdr:to>
    <xdr:cxnSp macro="">
      <xdr:nvCxnSpPr>
        <xdr:cNvPr id="170" name="直線コネクタ 169">
          <a:extLst>
            <a:ext uri="{FF2B5EF4-FFF2-40B4-BE49-F238E27FC236}">
              <a16:creationId xmlns:a16="http://schemas.microsoft.com/office/drawing/2014/main" id="{66225020-F9E3-4B89-A361-2250385FD5B8}"/>
            </a:ext>
          </a:extLst>
        </xdr:cNvPr>
        <xdr:cNvCxnSpPr/>
      </xdr:nvCxnSpPr>
      <xdr:spPr>
        <a:xfrm flipV="1">
          <a:off x="2908300" y="102641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71" name="n_1aveValue【橋りょう・トンネル】&#10;有形固定資産減価償却率">
          <a:extLst>
            <a:ext uri="{FF2B5EF4-FFF2-40B4-BE49-F238E27FC236}">
              <a16:creationId xmlns:a16="http://schemas.microsoft.com/office/drawing/2014/main" id="{4BBB1C59-FD23-4DE9-86C5-A70E91123A9E}"/>
            </a:ext>
          </a:extLst>
        </xdr:cNvPr>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62882</xdr:rowOff>
    </xdr:from>
    <xdr:ext cx="405111" cy="259045"/>
    <xdr:sp macro="" textlink="">
      <xdr:nvSpPr>
        <xdr:cNvPr id="172" name="n_2aveValue【橋りょう・トンネル】&#10;有形固定資産減価償却率">
          <a:extLst>
            <a:ext uri="{FF2B5EF4-FFF2-40B4-BE49-F238E27FC236}">
              <a16:creationId xmlns:a16="http://schemas.microsoft.com/office/drawing/2014/main" id="{06D0AD1F-B2B1-4BDE-8529-38C2673E79BA}"/>
            </a:ext>
          </a:extLst>
        </xdr:cNvPr>
        <xdr:cNvSpPr txBox="1"/>
      </xdr:nvSpPr>
      <xdr:spPr>
        <a:xfrm>
          <a:off x="2705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44467</xdr:rowOff>
    </xdr:from>
    <xdr:ext cx="405111" cy="259045"/>
    <xdr:sp macro="" textlink="">
      <xdr:nvSpPr>
        <xdr:cNvPr id="173" name="n_1mainValue【橋りょう・トンネル】&#10;有形固定資産減価償却率">
          <a:extLst>
            <a:ext uri="{FF2B5EF4-FFF2-40B4-BE49-F238E27FC236}">
              <a16:creationId xmlns:a16="http://schemas.microsoft.com/office/drawing/2014/main" id="{18A3272B-70E3-4C62-946C-C12B4C57D6EA}"/>
            </a:ext>
          </a:extLst>
        </xdr:cNvPr>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76852</xdr:rowOff>
    </xdr:from>
    <xdr:ext cx="405111" cy="259045"/>
    <xdr:sp macro="" textlink="">
      <xdr:nvSpPr>
        <xdr:cNvPr id="174" name="n_2mainValue【橋りょう・トンネル】&#10;有形固定資産減価償却率">
          <a:extLst>
            <a:ext uri="{FF2B5EF4-FFF2-40B4-BE49-F238E27FC236}">
              <a16:creationId xmlns:a16="http://schemas.microsoft.com/office/drawing/2014/main" id="{AA9E8470-845F-460A-B426-63D82FDE99C6}"/>
            </a:ext>
          </a:extLst>
        </xdr:cNvPr>
        <xdr:cNvSpPr txBox="1"/>
      </xdr:nvSpPr>
      <xdr:spPr>
        <a:xfrm>
          <a:off x="2705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AA4EF7C7-06AE-40E4-ABD1-891A71BCCD3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EF6B2A28-1A68-4552-B3C4-0FDD3E2E9BB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5C6DF041-6D11-4166-8CBA-9D46B370BD8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012D690C-ED55-4C05-9E33-6917BE4DEF3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07ECFF39-ECD7-4611-BCF7-54D1F0D43F0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0F017533-1D81-4956-AB39-6DCA8AA4850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CFF80CB6-9DD3-4EAD-97CF-24D9401A0A1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9A51AA2D-549B-422A-83FE-E985A03F794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B78C739B-2566-4451-A196-2E378B19964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9B7CC56C-71C2-4F73-9ADF-DA116F48CB4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a:extLst>
            <a:ext uri="{FF2B5EF4-FFF2-40B4-BE49-F238E27FC236}">
              <a16:creationId xmlns:a16="http://schemas.microsoft.com/office/drawing/2014/main" id="{E353E67C-E5EC-45F1-86F4-99F4AE5AB5D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a:extLst>
            <a:ext uri="{FF2B5EF4-FFF2-40B4-BE49-F238E27FC236}">
              <a16:creationId xmlns:a16="http://schemas.microsoft.com/office/drawing/2014/main" id="{4E39F58D-0FA8-4AE2-9734-424D74A02954}"/>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a:extLst>
            <a:ext uri="{FF2B5EF4-FFF2-40B4-BE49-F238E27FC236}">
              <a16:creationId xmlns:a16="http://schemas.microsoft.com/office/drawing/2014/main" id="{2E98157E-6C41-4E0A-A172-10C82D88C12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a:extLst>
            <a:ext uri="{FF2B5EF4-FFF2-40B4-BE49-F238E27FC236}">
              <a16:creationId xmlns:a16="http://schemas.microsoft.com/office/drawing/2014/main" id="{3A8EE0F9-78F4-43E6-B4D7-A6932B5878F6}"/>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a:extLst>
            <a:ext uri="{FF2B5EF4-FFF2-40B4-BE49-F238E27FC236}">
              <a16:creationId xmlns:a16="http://schemas.microsoft.com/office/drawing/2014/main" id="{190F69C2-12A7-40A0-AF3A-A1DE560AB35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a:extLst>
            <a:ext uri="{FF2B5EF4-FFF2-40B4-BE49-F238E27FC236}">
              <a16:creationId xmlns:a16="http://schemas.microsoft.com/office/drawing/2014/main" id="{2E63B2EE-DA24-4035-8B86-6EE785B6DBFB}"/>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a:extLst>
            <a:ext uri="{FF2B5EF4-FFF2-40B4-BE49-F238E27FC236}">
              <a16:creationId xmlns:a16="http://schemas.microsoft.com/office/drawing/2014/main" id="{062EAC95-AD79-415B-9C77-0C910964557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a:extLst>
            <a:ext uri="{FF2B5EF4-FFF2-40B4-BE49-F238E27FC236}">
              <a16:creationId xmlns:a16="http://schemas.microsoft.com/office/drawing/2014/main" id="{990489CA-0930-4AB0-9C96-EE838301B047}"/>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a:extLst>
            <a:ext uri="{FF2B5EF4-FFF2-40B4-BE49-F238E27FC236}">
              <a16:creationId xmlns:a16="http://schemas.microsoft.com/office/drawing/2014/main" id="{0FC75A1F-08D7-47E5-B8A1-4CCCB650CE5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a:extLst>
            <a:ext uri="{FF2B5EF4-FFF2-40B4-BE49-F238E27FC236}">
              <a16:creationId xmlns:a16="http://schemas.microsoft.com/office/drawing/2014/main" id="{FE53A519-C5B5-40E4-ADB9-B0ADD819543A}"/>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a:extLst>
            <a:ext uri="{FF2B5EF4-FFF2-40B4-BE49-F238E27FC236}">
              <a16:creationId xmlns:a16="http://schemas.microsoft.com/office/drawing/2014/main" id="{B9FA2788-1515-4486-89CB-92F1AF9A8B6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a:extLst>
            <a:ext uri="{FF2B5EF4-FFF2-40B4-BE49-F238E27FC236}">
              <a16:creationId xmlns:a16="http://schemas.microsoft.com/office/drawing/2014/main" id="{58C6DBC4-3302-479C-8EC6-65C8CC6E14F4}"/>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CDB758B0-E57F-4770-B60A-0792A55164F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a:extLst>
            <a:ext uri="{FF2B5EF4-FFF2-40B4-BE49-F238E27FC236}">
              <a16:creationId xmlns:a16="http://schemas.microsoft.com/office/drawing/2014/main" id="{95700E64-030C-479A-BB69-5E6F24A7E77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a:extLst>
            <a:ext uri="{FF2B5EF4-FFF2-40B4-BE49-F238E27FC236}">
              <a16:creationId xmlns:a16="http://schemas.microsoft.com/office/drawing/2014/main" id="{58DC9BC8-1621-42A8-95AB-E5C140F0884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a:extLst>
            <a:ext uri="{FF2B5EF4-FFF2-40B4-BE49-F238E27FC236}">
              <a16:creationId xmlns:a16="http://schemas.microsoft.com/office/drawing/2014/main" id="{A229CCA6-CCD4-4DF4-A646-680511822D52}"/>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a:extLst>
            <a:ext uri="{FF2B5EF4-FFF2-40B4-BE49-F238E27FC236}">
              <a16:creationId xmlns:a16="http://schemas.microsoft.com/office/drawing/2014/main" id="{D6744650-153C-42BD-8AC3-F4B18AA1CFB4}"/>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a:extLst>
            <a:ext uri="{FF2B5EF4-FFF2-40B4-BE49-F238E27FC236}">
              <a16:creationId xmlns:a16="http://schemas.microsoft.com/office/drawing/2014/main" id="{3C0D5D62-D41A-46CC-898D-87CE4EF9F412}"/>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a:extLst>
            <a:ext uri="{FF2B5EF4-FFF2-40B4-BE49-F238E27FC236}">
              <a16:creationId xmlns:a16="http://schemas.microsoft.com/office/drawing/2014/main" id="{4A384EAD-63EB-44FA-BA04-6CA1290B9EB8}"/>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a:extLst>
            <a:ext uri="{FF2B5EF4-FFF2-40B4-BE49-F238E27FC236}">
              <a16:creationId xmlns:a16="http://schemas.microsoft.com/office/drawing/2014/main" id="{467442E1-5139-46AF-8C83-FC612BE69AEF}"/>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205" name="【橋りょう・トンネル】&#10;一人当たり有形固定資産（償却資産）額平均値テキスト">
          <a:extLst>
            <a:ext uri="{FF2B5EF4-FFF2-40B4-BE49-F238E27FC236}">
              <a16:creationId xmlns:a16="http://schemas.microsoft.com/office/drawing/2014/main" id="{9B82D0AB-907A-4560-B159-BF2E6F76467F}"/>
            </a:ext>
          </a:extLst>
        </xdr:cNvPr>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a:extLst>
            <a:ext uri="{FF2B5EF4-FFF2-40B4-BE49-F238E27FC236}">
              <a16:creationId xmlns:a16="http://schemas.microsoft.com/office/drawing/2014/main" id="{D4FA8F40-58FA-46F9-95B6-4A32D5428ECD}"/>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a:extLst>
            <a:ext uri="{FF2B5EF4-FFF2-40B4-BE49-F238E27FC236}">
              <a16:creationId xmlns:a16="http://schemas.microsoft.com/office/drawing/2014/main" id="{CBB8C632-0845-4057-879E-05E2D0561C8F}"/>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160318</xdr:rowOff>
    </xdr:from>
    <xdr:to>
      <xdr:col>46</xdr:col>
      <xdr:colOff>38100</xdr:colOff>
      <xdr:row>62</xdr:row>
      <xdr:rowOff>90468</xdr:rowOff>
    </xdr:to>
    <xdr:sp macro="" textlink="">
      <xdr:nvSpPr>
        <xdr:cNvPr id="208" name="フローチャート: 判断 207">
          <a:extLst>
            <a:ext uri="{FF2B5EF4-FFF2-40B4-BE49-F238E27FC236}">
              <a16:creationId xmlns:a16="http://schemas.microsoft.com/office/drawing/2014/main" id="{F74384F1-1921-464C-8B6B-9A1A5E69298F}"/>
            </a:ext>
          </a:extLst>
        </xdr:cNvPr>
        <xdr:cNvSpPr/>
      </xdr:nvSpPr>
      <xdr:spPr>
        <a:xfrm>
          <a:off x="8699500" y="106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661ACEFE-545B-496B-B6FE-BA1B92E14E9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23AE8EA7-C1D5-450E-825E-7F206261375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A5FF0F8-A7FE-4710-90EE-F376C28AFC8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7B200C68-B8AD-41FF-AB03-87161AD8393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B5708D73-DD8D-4272-8934-44D89646898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87145</xdr:rowOff>
    </xdr:from>
    <xdr:to>
      <xdr:col>55</xdr:col>
      <xdr:colOff>50800</xdr:colOff>
      <xdr:row>64</xdr:row>
      <xdr:rowOff>17295</xdr:rowOff>
    </xdr:to>
    <xdr:sp macro="" textlink="">
      <xdr:nvSpPr>
        <xdr:cNvPr id="214" name="楕円 213">
          <a:extLst>
            <a:ext uri="{FF2B5EF4-FFF2-40B4-BE49-F238E27FC236}">
              <a16:creationId xmlns:a16="http://schemas.microsoft.com/office/drawing/2014/main" id="{2C3A089D-5A68-456E-8B5D-824792F43C44}"/>
            </a:ext>
          </a:extLst>
        </xdr:cNvPr>
        <xdr:cNvSpPr/>
      </xdr:nvSpPr>
      <xdr:spPr>
        <a:xfrm>
          <a:off x="10426700" y="1088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65572</xdr:rowOff>
    </xdr:from>
    <xdr:ext cx="599010" cy="259045"/>
    <xdr:sp macro="" textlink="">
      <xdr:nvSpPr>
        <xdr:cNvPr id="215" name="【橋りょう・トンネル】&#10;一人当たり有形固定資産（償却資産）額該当値テキスト">
          <a:extLst>
            <a:ext uri="{FF2B5EF4-FFF2-40B4-BE49-F238E27FC236}">
              <a16:creationId xmlns:a16="http://schemas.microsoft.com/office/drawing/2014/main" id="{01DF052A-0700-4F29-98E9-77F657BC1003}"/>
            </a:ext>
          </a:extLst>
        </xdr:cNvPr>
        <xdr:cNvSpPr txBox="1"/>
      </xdr:nvSpPr>
      <xdr:spPr>
        <a:xfrm>
          <a:off x="10515600" y="1086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91409</xdr:rowOff>
    </xdr:from>
    <xdr:to>
      <xdr:col>50</xdr:col>
      <xdr:colOff>165100</xdr:colOff>
      <xdr:row>64</xdr:row>
      <xdr:rowOff>21559</xdr:rowOff>
    </xdr:to>
    <xdr:sp macro="" textlink="">
      <xdr:nvSpPr>
        <xdr:cNvPr id="216" name="楕円 215">
          <a:extLst>
            <a:ext uri="{FF2B5EF4-FFF2-40B4-BE49-F238E27FC236}">
              <a16:creationId xmlns:a16="http://schemas.microsoft.com/office/drawing/2014/main" id="{BBE81525-CC55-4907-A7FC-572DE472CBFA}"/>
            </a:ext>
          </a:extLst>
        </xdr:cNvPr>
        <xdr:cNvSpPr/>
      </xdr:nvSpPr>
      <xdr:spPr>
        <a:xfrm>
          <a:off x="9588500" y="1089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137945</xdr:rowOff>
    </xdr:from>
    <xdr:to>
      <xdr:col>55</xdr:col>
      <xdr:colOff>0</xdr:colOff>
      <xdr:row>63</xdr:row>
      <xdr:rowOff>142209</xdr:rowOff>
    </xdr:to>
    <xdr:cxnSp macro="">
      <xdr:nvCxnSpPr>
        <xdr:cNvPr id="217" name="直線コネクタ 216">
          <a:extLst>
            <a:ext uri="{FF2B5EF4-FFF2-40B4-BE49-F238E27FC236}">
              <a16:creationId xmlns:a16="http://schemas.microsoft.com/office/drawing/2014/main" id="{13025FDD-7317-4FC3-AA9B-8CFDCBA0C1DA}"/>
            </a:ext>
          </a:extLst>
        </xdr:cNvPr>
        <xdr:cNvCxnSpPr/>
      </xdr:nvCxnSpPr>
      <xdr:spPr>
        <a:xfrm flipV="1">
          <a:off x="9639300" y="10939295"/>
          <a:ext cx="838200" cy="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93066</xdr:rowOff>
    </xdr:from>
    <xdr:to>
      <xdr:col>46</xdr:col>
      <xdr:colOff>38100</xdr:colOff>
      <xdr:row>64</xdr:row>
      <xdr:rowOff>23216</xdr:rowOff>
    </xdr:to>
    <xdr:sp macro="" textlink="">
      <xdr:nvSpPr>
        <xdr:cNvPr id="218" name="楕円 217">
          <a:extLst>
            <a:ext uri="{FF2B5EF4-FFF2-40B4-BE49-F238E27FC236}">
              <a16:creationId xmlns:a16="http://schemas.microsoft.com/office/drawing/2014/main" id="{82B680F9-98D7-4FA2-ADD0-1A25103AF079}"/>
            </a:ext>
          </a:extLst>
        </xdr:cNvPr>
        <xdr:cNvSpPr/>
      </xdr:nvSpPr>
      <xdr:spPr>
        <a:xfrm>
          <a:off x="8699500" y="108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142209</xdr:rowOff>
    </xdr:from>
    <xdr:to>
      <xdr:col>50</xdr:col>
      <xdr:colOff>114300</xdr:colOff>
      <xdr:row>63</xdr:row>
      <xdr:rowOff>143866</xdr:rowOff>
    </xdr:to>
    <xdr:cxnSp macro="">
      <xdr:nvCxnSpPr>
        <xdr:cNvPr id="219" name="直線コネクタ 218">
          <a:extLst>
            <a:ext uri="{FF2B5EF4-FFF2-40B4-BE49-F238E27FC236}">
              <a16:creationId xmlns:a16="http://schemas.microsoft.com/office/drawing/2014/main" id="{B90E5FFE-00A5-4744-8BB1-B3B8B1F29CD9}"/>
            </a:ext>
          </a:extLst>
        </xdr:cNvPr>
        <xdr:cNvCxnSpPr/>
      </xdr:nvCxnSpPr>
      <xdr:spPr>
        <a:xfrm flipV="1">
          <a:off x="8750300" y="10943559"/>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20" name="n_1aveValue【橋りょう・トンネル】&#10;一人当たり有形固定資産（償却資産）額">
          <a:extLst>
            <a:ext uri="{FF2B5EF4-FFF2-40B4-BE49-F238E27FC236}">
              <a16:creationId xmlns:a16="http://schemas.microsoft.com/office/drawing/2014/main" id="{B16A5DB3-E51E-43D0-BF1B-47D6230EC547}"/>
            </a:ext>
          </a:extLst>
        </xdr:cNvPr>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106995</xdr:rowOff>
    </xdr:from>
    <xdr:ext cx="690189" cy="259045"/>
    <xdr:sp macro="" textlink="">
      <xdr:nvSpPr>
        <xdr:cNvPr id="221" name="n_2aveValue【橋りょう・トンネル】&#10;一人当たり有形固定資産（償却資産）額">
          <a:extLst>
            <a:ext uri="{FF2B5EF4-FFF2-40B4-BE49-F238E27FC236}">
              <a16:creationId xmlns:a16="http://schemas.microsoft.com/office/drawing/2014/main" id="{32BE85EC-CFEB-4521-93A7-F36AE93C686C}"/>
            </a:ext>
          </a:extLst>
        </xdr:cNvPr>
        <xdr:cNvSpPr txBox="1"/>
      </xdr:nvSpPr>
      <xdr:spPr>
        <a:xfrm>
          <a:off x="8405205" y="103939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12686</xdr:rowOff>
    </xdr:from>
    <xdr:ext cx="599010" cy="259045"/>
    <xdr:sp macro="" textlink="">
      <xdr:nvSpPr>
        <xdr:cNvPr id="222" name="n_1mainValue【橋りょう・トンネル】&#10;一人当たり有形固定資産（償却資産）額">
          <a:extLst>
            <a:ext uri="{FF2B5EF4-FFF2-40B4-BE49-F238E27FC236}">
              <a16:creationId xmlns:a16="http://schemas.microsoft.com/office/drawing/2014/main" id="{65B7A21A-5515-4C68-A034-937372683139}"/>
            </a:ext>
          </a:extLst>
        </xdr:cNvPr>
        <xdr:cNvSpPr txBox="1"/>
      </xdr:nvSpPr>
      <xdr:spPr>
        <a:xfrm>
          <a:off x="9327095" y="1098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14343</xdr:rowOff>
    </xdr:from>
    <xdr:ext cx="599010" cy="259045"/>
    <xdr:sp macro="" textlink="">
      <xdr:nvSpPr>
        <xdr:cNvPr id="223" name="n_2mainValue【橋りょう・トンネル】&#10;一人当たり有形固定資産（償却資産）額">
          <a:extLst>
            <a:ext uri="{FF2B5EF4-FFF2-40B4-BE49-F238E27FC236}">
              <a16:creationId xmlns:a16="http://schemas.microsoft.com/office/drawing/2014/main" id="{28928657-C512-4358-B741-A7CC9C90EEB0}"/>
            </a:ext>
          </a:extLst>
        </xdr:cNvPr>
        <xdr:cNvSpPr txBox="1"/>
      </xdr:nvSpPr>
      <xdr:spPr>
        <a:xfrm>
          <a:off x="8450795" y="1098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2BBDF1DF-1172-42B2-B9C5-83E2793FA03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935C38B4-BF94-46DC-AE28-7D9D12C0198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A436658D-A2DC-4230-86FD-09E8DFDAEB7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50756578-F266-4128-A968-264E1250E0F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A45E90E4-EA41-4FC4-A3BB-209BBE05EE3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FEF9E533-B31D-4272-AA6B-7FAD10C113B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B679060D-96BD-4D96-A886-DDC877D0193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7D0477FD-784D-4D6C-90B3-2C0F6FA0BC7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16E5FA02-7E1E-42A4-B143-F4EEF7412ED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4984C509-5378-461C-904F-C8EDBEBB1BA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a:extLst>
            <a:ext uri="{FF2B5EF4-FFF2-40B4-BE49-F238E27FC236}">
              <a16:creationId xmlns:a16="http://schemas.microsoft.com/office/drawing/2014/main" id="{1332E151-41C3-40DF-96D6-23CBC596D5F4}"/>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a:extLst>
            <a:ext uri="{FF2B5EF4-FFF2-40B4-BE49-F238E27FC236}">
              <a16:creationId xmlns:a16="http://schemas.microsoft.com/office/drawing/2014/main" id="{1B346C02-8642-4663-95C3-EB9D6638178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a:extLst>
            <a:ext uri="{FF2B5EF4-FFF2-40B4-BE49-F238E27FC236}">
              <a16:creationId xmlns:a16="http://schemas.microsoft.com/office/drawing/2014/main" id="{8DA6564F-6DF4-4A9D-9AA8-2B5083C4CA96}"/>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a:extLst>
            <a:ext uri="{FF2B5EF4-FFF2-40B4-BE49-F238E27FC236}">
              <a16:creationId xmlns:a16="http://schemas.microsoft.com/office/drawing/2014/main" id="{F5824CC2-14F1-45FC-9946-5C80AD30677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a:extLst>
            <a:ext uri="{FF2B5EF4-FFF2-40B4-BE49-F238E27FC236}">
              <a16:creationId xmlns:a16="http://schemas.microsoft.com/office/drawing/2014/main" id="{65B327C8-0F61-46AF-A8D1-A378BFF521D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a:extLst>
            <a:ext uri="{FF2B5EF4-FFF2-40B4-BE49-F238E27FC236}">
              <a16:creationId xmlns:a16="http://schemas.microsoft.com/office/drawing/2014/main" id="{1F6E481C-7923-4A93-9818-D7F327A2DAE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a:extLst>
            <a:ext uri="{FF2B5EF4-FFF2-40B4-BE49-F238E27FC236}">
              <a16:creationId xmlns:a16="http://schemas.microsoft.com/office/drawing/2014/main" id="{00C9F018-E712-4A5E-B934-26466F82505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a:extLst>
            <a:ext uri="{FF2B5EF4-FFF2-40B4-BE49-F238E27FC236}">
              <a16:creationId xmlns:a16="http://schemas.microsoft.com/office/drawing/2014/main" id="{4053A064-EED5-4B27-9817-A8C56275EEB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a:extLst>
            <a:ext uri="{FF2B5EF4-FFF2-40B4-BE49-F238E27FC236}">
              <a16:creationId xmlns:a16="http://schemas.microsoft.com/office/drawing/2014/main" id="{4B655666-D5E8-4C39-8F72-747E43601FC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a:extLst>
            <a:ext uri="{FF2B5EF4-FFF2-40B4-BE49-F238E27FC236}">
              <a16:creationId xmlns:a16="http://schemas.microsoft.com/office/drawing/2014/main" id="{81102D45-9D8D-4611-A1F1-BD4C0E75282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38A7F51B-D24B-445B-92AC-DCEFD003DE68}"/>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a16="http://schemas.microsoft.com/office/drawing/2014/main" id="{8AF7F510-4006-4440-AF2E-235F2C60AB5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7AA7DE21-76C8-41A7-A583-95EF4BC8CBF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a:extLst>
            <a:ext uri="{FF2B5EF4-FFF2-40B4-BE49-F238E27FC236}">
              <a16:creationId xmlns:a16="http://schemas.microsoft.com/office/drawing/2014/main" id="{76108BC1-5D15-4EDA-A136-DB737FA239B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a:extLst>
            <a:ext uri="{FF2B5EF4-FFF2-40B4-BE49-F238E27FC236}">
              <a16:creationId xmlns:a16="http://schemas.microsoft.com/office/drawing/2014/main" id="{4CBAFF1C-E8BB-4369-A166-C4F98563DFEC}"/>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a:extLst>
            <a:ext uri="{FF2B5EF4-FFF2-40B4-BE49-F238E27FC236}">
              <a16:creationId xmlns:a16="http://schemas.microsoft.com/office/drawing/2014/main" id="{3BFEB034-F996-406E-BB54-855B3206CB66}"/>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a:extLst>
            <a:ext uri="{FF2B5EF4-FFF2-40B4-BE49-F238E27FC236}">
              <a16:creationId xmlns:a16="http://schemas.microsoft.com/office/drawing/2014/main" id="{664D53D8-5E28-4470-8822-F36C4C776A82}"/>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a:extLst>
            <a:ext uri="{FF2B5EF4-FFF2-40B4-BE49-F238E27FC236}">
              <a16:creationId xmlns:a16="http://schemas.microsoft.com/office/drawing/2014/main" id="{1519DA36-00F2-45A3-873D-3CC5FEE92BF9}"/>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a:extLst>
            <a:ext uri="{FF2B5EF4-FFF2-40B4-BE49-F238E27FC236}">
              <a16:creationId xmlns:a16="http://schemas.microsoft.com/office/drawing/2014/main" id="{81352FCB-708D-4173-8BFB-5363D5453456}"/>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53" name="【公営住宅】&#10;有形固定資産減価償却率平均値テキスト">
          <a:extLst>
            <a:ext uri="{FF2B5EF4-FFF2-40B4-BE49-F238E27FC236}">
              <a16:creationId xmlns:a16="http://schemas.microsoft.com/office/drawing/2014/main" id="{B19C3998-02D7-4893-BEA7-E13DF7FCF22F}"/>
            </a:ext>
          </a:extLst>
        </xdr:cNvPr>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a:extLst>
            <a:ext uri="{FF2B5EF4-FFF2-40B4-BE49-F238E27FC236}">
              <a16:creationId xmlns:a16="http://schemas.microsoft.com/office/drawing/2014/main" id="{0B695B55-62C5-4595-AA8B-3E24B9286883}"/>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a:extLst>
            <a:ext uri="{FF2B5EF4-FFF2-40B4-BE49-F238E27FC236}">
              <a16:creationId xmlns:a16="http://schemas.microsoft.com/office/drawing/2014/main" id="{713D43FE-BA47-45D1-9F25-4850470702A7}"/>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56" name="フローチャート: 判断 255">
          <a:extLst>
            <a:ext uri="{FF2B5EF4-FFF2-40B4-BE49-F238E27FC236}">
              <a16:creationId xmlns:a16="http://schemas.microsoft.com/office/drawing/2014/main" id="{00BB15B8-0029-4631-89D7-1CAE5F4C6F0C}"/>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76C0378F-12AB-4643-A1C3-A4BB18197B8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A0F1C33F-06BA-48A1-B7F6-0EF0814046B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CD6175BE-B525-4895-8B50-AB0F5E15AEC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A72A3F0F-5842-4594-A65B-F6921971F3F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B992C38E-A3BD-4A28-9403-8738084A252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55880</xdr:rowOff>
    </xdr:from>
    <xdr:to>
      <xdr:col>24</xdr:col>
      <xdr:colOff>114300</xdr:colOff>
      <xdr:row>79</xdr:row>
      <xdr:rowOff>157480</xdr:rowOff>
    </xdr:to>
    <xdr:sp macro="" textlink="">
      <xdr:nvSpPr>
        <xdr:cNvPr id="262" name="楕円 261">
          <a:extLst>
            <a:ext uri="{FF2B5EF4-FFF2-40B4-BE49-F238E27FC236}">
              <a16:creationId xmlns:a16="http://schemas.microsoft.com/office/drawing/2014/main" id="{B229729D-B023-41E7-94CD-AF8C798C0BBC}"/>
            </a:ext>
          </a:extLst>
        </xdr:cNvPr>
        <xdr:cNvSpPr/>
      </xdr:nvSpPr>
      <xdr:spPr>
        <a:xfrm>
          <a:off x="45847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78757</xdr:rowOff>
    </xdr:from>
    <xdr:ext cx="405111" cy="259045"/>
    <xdr:sp macro="" textlink="">
      <xdr:nvSpPr>
        <xdr:cNvPr id="263" name="【公営住宅】&#10;有形固定資産減価償却率該当値テキスト">
          <a:extLst>
            <a:ext uri="{FF2B5EF4-FFF2-40B4-BE49-F238E27FC236}">
              <a16:creationId xmlns:a16="http://schemas.microsoft.com/office/drawing/2014/main" id="{6C852D05-4C89-4240-9D28-41296348CAB1}"/>
            </a:ext>
          </a:extLst>
        </xdr:cNvPr>
        <xdr:cNvSpPr txBox="1"/>
      </xdr:nvSpPr>
      <xdr:spPr>
        <a:xfrm>
          <a:off x="4673600"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97789</xdr:rowOff>
    </xdr:from>
    <xdr:to>
      <xdr:col>20</xdr:col>
      <xdr:colOff>38100</xdr:colOff>
      <xdr:row>80</xdr:row>
      <xdr:rowOff>27939</xdr:rowOff>
    </xdr:to>
    <xdr:sp macro="" textlink="">
      <xdr:nvSpPr>
        <xdr:cNvPr id="264" name="楕円 263">
          <a:extLst>
            <a:ext uri="{FF2B5EF4-FFF2-40B4-BE49-F238E27FC236}">
              <a16:creationId xmlns:a16="http://schemas.microsoft.com/office/drawing/2014/main" id="{DD401000-1C53-4432-B562-DBE313E8ED60}"/>
            </a:ext>
          </a:extLst>
        </xdr:cNvPr>
        <xdr:cNvSpPr/>
      </xdr:nvSpPr>
      <xdr:spPr>
        <a:xfrm>
          <a:off x="37465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106680</xdr:rowOff>
    </xdr:from>
    <xdr:to>
      <xdr:col>24</xdr:col>
      <xdr:colOff>63500</xdr:colOff>
      <xdr:row>79</xdr:row>
      <xdr:rowOff>148589</xdr:rowOff>
    </xdr:to>
    <xdr:cxnSp macro="">
      <xdr:nvCxnSpPr>
        <xdr:cNvPr id="265" name="直線コネクタ 264">
          <a:extLst>
            <a:ext uri="{FF2B5EF4-FFF2-40B4-BE49-F238E27FC236}">
              <a16:creationId xmlns:a16="http://schemas.microsoft.com/office/drawing/2014/main" id="{1AF50595-804F-440B-99AE-AA8751FFEF2F}"/>
            </a:ext>
          </a:extLst>
        </xdr:cNvPr>
        <xdr:cNvCxnSpPr/>
      </xdr:nvCxnSpPr>
      <xdr:spPr>
        <a:xfrm flipV="1">
          <a:off x="3797300" y="136512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137795</xdr:rowOff>
    </xdr:from>
    <xdr:to>
      <xdr:col>15</xdr:col>
      <xdr:colOff>101600</xdr:colOff>
      <xdr:row>80</xdr:row>
      <xdr:rowOff>67945</xdr:rowOff>
    </xdr:to>
    <xdr:sp macro="" textlink="">
      <xdr:nvSpPr>
        <xdr:cNvPr id="266" name="楕円 265">
          <a:extLst>
            <a:ext uri="{FF2B5EF4-FFF2-40B4-BE49-F238E27FC236}">
              <a16:creationId xmlns:a16="http://schemas.microsoft.com/office/drawing/2014/main" id="{05D6635B-F99E-4F36-B21C-6D31E18B02D5}"/>
            </a:ext>
          </a:extLst>
        </xdr:cNvPr>
        <xdr:cNvSpPr/>
      </xdr:nvSpPr>
      <xdr:spPr>
        <a:xfrm>
          <a:off x="28575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148589</xdr:rowOff>
    </xdr:from>
    <xdr:to>
      <xdr:col>19</xdr:col>
      <xdr:colOff>177800</xdr:colOff>
      <xdr:row>80</xdr:row>
      <xdr:rowOff>17145</xdr:rowOff>
    </xdr:to>
    <xdr:cxnSp macro="">
      <xdr:nvCxnSpPr>
        <xdr:cNvPr id="267" name="直線コネクタ 266">
          <a:extLst>
            <a:ext uri="{FF2B5EF4-FFF2-40B4-BE49-F238E27FC236}">
              <a16:creationId xmlns:a16="http://schemas.microsoft.com/office/drawing/2014/main" id="{FF1CE21B-78F8-4745-B9C3-2B524F2AD2A1}"/>
            </a:ext>
          </a:extLst>
        </xdr:cNvPr>
        <xdr:cNvCxnSpPr/>
      </xdr:nvCxnSpPr>
      <xdr:spPr>
        <a:xfrm flipV="1">
          <a:off x="2908300" y="136931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68" name="n_1aveValue【公営住宅】&#10;有形固定資産減価償却率">
          <a:extLst>
            <a:ext uri="{FF2B5EF4-FFF2-40B4-BE49-F238E27FC236}">
              <a16:creationId xmlns:a16="http://schemas.microsoft.com/office/drawing/2014/main" id="{18FCDE72-DDBB-4735-AF3B-F04390302743}"/>
            </a:ext>
          </a:extLst>
        </xdr:cNvPr>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269" name="n_2aveValue【公営住宅】&#10;有形固定資産減価償却率">
          <a:extLst>
            <a:ext uri="{FF2B5EF4-FFF2-40B4-BE49-F238E27FC236}">
              <a16:creationId xmlns:a16="http://schemas.microsoft.com/office/drawing/2014/main" id="{46282E63-F44A-4CE6-899B-52823EA1249B}"/>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44466</xdr:rowOff>
    </xdr:from>
    <xdr:ext cx="405111" cy="259045"/>
    <xdr:sp macro="" textlink="">
      <xdr:nvSpPr>
        <xdr:cNvPr id="270" name="n_1mainValue【公営住宅】&#10;有形固定資産減価償却率">
          <a:extLst>
            <a:ext uri="{FF2B5EF4-FFF2-40B4-BE49-F238E27FC236}">
              <a16:creationId xmlns:a16="http://schemas.microsoft.com/office/drawing/2014/main" id="{26674022-D1FA-46F6-B20C-932D2E29A177}"/>
            </a:ext>
          </a:extLst>
        </xdr:cNvPr>
        <xdr:cNvSpPr txBox="1"/>
      </xdr:nvSpPr>
      <xdr:spPr>
        <a:xfrm>
          <a:off x="358204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84472</xdr:rowOff>
    </xdr:from>
    <xdr:ext cx="405111" cy="259045"/>
    <xdr:sp macro="" textlink="">
      <xdr:nvSpPr>
        <xdr:cNvPr id="271" name="n_2mainValue【公営住宅】&#10;有形固定資産減価償却率">
          <a:extLst>
            <a:ext uri="{FF2B5EF4-FFF2-40B4-BE49-F238E27FC236}">
              <a16:creationId xmlns:a16="http://schemas.microsoft.com/office/drawing/2014/main" id="{8F53A15D-8F08-47AA-9B50-59B6C406E2E8}"/>
            </a:ext>
          </a:extLst>
        </xdr:cNvPr>
        <xdr:cNvSpPr txBox="1"/>
      </xdr:nvSpPr>
      <xdr:spPr>
        <a:xfrm>
          <a:off x="2705744"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ED52BB5D-8485-49BB-9254-C2275646C97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C155A720-E255-4803-BFCB-CEEC9C30775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D6F3BA56-395E-404A-B861-40B10C7BCF8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338CCF09-1BF9-4DB2-8C0C-1DA7A3D3118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700D6840-4B71-424C-B0EB-50E3C1E9D11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878BFFE4-50A3-40D1-856E-ECFF3424B0C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2BADB69A-6C03-434E-9B91-1D020F5D803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A0744EC4-55A0-466B-A78D-23B83AA7DEF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id="{FA5C0EC1-B3B8-45D5-8129-119A6ECE3B5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id="{6D1F627A-1A0C-4EEB-AF8D-B47344D18CF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a:extLst>
            <a:ext uri="{FF2B5EF4-FFF2-40B4-BE49-F238E27FC236}">
              <a16:creationId xmlns:a16="http://schemas.microsoft.com/office/drawing/2014/main" id="{AFAE3F17-A93A-475D-BD41-61A0D0938B9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a:extLst>
            <a:ext uri="{FF2B5EF4-FFF2-40B4-BE49-F238E27FC236}">
              <a16:creationId xmlns:a16="http://schemas.microsoft.com/office/drawing/2014/main" id="{EF50C5C4-2288-4B56-A902-313034A6529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a:extLst>
            <a:ext uri="{FF2B5EF4-FFF2-40B4-BE49-F238E27FC236}">
              <a16:creationId xmlns:a16="http://schemas.microsoft.com/office/drawing/2014/main" id="{D1BE9ACF-48E7-411A-9AB6-ED3DEBA7D19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a:extLst>
            <a:ext uri="{FF2B5EF4-FFF2-40B4-BE49-F238E27FC236}">
              <a16:creationId xmlns:a16="http://schemas.microsoft.com/office/drawing/2014/main" id="{87994C68-1ED0-48C4-AC28-0D4D7EA8D9D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a:extLst>
            <a:ext uri="{FF2B5EF4-FFF2-40B4-BE49-F238E27FC236}">
              <a16:creationId xmlns:a16="http://schemas.microsoft.com/office/drawing/2014/main" id="{B2FC0C82-13FB-44D1-A75A-8B905BCF889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a:extLst>
            <a:ext uri="{FF2B5EF4-FFF2-40B4-BE49-F238E27FC236}">
              <a16:creationId xmlns:a16="http://schemas.microsoft.com/office/drawing/2014/main" id="{64508683-8E3D-421C-A298-A15425F3EFA5}"/>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a:extLst>
            <a:ext uri="{FF2B5EF4-FFF2-40B4-BE49-F238E27FC236}">
              <a16:creationId xmlns:a16="http://schemas.microsoft.com/office/drawing/2014/main" id="{43DF249B-57A8-43EA-A8DE-EDB81C283D2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a:extLst>
            <a:ext uri="{FF2B5EF4-FFF2-40B4-BE49-F238E27FC236}">
              <a16:creationId xmlns:a16="http://schemas.microsoft.com/office/drawing/2014/main" id="{DB38390D-84E9-4373-8F4F-1C9A2C4426ED}"/>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a:extLst>
            <a:ext uri="{FF2B5EF4-FFF2-40B4-BE49-F238E27FC236}">
              <a16:creationId xmlns:a16="http://schemas.microsoft.com/office/drawing/2014/main" id="{7D8FCD3A-D186-421E-A726-F8E19BAA9A7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a:extLst>
            <a:ext uri="{FF2B5EF4-FFF2-40B4-BE49-F238E27FC236}">
              <a16:creationId xmlns:a16="http://schemas.microsoft.com/office/drawing/2014/main" id="{88B32495-E19D-4CC7-9052-58C6B888B22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a16="http://schemas.microsoft.com/office/drawing/2014/main" id="{F309FF36-E274-46BA-A5E8-7665283E649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a:extLst>
            <a:ext uri="{FF2B5EF4-FFF2-40B4-BE49-F238E27FC236}">
              <a16:creationId xmlns:a16="http://schemas.microsoft.com/office/drawing/2014/main" id="{3A5B9047-14F1-47B5-875A-849735878129}"/>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a:extLst>
            <a:ext uri="{FF2B5EF4-FFF2-40B4-BE49-F238E27FC236}">
              <a16:creationId xmlns:a16="http://schemas.microsoft.com/office/drawing/2014/main" id="{92C15495-C513-4461-BC59-D548A067E9F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a:extLst>
            <a:ext uri="{FF2B5EF4-FFF2-40B4-BE49-F238E27FC236}">
              <a16:creationId xmlns:a16="http://schemas.microsoft.com/office/drawing/2014/main" id="{74628AC5-CC23-4D42-B37B-433B889EB608}"/>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a:extLst>
            <a:ext uri="{FF2B5EF4-FFF2-40B4-BE49-F238E27FC236}">
              <a16:creationId xmlns:a16="http://schemas.microsoft.com/office/drawing/2014/main" id="{29B878F6-DDCD-49F6-9178-197D60F3208A}"/>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a:extLst>
            <a:ext uri="{FF2B5EF4-FFF2-40B4-BE49-F238E27FC236}">
              <a16:creationId xmlns:a16="http://schemas.microsoft.com/office/drawing/2014/main" id="{5D8F5F1D-FF64-4F72-873D-7BCAB3E92D66}"/>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a:extLst>
            <a:ext uri="{FF2B5EF4-FFF2-40B4-BE49-F238E27FC236}">
              <a16:creationId xmlns:a16="http://schemas.microsoft.com/office/drawing/2014/main" id="{A287C175-4CFB-4A77-BAFF-5F756EFB690D}"/>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a:extLst>
            <a:ext uri="{FF2B5EF4-FFF2-40B4-BE49-F238E27FC236}">
              <a16:creationId xmlns:a16="http://schemas.microsoft.com/office/drawing/2014/main" id="{18C7739B-94D1-4E76-9E63-A4C75D9FB437}"/>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300" name="【公営住宅】&#10;一人当たり面積平均値テキスト">
          <a:extLst>
            <a:ext uri="{FF2B5EF4-FFF2-40B4-BE49-F238E27FC236}">
              <a16:creationId xmlns:a16="http://schemas.microsoft.com/office/drawing/2014/main" id="{39E2B2B6-4DDD-4A49-8A32-0048A82FB708}"/>
            </a:ext>
          </a:extLst>
        </xdr:cNvPr>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a:extLst>
            <a:ext uri="{FF2B5EF4-FFF2-40B4-BE49-F238E27FC236}">
              <a16:creationId xmlns:a16="http://schemas.microsoft.com/office/drawing/2014/main" id="{180D9B20-9388-407C-A2A9-D2613D1C9D66}"/>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a:extLst>
            <a:ext uri="{FF2B5EF4-FFF2-40B4-BE49-F238E27FC236}">
              <a16:creationId xmlns:a16="http://schemas.microsoft.com/office/drawing/2014/main" id="{54B50060-F572-47C2-A2A0-C70B527CAF67}"/>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141567</xdr:rowOff>
    </xdr:from>
    <xdr:to>
      <xdr:col>46</xdr:col>
      <xdr:colOff>38100</xdr:colOff>
      <xdr:row>86</xdr:row>
      <xdr:rowOff>71717</xdr:rowOff>
    </xdr:to>
    <xdr:sp macro="" textlink="">
      <xdr:nvSpPr>
        <xdr:cNvPr id="303" name="フローチャート: 判断 302">
          <a:extLst>
            <a:ext uri="{FF2B5EF4-FFF2-40B4-BE49-F238E27FC236}">
              <a16:creationId xmlns:a16="http://schemas.microsoft.com/office/drawing/2014/main" id="{3D88A87D-E7BE-4FB1-91FD-3B958D62501B}"/>
            </a:ext>
          </a:extLst>
        </xdr:cNvPr>
        <xdr:cNvSpPr/>
      </xdr:nvSpPr>
      <xdr:spPr>
        <a:xfrm>
          <a:off x="8699500" y="147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EEA8E1D-3AB7-421D-86B4-685063E3E1D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5A458ED8-6677-4968-8FCB-7A9241EC245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E711D64-1B86-4FFA-B8B2-0D05F8A90E2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1E1983FA-4709-47EC-B584-18D4AFFC756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712586F4-C16E-4C58-AE18-EECA08E86CA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51612</xdr:rowOff>
    </xdr:from>
    <xdr:to>
      <xdr:col>55</xdr:col>
      <xdr:colOff>50800</xdr:colOff>
      <xdr:row>86</xdr:row>
      <xdr:rowOff>153212</xdr:rowOff>
    </xdr:to>
    <xdr:sp macro="" textlink="">
      <xdr:nvSpPr>
        <xdr:cNvPr id="309" name="楕円 308">
          <a:extLst>
            <a:ext uri="{FF2B5EF4-FFF2-40B4-BE49-F238E27FC236}">
              <a16:creationId xmlns:a16="http://schemas.microsoft.com/office/drawing/2014/main" id="{8E435646-C6F6-4257-B88A-7B08CC70911D}"/>
            </a:ext>
          </a:extLst>
        </xdr:cNvPr>
        <xdr:cNvSpPr/>
      </xdr:nvSpPr>
      <xdr:spPr>
        <a:xfrm>
          <a:off x="10426700" y="1479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137989</xdr:rowOff>
    </xdr:from>
    <xdr:ext cx="469744" cy="259045"/>
    <xdr:sp macro="" textlink="">
      <xdr:nvSpPr>
        <xdr:cNvPr id="310" name="【公営住宅】&#10;一人当たり面積該当値テキスト">
          <a:extLst>
            <a:ext uri="{FF2B5EF4-FFF2-40B4-BE49-F238E27FC236}">
              <a16:creationId xmlns:a16="http://schemas.microsoft.com/office/drawing/2014/main" id="{D35D7048-8A9F-4413-899E-2D94C2ECB308}"/>
            </a:ext>
          </a:extLst>
        </xdr:cNvPr>
        <xdr:cNvSpPr txBox="1"/>
      </xdr:nvSpPr>
      <xdr:spPr>
        <a:xfrm>
          <a:off x="10515600" y="1471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51766</xdr:rowOff>
    </xdr:from>
    <xdr:to>
      <xdr:col>50</xdr:col>
      <xdr:colOff>165100</xdr:colOff>
      <xdr:row>86</xdr:row>
      <xdr:rowOff>153366</xdr:rowOff>
    </xdr:to>
    <xdr:sp macro="" textlink="">
      <xdr:nvSpPr>
        <xdr:cNvPr id="311" name="楕円 310">
          <a:extLst>
            <a:ext uri="{FF2B5EF4-FFF2-40B4-BE49-F238E27FC236}">
              <a16:creationId xmlns:a16="http://schemas.microsoft.com/office/drawing/2014/main" id="{7B8F1594-AFFE-4EA9-92A2-511CD8158610}"/>
            </a:ext>
          </a:extLst>
        </xdr:cNvPr>
        <xdr:cNvSpPr/>
      </xdr:nvSpPr>
      <xdr:spPr>
        <a:xfrm>
          <a:off x="9588500" y="1479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102412</xdr:rowOff>
    </xdr:from>
    <xdr:to>
      <xdr:col>55</xdr:col>
      <xdr:colOff>0</xdr:colOff>
      <xdr:row>86</xdr:row>
      <xdr:rowOff>102566</xdr:rowOff>
    </xdr:to>
    <xdr:cxnSp macro="">
      <xdr:nvCxnSpPr>
        <xdr:cNvPr id="312" name="直線コネクタ 311">
          <a:extLst>
            <a:ext uri="{FF2B5EF4-FFF2-40B4-BE49-F238E27FC236}">
              <a16:creationId xmlns:a16="http://schemas.microsoft.com/office/drawing/2014/main" id="{7DA56ACA-090E-4F40-A3CA-C554984BC849}"/>
            </a:ext>
          </a:extLst>
        </xdr:cNvPr>
        <xdr:cNvCxnSpPr/>
      </xdr:nvCxnSpPr>
      <xdr:spPr>
        <a:xfrm flipV="1">
          <a:off x="9639300" y="14847112"/>
          <a:ext cx="8382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51918</xdr:rowOff>
    </xdr:from>
    <xdr:to>
      <xdr:col>46</xdr:col>
      <xdr:colOff>38100</xdr:colOff>
      <xdr:row>86</xdr:row>
      <xdr:rowOff>153518</xdr:rowOff>
    </xdr:to>
    <xdr:sp macro="" textlink="">
      <xdr:nvSpPr>
        <xdr:cNvPr id="313" name="楕円 312">
          <a:extLst>
            <a:ext uri="{FF2B5EF4-FFF2-40B4-BE49-F238E27FC236}">
              <a16:creationId xmlns:a16="http://schemas.microsoft.com/office/drawing/2014/main" id="{80C30330-735F-46A2-B41B-BBF8A6C4AFDB}"/>
            </a:ext>
          </a:extLst>
        </xdr:cNvPr>
        <xdr:cNvSpPr/>
      </xdr:nvSpPr>
      <xdr:spPr>
        <a:xfrm>
          <a:off x="8699500" y="1479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102566</xdr:rowOff>
    </xdr:from>
    <xdr:to>
      <xdr:col>50</xdr:col>
      <xdr:colOff>114300</xdr:colOff>
      <xdr:row>86</xdr:row>
      <xdr:rowOff>102718</xdr:rowOff>
    </xdr:to>
    <xdr:cxnSp macro="">
      <xdr:nvCxnSpPr>
        <xdr:cNvPr id="314" name="直線コネクタ 313">
          <a:extLst>
            <a:ext uri="{FF2B5EF4-FFF2-40B4-BE49-F238E27FC236}">
              <a16:creationId xmlns:a16="http://schemas.microsoft.com/office/drawing/2014/main" id="{EF251C08-C7CA-4868-9A85-F3FDA6DF7D83}"/>
            </a:ext>
          </a:extLst>
        </xdr:cNvPr>
        <xdr:cNvCxnSpPr/>
      </xdr:nvCxnSpPr>
      <xdr:spPr>
        <a:xfrm flipV="1">
          <a:off x="8750300" y="14847266"/>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315" name="n_1aveValue【公営住宅】&#10;一人当たり面積">
          <a:extLst>
            <a:ext uri="{FF2B5EF4-FFF2-40B4-BE49-F238E27FC236}">
              <a16:creationId xmlns:a16="http://schemas.microsoft.com/office/drawing/2014/main" id="{55AB6C7B-FB1E-42CB-879F-10A4071F724C}"/>
            </a:ext>
          </a:extLst>
        </xdr:cNvPr>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88244</xdr:rowOff>
    </xdr:from>
    <xdr:ext cx="469744" cy="259045"/>
    <xdr:sp macro="" textlink="">
      <xdr:nvSpPr>
        <xdr:cNvPr id="316" name="n_2aveValue【公営住宅】&#10;一人当たり面積">
          <a:extLst>
            <a:ext uri="{FF2B5EF4-FFF2-40B4-BE49-F238E27FC236}">
              <a16:creationId xmlns:a16="http://schemas.microsoft.com/office/drawing/2014/main" id="{916A55AB-8006-4FB1-905C-0065FFF7793B}"/>
            </a:ext>
          </a:extLst>
        </xdr:cNvPr>
        <xdr:cNvSpPr txBox="1"/>
      </xdr:nvSpPr>
      <xdr:spPr>
        <a:xfrm>
          <a:off x="8515427" y="144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144493</xdr:rowOff>
    </xdr:from>
    <xdr:ext cx="469744" cy="259045"/>
    <xdr:sp macro="" textlink="">
      <xdr:nvSpPr>
        <xdr:cNvPr id="317" name="n_1mainValue【公営住宅】&#10;一人当たり面積">
          <a:extLst>
            <a:ext uri="{FF2B5EF4-FFF2-40B4-BE49-F238E27FC236}">
              <a16:creationId xmlns:a16="http://schemas.microsoft.com/office/drawing/2014/main" id="{3DA165CB-7E99-42A3-A60B-875FADFBEF7F}"/>
            </a:ext>
          </a:extLst>
        </xdr:cNvPr>
        <xdr:cNvSpPr txBox="1"/>
      </xdr:nvSpPr>
      <xdr:spPr>
        <a:xfrm>
          <a:off x="9391727" y="1488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144645</xdr:rowOff>
    </xdr:from>
    <xdr:ext cx="469744" cy="259045"/>
    <xdr:sp macro="" textlink="">
      <xdr:nvSpPr>
        <xdr:cNvPr id="318" name="n_2mainValue【公営住宅】&#10;一人当たり面積">
          <a:extLst>
            <a:ext uri="{FF2B5EF4-FFF2-40B4-BE49-F238E27FC236}">
              <a16:creationId xmlns:a16="http://schemas.microsoft.com/office/drawing/2014/main" id="{25A201C5-B570-4992-9C4B-399CB52AEC85}"/>
            </a:ext>
          </a:extLst>
        </xdr:cNvPr>
        <xdr:cNvSpPr txBox="1"/>
      </xdr:nvSpPr>
      <xdr:spPr>
        <a:xfrm>
          <a:off x="8515427" y="1488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id="{39C8F267-496A-42D9-83DA-F740BC4E821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id="{02F437F4-95BF-4EAE-9547-EA1D96F4BE8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id="{0DA356F8-25CF-464D-BF76-1EE42734252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id="{8EFEFB28-55C6-4260-A3DE-DD47585F6F0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id="{A6838C9B-1FA0-477A-8F14-0CD266EBA07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id="{63283085-2F9B-4A62-A3FB-FCB97D3A1A6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id="{8E0BA759-09BA-45D9-90D5-13537CE2386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id="{8F1B69D7-4A2E-4A74-9B12-E3B985CC5DF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a:extLst>
            <a:ext uri="{FF2B5EF4-FFF2-40B4-BE49-F238E27FC236}">
              <a16:creationId xmlns:a16="http://schemas.microsoft.com/office/drawing/2014/main" id="{9E4F6B50-FC3E-4CA2-8E56-6E5C3A411C6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a:extLst>
            <a:ext uri="{FF2B5EF4-FFF2-40B4-BE49-F238E27FC236}">
              <a16:creationId xmlns:a16="http://schemas.microsoft.com/office/drawing/2014/main" id="{A899D9DD-E757-4DD2-AC52-5FE28B2EBA5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a:extLst>
            <a:ext uri="{FF2B5EF4-FFF2-40B4-BE49-F238E27FC236}">
              <a16:creationId xmlns:a16="http://schemas.microsoft.com/office/drawing/2014/main" id="{8977F13A-BAB4-4A09-AFD4-513F5BB5B8D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a:extLst>
            <a:ext uri="{FF2B5EF4-FFF2-40B4-BE49-F238E27FC236}">
              <a16:creationId xmlns:a16="http://schemas.microsoft.com/office/drawing/2014/main" id="{4E966A6F-83E3-4887-90E0-F6D982F1884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a:extLst>
            <a:ext uri="{FF2B5EF4-FFF2-40B4-BE49-F238E27FC236}">
              <a16:creationId xmlns:a16="http://schemas.microsoft.com/office/drawing/2014/main" id="{C46DC54B-7917-413F-B1BF-BE2B8DB6665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a:extLst>
            <a:ext uri="{FF2B5EF4-FFF2-40B4-BE49-F238E27FC236}">
              <a16:creationId xmlns:a16="http://schemas.microsoft.com/office/drawing/2014/main" id="{958EDA8E-9817-4235-89AE-C4F23A49FA8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a:extLst>
            <a:ext uri="{FF2B5EF4-FFF2-40B4-BE49-F238E27FC236}">
              <a16:creationId xmlns:a16="http://schemas.microsoft.com/office/drawing/2014/main" id="{BB40AA48-1430-4A31-AE93-42BC63B9126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a:extLst>
            <a:ext uri="{FF2B5EF4-FFF2-40B4-BE49-F238E27FC236}">
              <a16:creationId xmlns:a16="http://schemas.microsoft.com/office/drawing/2014/main" id="{1EB5BF2E-0FD3-47EF-A3BD-34E4EB6C35D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a:extLst>
            <a:ext uri="{FF2B5EF4-FFF2-40B4-BE49-F238E27FC236}">
              <a16:creationId xmlns:a16="http://schemas.microsoft.com/office/drawing/2014/main" id="{38B6813E-0765-4577-8883-AC8537BEC80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a:extLst>
            <a:ext uri="{FF2B5EF4-FFF2-40B4-BE49-F238E27FC236}">
              <a16:creationId xmlns:a16="http://schemas.microsoft.com/office/drawing/2014/main" id="{81A20EB9-CA48-4FAF-8823-DCF97C8CDB3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a:extLst>
            <a:ext uri="{FF2B5EF4-FFF2-40B4-BE49-F238E27FC236}">
              <a16:creationId xmlns:a16="http://schemas.microsoft.com/office/drawing/2014/main" id="{9AAEFCE5-B776-4B00-A128-F145B84EC0C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a:extLst>
            <a:ext uri="{FF2B5EF4-FFF2-40B4-BE49-F238E27FC236}">
              <a16:creationId xmlns:a16="http://schemas.microsoft.com/office/drawing/2014/main" id="{63C7781C-4687-45D5-BEB7-A206D08073E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a:extLst>
            <a:ext uri="{FF2B5EF4-FFF2-40B4-BE49-F238E27FC236}">
              <a16:creationId xmlns:a16="http://schemas.microsoft.com/office/drawing/2014/main" id="{325CE095-E88A-4534-AC99-46A6FE74ADB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a:extLst>
            <a:ext uri="{FF2B5EF4-FFF2-40B4-BE49-F238E27FC236}">
              <a16:creationId xmlns:a16="http://schemas.microsoft.com/office/drawing/2014/main" id="{94A0FEA0-4D07-4A54-9BDE-E7538648C0B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a:extLst>
            <a:ext uri="{FF2B5EF4-FFF2-40B4-BE49-F238E27FC236}">
              <a16:creationId xmlns:a16="http://schemas.microsoft.com/office/drawing/2014/main" id="{4B5268C7-0CB9-4E09-A793-398339318A6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a:extLst>
            <a:ext uri="{FF2B5EF4-FFF2-40B4-BE49-F238E27FC236}">
              <a16:creationId xmlns:a16="http://schemas.microsoft.com/office/drawing/2014/main" id="{F361C4C9-7A40-4E27-A6B1-9A957648751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a:extLst>
            <a:ext uri="{FF2B5EF4-FFF2-40B4-BE49-F238E27FC236}">
              <a16:creationId xmlns:a16="http://schemas.microsoft.com/office/drawing/2014/main" id="{C419F866-977A-45A0-A8A8-A1B79FB7ADC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a:extLst>
            <a:ext uri="{FF2B5EF4-FFF2-40B4-BE49-F238E27FC236}">
              <a16:creationId xmlns:a16="http://schemas.microsoft.com/office/drawing/2014/main" id="{E575B12E-8214-422F-A9D7-063FE082C39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a:extLst>
            <a:ext uri="{FF2B5EF4-FFF2-40B4-BE49-F238E27FC236}">
              <a16:creationId xmlns:a16="http://schemas.microsoft.com/office/drawing/2014/main" id="{69630B2A-977D-4A2B-BBCE-A62DEABAA66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6" name="テキスト ボックス 345">
          <a:extLst>
            <a:ext uri="{FF2B5EF4-FFF2-40B4-BE49-F238E27FC236}">
              <a16:creationId xmlns:a16="http://schemas.microsoft.com/office/drawing/2014/main" id="{D70BC80F-2A33-4981-BF4B-264C1241C8A9}"/>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a:extLst>
            <a:ext uri="{FF2B5EF4-FFF2-40B4-BE49-F238E27FC236}">
              <a16:creationId xmlns:a16="http://schemas.microsoft.com/office/drawing/2014/main" id="{19ABC4A0-4706-438E-B62C-AB1F1D92065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a:extLst>
            <a:ext uri="{FF2B5EF4-FFF2-40B4-BE49-F238E27FC236}">
              <a16:creationId xmlns:a16="http://schemas.microsoft.com/office/drawing/2014/main" id="{852FBF72-3F6B-4FF6-937B-19CA271DC5B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a:extLst>
            <a:ext uri="{FF2B5EF4-FFF2-40B4-BE49-F238E27FC236}">
              <a16:creationId xmlns:a16="http://schemas.microsoft.com/office/drawing/2014/main" id="{EEC53555-7BC7-462C-A0BD-97190221D34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a:extLst>
            <a:ext uri="{FF2B5EF4-FFF2-40B4-BE49-F238E27FC236}">
              <a16:creationId xmlns:a16="http://schemas.microsoft.com/office/drawing/2014/main" id="{FB7BB145-9B97-412A-A2E5-756D6A48580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a:extLst>
            <a:ext uri="{FF2B5EF4-FFF2-40B4-BE49-F238E27FC236}">
              <a16:creationId xmlns:a16="http://schemas.microsoft.com/office/drawing/2014/main" id="{A33F092E-B3CD-4F08-9147-15643C0EDC4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a:extLst>
            <a:ext uri="{FF2B5EF4-FFF2-40B4-BE49-F238E27FC236}">
              <a16:creationId xmlns:a16="http://schemas.microsoft.com/office/drawing/2014/main" id="{256FAB3E-0A5A-4EED-B41A-AC59513CD0C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a:extLst>
            <a:ext uri="{FF2B5EF4-FFF2-40B4-BE49-F238E27FC236}">
              <a16:creationId xmlns:a16="http://schemas.microsoft.com/office/drawing/2014/main" id="{90D525E3-FCDA-4178-B470-A670674B243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a:extLst>
            <a:ext uri="{FF2B5EF4-FFF2-40B4-BE49-F238E27FC236}">
              <a16:creationId xmlns:a16="http://schemas.microsoft.com/office/drawing/2014/main" id="{C0A3F290-8DD4-41DB-81D3-5556DD746E8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a:extLst>
            <a:ext uri="{FF2B5EF4-FFF2-40B4-BE49-F238E27FC236}">
              <a16:creationId xmlns:a16="http://schemas.microsoft.com/office/drawing/2014/main" id="{7ED8D049-7C66-4D2F-873D-59E9EA96D76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6" name="テキスト ボックス 355">
          <a:extLst>
            <a:ext uri="{FF2B5EF4-FFF2-40B4-BE49-F238E27FC236}">
              <a16:creationId xmlns:a16="http://schemas.microsoft.com/office/drawing/2014/main" id="{AA01698F-7FE3-4396-BD7D-2EE23A7C04F3}"/>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a:extLst>
            <a:ext uri="{FF2B5EF4-FFF2-40B4-BE49-F238E27FC236}">
              <a16:creationId xmlns:a16="http://schemas.microsoft.com/office/drawing/2014/main" id="{20E2176B-862E-408A-9CD9-C296FD747E6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a:extLst>
            <a:ext uri="{FF2B5EF4-FFF2-40B4-BE49-F238E27FC236}">
              <a16:creationId xmlns:a16="http://schemas.microsoft.com/office/drawing/2014/main" id="{67D834FC-EFC8-4E4E-8D5A-710EBD3F5BD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a:extLst>
            <a:ext uri="{FF2B5EF4-FFF2-40B4-BE49-F238E27FC236}">
              <a16:creationId xmlns:a16="http://schemas.microsoft.com/office/drawing/2014/main" id="{E5DB35DC-811F-42B3-9EB4-E1A74193FA6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60" name="直線コネクタ 359">
          <a:extLst>
            <a:ext uri="{FF2B5EF4-FFF2-40B4-BE49-F238E27FC236}">
              <a16:creationId xmlns:a16="http://schemas.microsoft.com/office/drawing/2014/main" id="{8D9262A2-0282-4C14-9706-B7D44A8AC889}"/>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1" name="【認定こども園・幼稚園・保育所】&#10;有形固定資産減価償却率最小値テキスト">
          <a:extLst>
            <a:ext uri="{FF2B5EF4-FFF2-40B4-BE49-F238E27FC236}">
              <a16:creationId xmlns:a16="http://schemas.microsoft.com/office/drawing/2014/main" id="{B1747710-2211-4166-A0D3-367FAD5691E3}"/>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2" name="直線コネクタ 361">
          <a:extLst>
            <a:ext uri="{FF2B5EF4-FFF2-40B4-BE49-F238E27FC236}">
              <a16:creationId xmlns:a16="http://schemas.microsoft.com/office/drawing/2014/main" id="{E60DAA5D-F700-4D5E-ADD2-E846DE277131}"/>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3" name="【認定こども園・幼稚園・保育所】&#10;有形固定資産減価償却率最大値テキスト">
          <a:extLst>
            <a:ext uri="{FF2B5EF4-FFF2-40B4-BE49-F238E27FC236}">
              <a16:creationId xmlns:a16="http://schemas.microsoft.com/office/drawing/2014/main" id="{98258174-2EFF-48E4-BB9C-23FA8E14B99A}"/>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4" name="直線コネクタ 363">
          <a:extLst>
            <a:ext uri="{FF2B5EF4-FFF2-40B4-BE49-F238E27FC236}">
              <a16:creationId xmlns:a16="http://schemas.microsoft.com/office/drawing/2014/main" id="{735CE9F0-C51B-43F4-82FC-9BD4D7EF5CE9}"/>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65" name="【認定こども園・幼稚園・保育所】&#10;有形固定資産減価償却率平均値テキスト">
          <a:extLst>
            <a:ext uri="{FF2B5EF4-FFF2-40B4-BE49-F238E27FC236}">
              <a16:creationId xmlns:a16="http://schemas.microsoft.com/office/drawing/2014/main" id="{01199104-6437-42DE-99B3-7DA1C5240949}"/>
            </a:ext>
          </a:extLst>
        </xdr:cNvPr>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66" name="フローチャート: 判断 365">
          <a:extLst>
            <a:ext uri="{FF2B5EF4-FFF2-40B4-BE49-F238E27FC236}">
              <a16:creationId xmlns:a16="http://schemas.microsoft.com/office/drawing/2014/main" id="{2889ACEA-5BC6-40C7-A75A-AD865C688000}"/>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67" name="フローチャート: 判断 366">
          <a:extLst>
            <a:ext uri="{FF2B5EF4-FFF2-40B4-BE49-F238E27FC236}">
              <a16:creationId xmlns:a16="http://schemas.microsoft.com/office/drawing/2014/main" id="{6D50A7FB-786C-4BA6-BF91-56475A54C6D4}"/>
            </a:ext>
          </a:extLst>
        </xdr:cNvPr>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68" name="フローチャート: 判断 367">
          <a:extLst>
            <a:ext uri="{FF2B5EF4-FFF2-40B4-BE49-F238E27FC236}">
              <a16:creationId xmlns:a16="http://schemas.microsoft.com/office/drawing/2014/main" id="{C2ACFAE2-9940-4E32-A01A-AEA5B139A17C}"/>
            </a:ext>
          </a:extLst>
        </xdr:cNvPr>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89762A60-BC1A-47D7-9C12-476E934448C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23CD1A26-CDF0-4579-82DD-6D7C3482792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86618440-04F6-4EAE-9EF5-DB848ED1C0F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ABD1EAEF-B647-41B2-9332-626D0292085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84D04936-F575-4BF3-B309-A59CF37675D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28666</xdr:rowOff>
    </xdr:from>
    <xdr:to>
      <xdr:col>85</xdr:col>
      <xdr:colOff>177800</xdr:colOff>
      <xdr:row>36</xdr:row>
      <xdr:rowOff>130266</xdr:rowOff>
    </xdr:to>
    <xdr:sp macro="" textlink="">
      <xdr:nvSpPr>
        <xdr:cNvPr id="374" name="楕円 373">
          <a:extLst>
            <a:ext uri="{FF2B5EF4-FFF2-40B4-BE49-F238E27FC236}">
              <a16:creationId xmlns:a16="http://schemas.microsoft.com/office/drawing/2014/main" id="{5AF43071-0C47-4C64-A69B-586AED32DD5E}"/>
            </a:ext>
          </a:extLst>
        </xdr:cNvPr>
        <xdr:cNvSpPr/>
      </xdr:nvSpPr>
      <xdr:spPr>
        <a:xfrm>
          <a:off x="162687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51543</xdr:rowOff>
    </xdr:from>
    <xdr:ext cx="405111" cy="259045"/>
    <xdr:sp macro="" textlink="">
      <xdr:nvSpPr>
        <xdr:cNvPr id="375" name="【認定こども園・幼稚園・保育所】&#10;有形固定資産減価償却率該当値テキスト">
          <a:extLst>
            <a:ext uri="{FF2B5EF4-FFF2-40B4-BE49-F238E27FC236}">
              <a16:creationId xmlns:a16="http://schemas.microsoft.com/office/drawing/2014/main" id="{F4CB3AC6-6ACF-45B1-A0C0-8B7103159F96}"/>
            </a:ext>
          </a:extLst>
        </xdr:cNvPr>
        <xdr:cNvSpPr txBox="1"/>
      </xdr:nvSpPr>
      <xdr:spPr>
        <a:xfrm>
          <a:off x="16357600" y="605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103777</xdr:rowOff>
    </xdr:from>
    <xdr:to>
      <xdr:col>81</xdr:col>
      <xdr:colOff>101600</xdr:colOff>
      <xdr:row>37</xdr:row>
      <xdr:rowOff>33927</xdr:rowOff>
    </xdr:to>
    <xdr:sp macro="" textlink="">
      <xdr:nvSpPr>
        <xdr:cNvPr id="376" name="楕円 375">
          <a:extLst>
            <a:ext uri="{FF2B5EF4-FFF2-40B4-BE49-F238E27FC236}">
              <a16:creationId xmlns:a16="http://schemas.microsoft.com/office/drawing/2014/main" id="{48783A47-4D34-436B-B4E3-243C41995732}"/>
            </a:ext>
          </a:extLst>
        </xdr:cNvPr>
        <xdr:cNvSpPr/>
      </xdr:nvSpPr>
      <xdr:spPr>
        <a:xfrm>
          <a:off x="15430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79466</xdr:rowOff>
    </xdr:from>
    <xdr:to>
      <xdr:col>85</xdr:col>
      <xdr:colOff>127000</xdr:colOff>
      <xdr:row>36</xdr:row>
      <xdr:rowOff>154577</xdr:rowOff>
    </xdr:to>
    <xdr:cxnSp macro="">
      <xdr:nvCxnSpPr>
        <xdr:cNvPr id="377" name="直線コネクタ 376">
          <a:extLst>
            <a:ext uri="{FF2B5EF4-FFF2-40B4-BE49-F238E27FC236}">
              <a16:creationId xmlns:a16="http://schemas.microsoft.com/office/drawing/2014/main" id="{F06106CC-5FFE-41F0-85D9-7FD9DAA53C2A}"/>
            </a:ext>
          </a:extLst>
        </xdr:cNvPr>
        <xdr:cNvCxnSpPr/>
      </xdr:nvCxnSpPr>
      <xdr:spPr>
        <a:xfrm flipV="1">
          <a:off x="15481300" y="6251666"/>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5806</xdr:rowOff>
    </xdr:from>
    <xdr:to>
      <xdr:col>76</xdr:col>
      <xdr:colOff>165100</xdr:colOff>
      <xdr:row>37</xdr:row>
      <xdr:rowOff>107406</xdr:rowOff>
    </xdr:to>
    <xdr:sp macro="" textlink="">
      <xdr:nvSpPr>
        <xdr:cNvPr id="378" name="楕円 377">
          <a:extLst>
            <a:ext uri="{FF2B5EF4-FFF2-40B4-BE49-F238E27FC236}">
              <a16:creationId xmlns:a16="http://schemas.microsoft.com/office/drawing/2014/main" id="{C16DF5B8-6156-44EF-BC5C-12C7243D543E}"/>
            </a:ext>
          </a:extLst>
        </xdr:cNvPr>
        <xdr:cNvSpPr/>
      </xdr:nvSpPr>
      <xdr:spPr>
        <a:xfrm>
          <a:off x="14541500"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154577</xdr:rowOff>
    </xdr:from>
    <xdr:to>
      <xdr:col>81</xdr:col>
      <xdr:colOff>50800</xdr:colOff>
      <xdr:row>37</xdr:row>
      <xdr:rowOff>56606</xdr:rowOff>
    </xdr:to>
    <xdr:cxnSp macro="">
      <xdr:nvCxnSpPr>
        <xdr:cNvPr id="379" name="直線コネクタ 378">
          <a:extLst>
            <a:ext uri="{FF2B5EF4-FFF2-40B4-BE49-F238E27FC236}">
              <a16:creationId xmlns:a16="http://schemas.microsoft.com/office/drawing/2014/main" id="{150062B0-9D24-4805-B32F-B349E9E7F58D}"/>
            </a:ext>
          </a:extLst>
        </xdr:cNvPr>
        <xdr:cNvCxnSpPr/>
      </xdr:nvCxnSpPr>
      <xdr:spPr>
        <a:xfrm flipV="1">
          <a:off x="14592300" y="6326777"/>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80" name="n_1aveValue【認定こども園・幼稚園・保育所】&#10;有形固定資産減価償却率">
          <a:extLst>
            <a:ext uri="{FF2B5EF4-FFF2-40B4-BE49-F238E27FC236}">
              <a16:creationId xmlns:a16="http://schemas.microsoft.com/office/drawing/2014/main" id="{47FDE132-E659-4093-A9C5-110316C16876}"/>
            </a:ext>
          </a:extLst>
        </xdr:cNvPr>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108330</xdr:rowOff>
    </xdr:from>
    <xdr:ext cx="405111" cy="259045"/>
    <xdr:sp macro="" textlink="">
      <xdr:nvSpPr>
        <xdr:cNvPr id="381" name="n_2aveValue【認定こども園・幼稚園・保育所】&#10;有形固定資産減価償却率">
          <a:extLst>
            <a:ext uri="{FF2B5EF4-FFF2-40B4-BE49-F238E27FC236}">
              <a16:creationId xmlns:a16="http://schemas.microsoft.com/office/drawing/2014/main" id="{86072B19-C040-4879-B577-A21D8A7F3862}"/>
            </a:ext>
          </a:extLst>
        </xdr:cNvPr>
        <xdr:cNvSpPr txBox="1"/>
      </xdr:nvSpPr>
      <xdr:spPr>
        <a:xfrm>
          <a:off x="14389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50454</xdr:rowOff>
    </xdr:from>
    <xdr:ext cx="405111" cy="259045"/>
    <xdr:sp macro="" textlink="">
      <xdr:nvSpPr>
        <xdr:cNvPr id="382" name="n_1mainValue【認定こども園・幼稚園・保育所】&#10;有形固定資産減価償却率">
          <a:extLst>
            <a:ext uri="{FF2B5EF4-FFF2-40B4-BE49-F238E27FC236}">
              <a16:creationId xmlns:a16="http://schemas.microsoft.com/office/drawing/2014/main" id="{4E3E5660-0961-4CAE-8B47-8D7EB1F55E3B}"/>
            </a:ext>
          </a:extLst>
        </xdr:cNvPr>
        <xdr:cNvSpPr txBox="1"/>
      </xdr:nvSpPr>
      <xdr:spPr>
        <a:xfrm>
          <a:off x="152660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123933</xdr:rowOff>
    </xdr:from>
    <xdr:ext cx="405111" cy="259045"/>
    <xdr:sp macro="" textlink="">
      <xdr:nvSpPr>
        <xdr:cNvPr id="383" name="n_2mainValue【認定こども園・幼稚園・保育所】&#10;有形固定資産減価償却率">
          <a:extLst>
            <a:ext uri="{FF2B5EF4-FFF2-40B4-BE49-F238E27FC236}">
              <a16:creationId xmlns:a16="http://schemas.microsoft.com/office/drawing/2014/main" id="{E8E89F22-DA74-4CCA-B25F-E2ED728E671B}"/>
            </a:ext>
          </a:extLst>
        </xdr:cNvPr>
        <xdr:cNvSpPr txBox="1"/>
      </xdr:nvSpPr>
      <xdr:spPr>
        <a:xfrm>
          <a:off x="14389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a:extLst>
            <a:ext uri="{FF2B5EF4-FFF2-40B4-BE49-F238E27FC236}">
              <a16:creationId xmlns:a16="http://schemas.microsoft.com/office/drawing/2014/main" id="{E32F78ED-0904-4927-B906-8416E48B064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a:extLst>
            <a:ext uri="{FF2B5EF4-FFF2-40B4-BE49-F238E27FC236}">
              <a16:creationId xmlns:a16="http://schemas.microsoft.com/office/drawing/2014/main" id="{A01456B9-CE1D-4D09-8D71-C33C320DED0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a:extLst>
            <a:ext uri="{FF2B5EF4-FFF2-40B4-BE49-F238E27FC236}">
              <a16:creationId xmlns:a16="http://schemas.microsoft.com/office/drawing/2014/main" id="{F5E84F26-83E8-433F-ADF6-CC3971F5CEF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a:extLst>
            <a:ext uri="{FF2B5EF4-FFF2-40B4-BE49-F238E27FC236}">
              <a16:creationId xmlns:a16="http://schemas.microsoft.com/office/drawing/2014/main" id="{56F0BAD4-7DDD-4A34-9C4E-667E11A2E96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a:extLst>
            <a:ext uri="{FF2B5EF4-FFF2-40B4-BE49-F238E27FC236}">
              <a16:creationId xmlns:a16="http://schemas.microsoft.com/office/drawing/2014/main" id="{15EC10D4-58EA-4FDA-994B-36745D18C86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a:extLst>
            <a:ext uri="{FF2B5EF4-FFF2-40B4-BE49-F238E27FC236}">
              <a16:creationId xmlns:a16="http://schemas.microsoft.com/office/drawing/2014/main" id="{1B8001D9-85BE-4165-AE38-6ED71503D85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a:extLst>
            <a:ext uri="{FF2B5EF4-FFF2-40B4-BE49-F238E27FC236}">
              <a16:creationId xmlns:a16="http://schemas.microsoft.com/office/drawing/2014/main" id="{53CB2E83-62C8-4A52-A7A2-DAB0A09A6B4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a:extLst>
            <a:ext uri="{FF2B5EF4-FFF2-40B4-BE49-F238E27FC236}">
              <a16:creationId xmlns:a16="http://schemas.microsoft.com/office/drawing/2014/main" id="{EAC8CF47-649B-47A7-82F4-DF25CB8F841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a:extLst>
            <a:ext uri="{FF2B5EF4-FFF2-40B4-BE49-F238E27FC236}">
              <a16:creationId xmlns:a16="http://schemas.microsoft.com/office/drawing/2014/main" id="{A12B4483-80B4-4CC5-9C89-D5878E77A4F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a:extLst>
            <a:ext uri="{FF2B5EF4-FFF2-40B4-BE49-F238E27FC236}">
              <a16:creationId xmlns:a16="http://schemas.microsoft.com/office/drawing/2014/main" id="{F5579C11-3607-4F20-804A-59DFF43428A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4" name="直線コネクタ 393">
          <a:extLst>
            <a:ext uri="{FF2B5EF4-FFF2-40B4-BE49-F238E27FC236}">
              <a16:creationId xmlns:a16="http://schemas.microsoft.com/office/drawing/2014/main" id="{A5FF1378-C4DA-4090-BB63-C225AFEB8DD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5" name="テキスト ボックス 394">
          <a:extLst>
            <a:ext uri="{FF2B5EF4-FFF2-40B4-BE49-F238E27FC236}">
              <a16:creationId xmlns:a16="http://schemas.microsoft.com/office/drawing/2014/main" id="{C09036E9-D7C1-43D3-8138-215105AC421C}"/>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6" name="直線コネクタ 395">
          <a:extLst>
            <a:ext uri="{FF2B5EF4-FFF2-40B4-BE49-F238E27FC236}">
              <a16:creationId xmlns:a16="http://schemas.microsoft.com/office/drawing/2014/main" id="{249C0872-B50F-4CB6-AC5B-18A20221AA8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7" name="テキスト ボックス 396">
          <a:extLst>
            <a:ext uri="{FF2B5EF4-FFF2-40B4-BE49-F238E27FC236}">
              <a16:creationId xmlns:a16="http://schemas.microsoft.com/office/drawing/2014/main" id="{94D7D350-83BE-41C5-8984-9BC08D5A307F}"/>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8" name="直線コネクタ 397">
          <a:extLst>
            <a:ext uri="{FF2B5EF4-FFF2-40B4-BE49-F238E27FC236}">
              <a16:creationId xmlns:a16="http://schemas.microsoft.com/office/drawing/2014/main" id="{28B6216D-418E-4F0F-A12C-0B67B55871F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9" name="テキスト ボックス 398">
          <a:extLst>
            <a:ext uri="{FF2B5EF4-FFF2-40B4-BE49-F238E27FC236}">
              <a16:creationId xmlns:a16="http://schemas.microsoft.com/office/drawing/2014/main" id="{9AB56044-323D-4EB0-814F-54C423203404}"/>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0" name="直線コネクタ 399">
          <a:extLst>
            <a:ext uri="{FF2B5EF4-FFF2-40B4-BE49-F238E27FC236}">
              <a16:creationId xmlns:a16="http://schemas.microsoft.com/office/drawing/2014/main" id="{AC6B9346-06DF-4BBF-B225-A06065ADCB9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1" name="テキスト ボックス 400">
          <a:extLst>
            <a:ext uri="{FF2B5EF4-FFF2-40B4-BE49-F238E27FC236}">
              <a16:creationId xmlns:a16="http://schemas.microsoft.com/office/drawing/2014/main" id="{5E6FD85C-B66D-4614-8E7B-951314E34598}"/>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2" name="直線コネクタ 401">
          <a:extLst>
            <a:ext uri="{FF2B5EF4-FFF2-40B4-BE49-F238E27FC236}">
              <a16:creationId xmlns:a16="http://schemas.microsoft.com/office/drawing/2014/main" id="{E682255D-198B-4C37-BA1C-11CDDD85C04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3" name="テキスト ボックス 402">
          <a:extLst>
            <a:ext uri="{FF2B5EF4-FFF2-40B4-BE49-F238E27FC236}">
              <a16:creationId xmlns:a16="http://schemas.microsoft.com/office/drawing/2014/main" id="{F6E92C2B-AA0D-42E3-A1C0-CB9D25C6D8B6}"/>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a:extLst>
            <a:ext uri="{FF2B5EF4-FFF2-40B4-BE49-F238E27FC236}">
              <a16:creationId xmlns:a16="http://schemas.microsoft.com/office/drawing/2014/main" id="{C870E432-E20E-4BD7-BE56-B0819DD1019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a:extLst>
            <a:ext uri="{FF2B5EF4-FFF2-40B4-BE49-F238E27FC236}">
              <a16:creationId xmlns:a16="http://schemas.microsoft.com/office/drawing/2014/main" id="{4E2D4646-AD86-4D93-AA0C-C7494A20EFA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a:extLst>
            <a:ext uri="{FF2B5EF4-FFF2-40B4-BE49-F238E27FC236}">
              <a16:creationId xmlns:a16="http://schemas.microsoft.com/office/drawing/2014/main" id="{B5AD9AAC-5818-4A47-B54A-EADD36B4176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07" name="直線コネクタ 406">
          <a:extLst>
            <a:ext uri="{FF2B5EF4-FFF2-40B4-BE49-F238E27FC236}">
              <a16:creationId xmlns:a16="http://schemas.microsoft.com/office/drawing/2014/main" id="{5B49E59E-2BB4-4158-855B-F8F322EF4100}"/>
            </a:ext>
          </a:extLst>
        </xdr:cNvPr>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08" name="【認定こども園・幼稚園・保育所】&#10;一人当たり面積最小値テキスト">
          <a:extLst>
            <a:ext uri="{FF2B5EF4-FFF2-40B4-BE49-F238E27FC236}">
              <a16:creationId xmlns:a16="http://schemas.microsoft.com/office/drawing/2014/main" id="{1BB6715B-4293-4835-9416-5C44AC20880B}"/>
            </a:ext>
          </a:extLst>
        </xdr:cNvPr>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09" name="直線コネクタ 408">
          <a:extLst>
            <a:ext uri="{FF2B5EF4-FFF2-40B4-BE49-F238E27FC236}">
              <a16:creationId xmlns:a16="http://schemas.microsoft.com/office/drawing/2014/main" id="{140CEFEB-A8DC-4D41-8DF9-A753AE61D406}"/>
            </a:ext>
          </a:extLst>
        </xdr:cNvPr>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10" name="【認定こども園・幼稚園・保育所】&#10;一人当たり面積最大値テキスト">
          <a:extLst>
            <a:ext uri="{FF2B5EF4-FFF2-40B4-BE49-F238E27FC236}">
              <a16:creationId xmlns:a16="http://schemas.microsoft.com/office/drawing/2014/main" id="{C87B7636-B46F-4664-BD1A-F2A5583341D9}"/>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11" name="直線コネクタ 410">
          <a:extLst>
            <a:ext uri="{FF2B5EF4-FFF2-40B4-BE49-F238E27FC236}">
              <a16:creationId xmlns:a16="http://schemas.microsoft.com/office/drawing/2014/main" id="{8B36550B-B7CB-41E7-88FA-4CA8E75022DB}"/>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12" name="【認定こども園・幼稚園・保育所】&#10;一人当たり面積平均値テキスト">
          <a:extLst>
            <a:ext uri="{FF2B5EF4-FFF2-40B4-BE49-F238E27FC236}">
              <a16:creationId xmlns:a16="http://schemas.microsoft.com/office/drawing/2014/main" id="{949ABA49-FCB0-4C5D-9E94-0DF52A5B613F}"/>
            </a:ext>
          </a:extLst>
        </xdr:cNvPr>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13" name="フローチャート: 判断 412">
          <a:extLst>
            <a:ext uri="{FF2B5EF4-FFF2-40B4-BE49-F238E27FC236}">
              <a16:creationId xmlns:a16="http://schemas.microsoft.com/office/drawing/2014/main" id="{26216C76-D482-4956-AFB3-87E05C769AD5}"/>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14" name="フローチャート: 判断 413">
          <a:extLst>
            <a:ext uri="{FF2B5EF4-FFF2-40B4-BE49-F238E27FC236}">
              <a16:creationId xmlns:a16="http://schemas.microsoft.com/office/drawing/2014/main" id="{2DB85E86-F6DD-4FC2-A0BA-9364C1CC4A30}"/>
            </a:ext>
          </a:extLst>
        </xdr:cNvPr>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57150</xdr:rowOff>
    </xdr:from>
    <xdr:to>
      <xdr:col>107</xdr:col>
      <xdr:colOff>101600</xdr:colOff>
      <xdr:row>39</xdr:row>
      <xdr:rowOff>158750</xdr:rowOff>
    </xdr:to>
    <xdr:sp macro="" textlink="">
      <xdr:nvSpPr>
        <xdr:cNvPr id="415" name="フローチャート: 判断 414">
          <a:extLst>
            <a:ext uri="{FF2B5EF4-FFF2-40B4-BE49-F238E27FC236}">
              <a16:creationId xmlns:a16="http://schemas.microsoft.com/office/drawing/2014/main" id="{DCE31638-59C8-4C2B-93A8-C65A5718CC07}"/>
            </a:ext>
          </a:extLst>
        </xdr:cNvPr>
        <xdr:cNvSpPr/>
      </xdr:nvSpPr>
      <xdr:spPr>
        <a:xfrm>
          <a:off x="20383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B13BCB4F-4EC5-4F7B-80D7-1DB7F9DD3D3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8D3DF8BA-0280-4DF0-8BDD-3D00AFE2DEE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25D95510-3825-4B5C-B9AE-BAB99FBBB51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B239E3C1-D21A-4C7D-928D-C0B8C49254D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2ECEA22B-A7CA-4AC6-B3B2-1239CA51055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27940</xdr:rowOff>
    </xdr:from>
    <xdr:to>
      <xdr:col>116</xdr:col>
      <xdr:colOff>114300</xdr:colOff>
      <xdr:row>39</xdr:row>
      <xdr:rowOff>129540</xdr:rowOff>
    </xdr:to>
    <xdr:sp macro="" textlink="">
      <xdr:nvSpPr>
        <xdr:cNvPr id="421" name="楕円 420">
          <a:extLst>
            <a:ext uri="{FF2B5EF4-FFF2-40B4-BE49-F238E27FC236}">
              <a16:creationId xmlns:a16="http://schemas.microsoft.com/office/drawing/2014/main" id="{2B6AC772-8D1D-437A-9193-661B6836C678}"/>
            </a:ext>
          </a:extLst>
        </xdr:cNvPr>
        <xdr:cNvSpPr/>
      </xdr:nvSpPr>
      <xdr:spPr>
        <a:xfrm>
          <a:off x="22110700" y="67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6367</xdr:rowOff>
    </xdr:from>
    <xdr:ext cx="469744" cy="259045"/>
    <xdr:sp macro="" textlink="">
      <xdr:nvSpPr>
        <xdr:cNvPr id="422" name="【認定こども園・幼稚園・保育所】&#10;一人当たり面積該当値テキスト">
          <a:extLst>
            <a:ext uri="{FF2B5EF4-FFF2-40B4-BE49-F238E27FC236}">
              <a16:creationId xmlns:a16="http://schemas.microsoft.com/office/drawing/2014/main" id="{0AB52299-38C4-4C06-BFFD-A5FFB70390F2}"/>
            </a:ext>
          </a:extLst>
        </xdr:cNvPr>
        <xdr:cNvSpPr txBox="1"/>
      </xdr:nvSpPr>
      <xdr:spPr>
        <a:xfrm>
          <a:off x="221996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34290</xdr:rowOff>
    </xdr:from>
    <xdr:to>
      <xdr:col>112</xdr:col>
      <xdr:colOff>38100</xdr:colOff>
      <xdr:row>39</xdr:row>
      <xdr:rowOff>135890</xdr:rowOff>
    </xdr:to>
    <xdr:sp macro="" textlink="">
      <xdr:nvSpPr>
        <xdr:cNvPr id="423" name="楕円 422">
          <a:extLst>
            <a:ext uri="{FF2B5EF4-FFF2-40B4-BE49-F238E27FC236}">
              <a16:creationId xmlns:a16="http://schemas.microsoft.com/office/drawing/2014/main" id="{5CA218B3-6CD4-4283-A72C-CC99AA6A6DA0}"/>
            </a:ext>
          </a:extLst>
        </xdr:cNvPr>
        <xdr:cNvSpPr/>
      </xdr:nvSpPr>
      <xdr:spPr>
        <a:xfrm>
          <a:off x="212725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78740</xdr:rowOff>
    </xdr:from>
    <xdr:to>
      <xdr:col>116</xdr:col>
      <xdr:colOff>63500</xdr:colOff>
      <xdr:row>39</xdr:row>
      <xdr:rowOff>85090</xdr:rowOff>
    </xdr:to>
    <xdr:cxnSp macro="">
      <xdr:nvCxnSpPr>
        <xdr:cNvPr id="424" name="直線コネクタ 423">
          <a:extLst>
            <a:ext uri="{FF2B5EF4-FFF2-40B4-BE49-F238E27FC236}">
              <a16:creationId xmlns:a16="http://schemas.microsoft.com/office/drawing/2014/main" id="{59E66AC9-C249-4260-AF77-8FBAB2E177E5}"/>
            </a:ext>
          </a:extLst>
        </xdr:cNvPr>
        <xdr:cNvCxnSpPr/>
      </xdr:nvCxnSpPr>
      <xdr:spPr>
        <a:xfrm flipV="1">
          <a:off x="21323300" y="676529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39370</xdr:rowOff>
    </xdr:from>
    <xdr:to>
      <xdr:col>107</xdr:col>
      <xdr:colOff>101600</xdr:colOff>
      <xdr:row>39</xdr:row>
      <xdr:rowOff>140970</xdr:rowOff>
    </xdr:to>
    <xdr:sp macro="" textlink="">
      <xdr:nvSpPr>
        <xdr:cNvPr id="425" name="楕円 424">
          <a:extLst>
            <a:ext uri="{FF2B5EF4-FFF2-40B4-BE49-F238E27FC236}">
              <a16:creationId xmlns:a16="http://schemas.microsoft.com/office/drawing/2014/main" id="{2F1650D2-8789-46DB-B52C-5B2C54474C16}"/>
            </a:ext>
          </a:extLst>
        </xdr:cNvPr>
        <xdr:cNvSpPr/>
      </xdr:nvSpPr>
      <xdr:spPr>
        <a:xfrm>
          <a:off x="203835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85090</xdr:rowOff>
    </xdr:from>
    <xdr:to>
      <xdr:col>111</xdr:col>
      <xdr:colOff>177800</xdr:colOff>
      <xdr:row>39</xdr:row>
      <xdr:rowOff>90170</xdr:rowOff>
    </xdr:to>
    <xdr:cxnSp macro="">
      <xdr:nvCxnSpPr>
        <xdr:cNvPr id="426" name="直線コネクタ 425">
          <a:extLst>
            <a:ext uri="{FF2B5EF4-FFF2-40B4-BE49-F238E27FC236}">
              <a16:creationId xmlns:a16="http://schemas.microsoft.com/office/drawing/2014/main" id="{C8037665-5FF0-4E53-B977-D726642B349D}"/>
            </a:ext>
          </a:extLst>
        </xdr:cNvPr>
        <xdr:cNvCxnSpPr/>
      </xdr:nvCxnSpPr>
      <xdr:spPr>
        <a:xfrm flipV="1">
          <a:off x="20434300" y="677164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27" name="n_1aveValue【認定こども園・幼稚園・保育所】&#10;一人当たり面積">
          <a:extLst>
            <a:ext uri="{FF2B5EF4-FFF2-40B4-BE49-F238E27FC236}">
              <a16:creationId xmlns:a16="http://schemas.microsoft.com/office/drawing/2014/main" id="{545855BF-E764-44ED-B2A6-AF04833D24D9}"/>
            </a:ext>
          </a:extLst>
        </xdr:cNvPr>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149877</xdr:rowOff>
    </xdr:from>
    <xdr:ext cx="469744" cy="259045"/>
    <xdr:sp macro="" textlink="">
      <xdr:nvSpPr>
        <xdr:cNvPr id="428" name="n_2aveValue【認定こども園・幼稚園・保育所】&#10;一人当たり面積">
          <a:extLst>
            <a:ext uri="{FF2B5EF4-FFF2-40B4-BE49-F238E27FC236}">
              <a16:creationId xmlns:a16="http://schemas.microsoft.com/office/drawing/2014/main" id="{E3FBE801-11E3-41EE-9EB0-F728C2A6787F}"/>
            </a:ext>
          </a:extLst>
        </xdr:cNvPr>
        <xdr:cNvSpPr txBox="1"/>
      </xdr:nvSpPr>
      <xdr:spPr>
        <a:xfrm>
          <a:off x="20199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127017</xdr:rowOff>
    </xdr:from>
    <xdr:ext cx="469744" cy="259045"/>
    <xdr:sp macro="" textlink="">
      <xdr:nvSpPr>
        <xdr:cNvPr id="429" name="n_1mainValue【認定こども園・幼稚園・保育所】&#10;一人当たり面積">
          <a:extLst>
            <a:ext uri="{FF2B5EF4-FFF2-40B4-BE49-F238E27FC236}">
              <a16:creationId xmlns:a16="http://schemas.microsoft.com/office/drawing/2014/main" id="{0660C739-BA28-4419-99B5-A075F532851F}"/>
            </a:ext>
          </a:extLst>
        </xdr:cNvPr>
        <xdr:cNvSpPr txBox="1"/>
      </xdr:nvSpPr>
      <xdr:spPr>
        <a:xfrm>
          <a:off x="21075727" y="681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157497</xdr:rowOff>
    </xdr:from>
    <xdr:ext cx="469744" cy="259045"/>
    <xdr:sp macro="" textlink="">
      <xdr:nvSpPr>
        <xdr:cNvPr id="430" name="n_2mainValue【認定こども園・幼稚園・保育所】&#10;一人当たり面積">
          <a:extLst>
            <a:ext uri="{FF2B5EF4-FFF2-40B4-BE49-F238E27FC236}">
              <a16:creationId xmlns:a16="http://schemas.microsoft.com/office/drawing/2014/main" id="{4FC574F3-3FBA-4847-BB61-F1B5C4EA19C7}"/>
            </a:ext>
          </a:extLst>
        </xdr:cNvPr>
        <xdr:cNvSpPr txBox="1"/>
      </xdr:nvSpPr>
      <xdr:spPr>
        <a:xfrm>
          <a:off x="20199427" y="650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a:extLst>
            <a:ext uri="{FF2B5EF4-FFF2-40B4-BE49-F238E27FC236}">
              <a16:creationId xmlns:a16="http://schemas.microsoft.com/office/drawing/2014/main" id="{ED59FD29-D5C8-4011-8878-32262EFAAEE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a:extLst>
            <a:ext uri="{FF2B5EF4-FFF2-40B4-BE49-F238E27FC236}">
              <a16:creationId xmlns:a16="http://schemas.microsoft.com/office/drawing/2014/main" id="{821B2AD7-8A24-47A3-B583-700C2C0BD1C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a:extLst>
            <a:ext uri="{FF2B5EF4-FFF2-40B4-BE49-F238E27FC236}">
              <a16:creationId xmlns:a16="http://schemas.microsoft.com/office/drawing/2014/main" id="{1E7BAE13-6FB7-4676-BCF4-00292C79E26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a:extLst>
            <a:ext uri="{FF2B5EF4-FFF2-40B4-BE49-F238E27FC236}">
              <a16:creationId xmlns:a16="http://schemas.microsoft.com/office/drawing/2014/main" id="{4981147A-DDEF-4A53-8FCB-7A0A8B650FB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a:extLst>
            <a:ext uri="{FF2B5EF4-FFF2-40B4-BE49-F238E27FC236}">
              <a16:creationId xmlns:a16="http://schemas.microsoft.com/office/drawing/2014/main" id="{63E2CEA8-77FA-4137-BC0D-6052D149FFE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a:extLst>
            <a:ext uri="{FF2B5EF4-FFF2-40B4-BE49-F238E27FC236}">
              <a16:creationId xmlns:a16="http://schemas.microsoft.com/office/drawing/2014/main" id="{FDB07FD6-F36E-484E-B17C-0C949A0FA26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a:extLst>
            <a:ext uri="{FF2B5EF4-FFF2-40B4-BE49-F238E27FC236}">
              <a16:creationId xmlns:a16="http://schemas.microsoft.com/office/drawing/2014/main" id="{57735AAD-B7E2-4DE8-B8D6-30AD740C9EC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a:extLst>
            <a:ext uri="{FF2B5EF4-FFF2-40B4-BE49-F238E27FC236}">
              <a16:creationId xmlns:a16="http://schemas.microsoft.com/office/drawing/2014/main" id="{27537AA4-FDEF-42BC-9D80-6E89FE3FBA4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a:extLst>
            <a:ext uri="{FF2B5EF4-FFF2-40B4-BE49-F238E27FC236}">
              <a16:creationId xmlns:a16="http://schemas.microsoft.com/office/drawing/2014/main" id="{159FCB3C-FF46-4419-ACCE-5A9E45CB44F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a:extLst>
            <a:ext uri="{FF2B5EF4-FFF2-40B4-BE49-F238E27FC236}">
              <a16:creationId xmlns:a16="http://schemas.microsoft.com/office/drawing/2014/main" id="{32FA4C01-7312-42F7-AC92-A305C872954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1" name="テキスト ボックス 440">
          <a:extLst>
            <a:ext uri="{FF2B5EF4-FFF2-40B4-BE49-F238E27FC236}">
              <a16:creationId xmlns:a16="http://schemas.microsoft.com/office/drawing/2014/main" id="{B8045964-4ABF-40F3-8A75-98E009A3505E}"/>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2" name="直線コネクタ 441">
          <a:extLst>
            <a:ext uri="{FF2B5EF4-FFF2-40B4-BE49-F238E27FC236}">
              <a16:creationId xmlns:a16="http://schemas.microsoft.com/office/drawing/2014/main" id="{04CB1BE9-F447-4C04-9895-1F49DD69768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3" name="テキスト ボックス 442">
          <a:extLst>
            <a:ext uri="{FF2B5EF4-FFF2-40B4-BE49-F238E27FC236}">
              <a16:creationId xmlns:a16="http://schemas.microsoft.com/office/drawing/2014/main" id="{E013F5DF-B379-467F-A1E8-C2AC132FB1AB}"/>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4" name="直線コネクタ 443">
          <a:extLst>
            <a:ext uri="{FF2B5EF4-FFF2-40B4-BE49-F238E27FC236}">
              <a16:creationId xmlns:a16="http://schemas.microsoft.com/office/drawing/2014/main" id="{99C35C03-563B-44FE-8DA4-D68125C8A1B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5" name="テキスト ボックス 444">
          <a:extLst>
            <a:ext uri="{FF2B5EF4-FFF2-40B4-BE49-F238E27FC236}">
              <a16:creationId xmlns:a16="http://schemas.microsoft.com/office/drawing/2014/main" id="{74D6362D-05D0-4FCE-94ED-CC7368AEB7A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6" name="直線コネクタ 445">
          <a:extLst>
            <a:ext uri="{FF2B5EF4-FFF2-40B4-BE49-F238E27FC236}">
              <a16:creationId xmlns:a16="http://schemas.microsoft.com/office/drawing/2014/main" id="{D8CCA2D7-5D39-4DCE-BF1D-99E8EEC18D2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7" name="テキスト ボックス 446">
          <a:extLst>
            <a:ext uri="{FF2B5EF4-FFF2-40B4-BE49-F238E27FC236}">
              <a16:creationId xmlns:a16="http://schemas.microsoft.com/office/drawing/2014/main" id="{DD553399-DD5E-4A1E-B322-CBA2AD27D6E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8" name="直線コネクタ 447">
          <a:extLst>
            <a:ext uri="{FF2B5EF4-FFF2-40B4-BE49-F238E27FC236}">
              <a16:creationId xmlns:a16="http://schemas.microsoft.com/office/drawing/2014/main" id="{B02C3BA0-4029-4B5F-A403-D97757FEB7D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9" name="テキスト ボックス 448">
          <a:extLst>
            <a:ext uri="{FF2B5EF4-FFF2-40B4-BE49-F238E27FC236}">
              <a16:creationId xmlns:a16="http://schemas.microsoft.com/office/drawing/2014/main" id="{DCC0DF67-3DC1-4AD9-8659-DF8CB396270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0" name="直線コネクタ 449">
          <a:extLst>
            <a:ext uri="{FF2B5EF4-FFF2-40B4-BE49-F238E27FC236}">
              <a16:creationId xmlns:a16="http://schemas.microsoft.com/office/drawing/2014/main" id="{28DC44F3-69CB-43FD-ADF6-ED469714110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1" name="テキスト ボックス 450">
          <a:extLst>
            <a:ext uri="{FF2B5EF4-FFF2-40B4-BE49-F238E27FC236}">
              <a16:creationId xmlns:a16="http://schemas.microsoft.com/office/drawing/2014/main" id="{EED5B916-C491-454E-909F-5D3B88EA69AD}"/>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a:extLst>
            <a:ext uri="{FF2B5EF4-FFF2-40B4-BE49-F238E27FC236}">
              <a16:creationId xmlns:a16="http://schemas.microsoft.com/office/drawing/2014/main" id="{0DC99A38-7F15-4675-9183-2E5E1461AE7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a:extLst>
            <a:ext uri="{FF2B5EF4-FFF2-40B4-BE49-F238E27FC236}">
              <a16:creationId xmlns:a16="http://schemas.microsoft.com/office/drawing/2014/main" id="{6707FA5F-5499-4CBF-9478-16CCC2253F7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a:extLst>
            <a:ext uri="{FF2B5EF4-FFF2-40B4-BE49-F238E27FC236}">
              <a16:creationId xmlns:a16="http://schemas.microsoft.com/office/drawing/2014/main" id="{AFAA7036-7C72-490D-A29D-A746979919C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55" name="直線コネクタ 454">
          <a:extLst>
            <a:ext uri="{FF2B5EF4-FFF2-40B4-BE49-F238E27FC236}">
              <a16:creationId xmlns:a16="http://schemas.microsoft.com/office/drawing/2014/main" id="{4306CCB1-143B-4474-9732-90968C924B47}"/>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56" name="【学校施設】&#10;有形固定資産減価償却率最小値テキスト">
          <a:extLst>
            <a:ext uri="{FF2B5EF4-FFF2-40B4-BE49-F238E27FC236}">
              <a16:creationId xmlns:a16="http://schemas.microsoft.com/office/drawing/2014/main" id="{85D15002-4D00-42FC-9781-68F5F50E0774}"/>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57" name="直線コネクタ 456">
          <a:extLst>
            <a:ext uri="{FF2B5EF4-FFF2-40B4-BE49-F238E27FC236}">
              <a16:creationId xmlns:a16="http://schemas.microsoft.com/office/drawing/2014/main" id="{6EE0BBB6-ECA0-4355-926B-A9195797BA30}"/>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58" name="【学校施設】&#10;有形固定資産減価償却率最大値テキスト">
          <a:extLst>
            <a:ext uri="{FF2B5EF4-FFF2-40B4-BE49-F238E27FC236}">
              <a16:creationId xmlns:a16="http://schemas.microsoft.com/office/drawing/2014/main" id="{46855339-42CD-48A2-BA06-D87047CDEBDC}"/>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59" name="直線コネクタ 458">
          <a:extLst>
            <a:ext uri="{FF2B5EF4-FFF2-40B4-BE49-F238E27FC236}">
              <a16:creationId xmlns:a16="http://schemas.microsoft.com/office/drawing/2014/main" id="{BF80B2DC-8926-4CEC-B685-4F2EE6C3E7F9}"/>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60" name="【学校施設】&#10;有形固定資産減価償却率平均値テキスト">
          <a:extLst>
            <a:ext uri="{FF2B5EF4-FFF2-40B4-BE49-F238E27FC236}">
              <a16:creationId xmlns:a16="http://schemas.microsoft.com/office/drawing/2014/main" id="{3BE011D1-A70C-43EF-A084-1E53C3EE625F}"/>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61" name="フローチャート: 判断 460">
          <a:extLst>
            <a:ext uri="{FF2B5EF4-FFF2-40B4-BE49-F238E27FC236}">
              <a16:creationId xmlns:a16="http://schemas.microsoft.com/office/drawing/2014/main" id="{41353BCD-EA2B-43BD-A55C-D557973692E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62" name="フローチャート: 判断 461">
          <a:extLst>
            <a:ext uri="{FF2B5EF4-FFF2-40B4-BE49-F238E27FC236}">
              <a16:creationId xmlns:a16="http://schemas.microsoft.com/office/drawing/2014/main" id="{F60A38CD-95D1-453A-BACB-3513D8CBE2C3}"/>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63" name="フローチャート: 判断 462">
          <a:extLst>
            <a:ext uri="{FF2B5EF4-FFF2-40B4-BE49-F238E27FC236}">
              <a16:creationId xmlns:a16="http://schemas.microsoft.com/office/drawing/2014/main" id="{CF5E8190-2170-4EF4-A7FF-9CBE2EC75D0F}"/>
            </a:ext>
          </a:extLst>
        </xdr:cNvPr>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A6A6AC73-9911-40D8-BA59-61FB79F989A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BE87DC75-4F69-4824-87D6-0FDC0FC5578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A0F70774-74B5-49C0-8281-29D633100D2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4CD565DE-6C4A-4352-AD1C-14416760D34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336DCAD2-E80C-4DE3-97B2-D142BA7FB18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168275</xdr:rowOff>
    </xdr:from>
    <xdr:to>
      <xdr:col>85</xdr:col>
      <xdr:colOff>177800</xdr:colOff>
      <xdr:row>57</xdr:row>
      <xdr:rowOff>98425</xdr:rowOff>
    </xdr:to>
    <xdr:sp macro="" textlink="">
      <xdr:nvSpPr>
        <xdr:cNvPr id="469" name="楕円 468">
          <a:extLst>
            <a:ext uri="{FF2B5EF4-FFF2-40B4-BE49-F238E27FC236}">
              <a16:creationId xmlns:a16="http://schemas.microsoft.com/office/drawing/2014/main" id="{B16611E1-D102-408C-B837-8FDAFF5FCB08}"/>
            </a:ext>
          </a:extLst>
        </xdr:cNvPr>
        <xdr:cNvSpPr/>
      </xdr:nvSpPr>
      <xdr:spPr>
        <a:xfrm>
          <a:off x="162687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19702</xdr:rowOff>
    </xdr:from>
    <xdr:ext cx="405111" cy="259045"/>
    <xdr:sp macro="" textlink="">
      <xdr:nvSpPr>
        <xdr:cNvPr id="470" name="【学校施設】&#10;有形固定資産減価償却率該当値テキスト">
          <a:extLst>
            <a:ext uri="{FF2B5EF4-FFF2-40B4-BE49-F238E27FC236}">
              <a16:creationId xmlns:a16="http://schemas.microsoft.com/office/drawing/2014/main" id="{BA81425E-B49E-4CF5-B7E6-3BECCFE97509}"/>
            </a:ext>
          </a:extLst>
        </xdr:cNvPr>
        <xdr:cNvSpPr txBox="1"/>
      </xdr:nvSpPr>
      <xdr:spPr>
        <a:xfrm>
          <a:off x="16357600"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10160</xdr:rowOff>
    </xdr:from>
    <xdr:to>
      <xdr:col>81</xdr:col>
      <xdr:colOff>101600</xdr:colOff>
      <xdr:row>57</xdr:row>
      <xdr:rowOff>111760</xdr:rowOff>
    </xdr:to>
    <xdr:sp macro="" textlink="">
      <xdr:nvSpPr>
        <xdr:cNvPr id="471" name="楕円 470">
          <a:extLst>
            <a:ext uri="{FF2B5EF4-FFF2-40B4-BE49-F238E27FC236}">
              <a16:creationId xmlns:a16="http://schemas.microsoft.com/office/drawing/2014/main" id="{0E6F9AC5-D1A2-423A-9669-E191F6E0BC55}"/>
            </a:ext>
          </a:extLst>
        </xdr:cNvPr>
        <xdr:cNvSpPr/>
      </xdr:nvSpPr>
      <xdr:spPr>
        <a:xfrm>
          <a:off x="15430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47625</xdr:rowOff>
    </xdr:from>
    <xdr:to>
      <xdr:col>85</xdr:col>
      <xdr:colOff>127000</xdr:colOff>
      <xdr:row>57</xdr:row>
      <xdr:rowOff>60960</xdr:rowOff>
    </xdr:to>
    <xdr:cxnSp macro="">
      <xdr:nvCxnSpPr>
        <xdr:cNvPr id="472" name="直線コネクタ 471">
          <a:extLst>
            <a:ext uri="{FF2B5EF4-FFF2-40B4-BE49-F238E27FC236}">
              <a16:creationId xmlns:a16="http://schemas.microsoft.com/office/drawing/2014/main" id="{BCFA78A3-CBE0-40E3-9C61-3375B7DD7F0B}"/>
            </a:ext>
          </a:extLst>
        </xdr:cNvPr>
        <xdr:cNvCxnSpPr/>
      </xdr:nvCxnSpPr>
      <xdr:spPr>
        <a:xfrm flipV="1">
          <a:off x="15481300" y="982027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92075</xdr:rowOff>
    </xdr:from>
    <xdr:to>
      <xdr:col>76</xdr:col>
      <xdr:colOff>165100</xdr:colOff>
      <xdr:row>58</xdr:row>
      <xdr:rowOff>22225</xdr:rowOff>
    </xdr:to>
    <xdr:sp macro="" textlink="">
      <xdr:nvSpPr>
        <xdr:cNvPr id="473" name="楕円 472">
          <a:extLst>
            <a:ext uri="{FF2B5EF4-FFF2-40B4-BE49-F238E27FC236}">
              <a16:creationId xmlns:a16="http://schemas.microsoft.com/office/drawing/2014/main" id="{670BFDA9-7430-409D-A47F-8F9759EF6FA4}"/>
            </a:ext>
          </a:extLst>
        </xdr:cNvPr>
        <xdr:cNvSpPr/>
      </xdr:nvSpPr>
      <xdr:spPr>
        <a:xfrm>
          <a:off x="14541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60960</xdr:rowOff>
    </xdr:from>
    <xdr:to>
      <xdr:col>81</xdr:col>
      <xdr:colOff>50800</xdr:colOff>
      <xdr:row>57</xdr:row>
      <xdr:rowOff>142875</xdr:rowOff>
    </xdr:to>
    <xdr:cxnSp macro="">
      <xdr:nvCxnSpPr>
        <xdr:cNvPr id="474" name="直線コネクタ 473">
          <a:extLst>
            <a:ext uri="{FF2B5EF4-FFF2-40B4-BE49-F238E27FC236}">
              <a16:creationId xmlns:a16="http://schemas.microsoft.com/office/drawing/2014/main" id="{3BF78ED0-8C68-45C2-A690-87F6EEAC4D30}"/>
            </a:ext>
          </a:extLst>
        </xdr:cNvPr>
        <xdr:cNvCxnSpPr/>
      </xdr:nvCxnSpPr>
      <xdr:spPr>
        <a:xfrm flipV="1">
          <a:off x="14592300" y="983361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75" name="n_1aveValue【学校施設】&#10;有形固定資産減価償却率">
          <a:extLst>
            <a:ext uri="{FF2B5EF4-FFF2-40B4-BE49-F238E27FC236}">
              <a16:creationId xmlns:a16="http://schemas.microsoft.com/office/drawing/2014/main" id="{E031C355-50B6-44B1-A2F5-B3F70CDBB361}"/>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26687</xdr:rowOff>
    </xdr:from>
    <xdr:ext cx="405111" cy="259045"/>
    <xdr:sp macro="" textlink="">
      <xdr:nvSpPr>
        <xdr:cNvPr id="476" name="n_2aveValue【学校施設】&#10;有形固定資産減価償却率">
          <a:extLst>
            <a:ext uri="{FF2B5EF4-FFF2-40B4-BE49-F238E27FC236}">
              <a16:creationId xmlns:a16="http://schemas.microsoft.com/office/drawing/2014/main" id="{A4A4724A-0706-402E-8DB8-6E24388D346D}"/>
            </a:ext>
          </a:extLst>
        </xdr:cNvPr>
        <xdr:cNvSpPr txBox="1"/>
      </xdr:nvSpPr>
      <xdr:spPr>
        <a:xfrm>
          <a:off x="14389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128287</xdr:rowOff>
    </xdr:from>
    <xdr:ext cx="405111" cy="259045"/>
    <xdr:sp macro="" textlink="">
      <xdr:nvSpPr>
        <xdr:cNvPr id="477" name="n_1mainValue【学校施設】&#10;有形固定資産減価償却率">
          <a:extLst>
            <a:ext uri="{FF2B5EF4-FFF2-40B4-BE49-F238E27FC236}">
              <a16:creationId xmlns:a16="http://schemas.microsoft.com/office/drawing/2014/main" id="{06CA7AF8-12FC-449A-8CA1-3208BF34E437}"/>
            </a:ext>
          </a:extLst>
        </xdr:cNvPr>
        <xdr:cNvSpPr txBox="1"/>
      </xdr:nvSpPr>
      <xdr:spPr>
        <a:xfrm>
          <a:off x="152660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38752</xdr:rowOff>
    </xdr:from>
    <xdr:ext cx="405111" cy="259045"/>
    <xdr:sp macro="" textlink="">
      <xdr:nvSpPr>
        <xdr:cNvPr id="478" name="n_2mainValue【学校施設】&#10;有形固定資産減価償却率">
          <a:extLst>
            <a:ext uri="{FF2B5EF4-FFF2-40B4-BE49-F238E27FC236}">
              <a16:creationId xmlns:a16="http://schemas.microsoft.com/office/drawing/2014/main" id="{59CED7B4-5333-432E-91D6-6C25334A6768}"/>
            </a:ext>
          </a:extLst>
        </xdr:cNvPr>
        <xdr:cNvSpPr txBox="1"/>
      </xdr:nvSpPr>
      <xdr:spPr>
        <a:xfrm>
          <a:off x="143897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a:extLst>
            <a:ext uri="{FF2B5EF4-FFF2-40B4-BE49-F238E27FC236}">
              <a16:creationId xmlns:a16="http://schemas.microsoft.com/office/drawing/2014/main" id="{B48A67FC-2E01-44C7-BBD1-521CDADAD90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a:extLst>
            <a:ext uri="{FF2B5EF4-FFF2-40B4-BE49-F238E27FC236}">
              <a16:creationId xmlns:a16="http://schemas.microsoft.com/office/drawing/2014/main" id="{67FB6B07-5DA0-4313-B21B-D411B08CD20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a:extLst>
            <a:ext uri="{FF2B5EF4-FFF2-40B4-BE49-F238E27FC236}">
              <a16:creationId xmlns:a16="http://schemas.microsoft.com/office/drawing/2014/main" id="{30F88E15-C03B-4C92-BBE6-B9E4A37A1D3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a:extLst>
            <a:ext uri="{FF2B5EF4-FFF2-40B4-BE49-F238E27FC236}">
              <a16:creationId xmlns:a16="http://schemas.microsoft.com/office/drawing/2014/main" id="{1F77630A-C065-42C6-81EF-7A748C8C1E9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a:extLst>
            <a:ext uri="{FF2B5EF4-FFF2-40B4-BE49-F238E27FC236}">
              <a16:creationId xmlns:a16="http://schemas.microsoft.com/office/drawing/2014/main" id="{9D74C2E4-405E-41BE-BAE4-643FC31952B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a:extLst>
            <a:ext uri="{FF2B5EF4-FFF2-40B4-BE49-F238E27FC236}">
              <a16:creationId xmlns:a16="http://schemas.microsoft.com/office/drawing/2014/main" id="{67F45722-8D78-4A85-AC83-9DA3DF14F84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a:extLst>
            <a:ext uri="{FF2B5EF4-FFF2-40B4-BE49-F238E27FC236}">
              <a16:creationId xmlns:a16="http://schemas.microsoft.com/office/drawing/2014/main" id="{5643A6F6-E7C8-4787-A147-AB857F6FF21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a:extLst>
            <a:ext uri="{FF2B5EF4-FFF2-40B4-BE49-F238E27FC236}">
              <a16:creationId xmlns:a16="http://schemas.microsoft.com/office/drawing/2014/main" id="{A300467E-E000-43F3-9138-27F52D627A2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a:extLst>
            <a:ext uri="{FF2B5EF4-FFF2-40B4-BE49-F238E27FC236}">
              <a16:creationId xmlns:a16="http://schemas.microsoft.com/office/drawing/2014/main" id="{EFE3C139-3F94-4D7A-87D5-FFCCB9C4F14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a:extLst>
            <a:ext uri="{FF2B5EF4-FFF2-40B4-BE49-F238E27FC236}">
              <a16:creationId xmlns:a16="http://schemas.microsoft.com/office/drawing/2014/main" id="{E68ADDC8-6491-46C2-9CBB-A851B8DB645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a:extLst>
            <a:ext uri="{FF2B5EF4-FFF2-40B4-BE49-F238E27FC236}">
              <a16:creationId xmlns:a16="http://schemas.microsoft.com/office/drawing/2014/main" id="{607F799D-39A5-46FA-8CA7-A319475856F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a:extLst>
            <a:ext uri="{FF2B5EF4-FFF2-40B4-BE49-F238E27FC236}">
              <a16:creationId xmlns:a16="http://schemas.microsoft.com/office/drawing/2014/main" id="{CF041140-8CFC-4E79-9DB0-54F8E434710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a:extLst>
            <a:ext uri="{FF2B5EF4-FFF2-40B4-BE49-F238E27FC236}">
              <a16:creationId xmlns:a16="http://schemas.microsoft.com/office/drawing/2014/main" id="{4EF436FF-DDD6-48C1-AAF0-094B57EA869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a:extLst>
            <a:ext uri="{FF2B5EF4-FFF2-40B4-BE49-F238E27FC236}">
              <a16:creationId xmlns:a16="http://schemas.microsoft.com/office/drawing/2014/main" id="{DB542BA0-5ED2-4BBB-909F-D85F7ADF863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a:extLst>
            <a:ext uri="{FF2B5EF4-FFF2-40B4-BE49-F238E27FC236}">
              <a16:creationId xmlns:a16="http://schemas.microsoft.com/office/drawing/2014/main" id="{BC586C9B-A8F1-40BF-8298-D512D1B278A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4" name="テキスト ボックス 493">
          <a:extLst>
            <a:ext uri="{FF2B5EF4-FFF2-40B4-BE49-F238E27FC236}">
              <a16:creationId xmlns:a16="http://schemas.microsoft.com/office/drawing/2014/main" id="{DFAD1093-4461-4194-A5FA-DB36428B4CA6}"/>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a:extLst>
            <a:ext uri="{FF2B5EF4-FFF2-40B4-BE49-F238E27FC236}">
              <a16:creationId xmlns:a16="http://schemas.microsoft.com/office/drawing/2014/main" id="{E2EC1434-40CF-46C9-97D0-F9273F52254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96" name="テキスト ボックス 495">
          <a:extLst>
            <a:ext uri="{FF2B5EF4-FFF2-40B4-BE49-F238E27FC236}">
              <a16:creationId xmlns:a16="http://schemas.microsoft.com/office/drawing/2014/main" id="{DDFEE99F-5691-49BC-9EE2-89F0DB1114EB}"/>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a:extLst>
            <a:ext uri="{FF2B5EF4-FFF2-40B4-BE49-F238E27FC236}">
              <a16:creationId xmlns:a16="http://schemas.microsoft.com/office/drawing/2014/main" id="{D1F88A3B-9B91-4C3A-8155-0028D30C123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8" name="テキスト ボックス 497">
          <a:extLst>
            <a:ext uri="{FF2B5EF4-FFF2-40B4-BE49-F238E27FC236}">
              <a16:creationId xmlns:a16="http://schemas.microsoft.com/office/drawing/2014/main" id="{5A875DC4-45A5-4EA8-8437-C7DE20DABC3B}"/>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a:extLst>
            <a:ext uri="{FF2B5EF4-FFF2-40B4-BE49-F238E27FC236}">
              <a16:creationId xmlns:a16="http://schemas.microsoft.com/office/drawing/2014/main" id="{48BB1DE1-C1AC-402B-9F53-E47146F81F4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0" name="テキスト ボックス 499">
          <a:extLst>
            <a:ext uri="{FF2B5EF4-FFF2-40B4-BE49-F238E27FC236}">
              <a16:creationId xmlns:a16="http://schemas.microsoft.com/office/drawing/2014/main" id="{55993F39-6F40-4B9B-AF25-57DD30988FF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a:extLst>
            <a:ext uri="{FF2B5EF4-FFF2-40B4-BE49-F238E27FC236}">
              <a16:creationId xmlns:a16="http://schemas.microsoft.com/office/drawing/2014/main" id="{2460022B-916C-443C-8C36-C39A38525CA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02" name="直線コネクタ 501">
          <a:extLst>
            <a:ext uri="{FF2B5EF4-FFF2-40B4-BE49-F238E27FC236}">
              <a16:creationId xmlns:a16="http://schemas.microsoft.com/office/drawing/2014/main" id="{34ADF4F3-FA6A-4338-847C-8502EB9417EC}"/>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03" name="【学校施設】&#10;一人当たり面積最小値テキスト">
          <a:extLst>
            <a:ext uri="{FF2B5EF4-FFF2-40B4-BE49-F238E27FC236}">
              <a16:creationId xmlns:a16="http://schemas.microsoft.com/office/drawing/2014/main" id="{8F915ED6-0829-4140-9966-201FD5B58539}"/>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04" name="直線コネクタ 503">
          <a:extLst>
            <a:ext uri="{FF2B5EF4-FFF2-40B4-BE49-F238E27FC236}">
              <a16:creationId xmlns:a16="http://schemas.microsoft.com/office/drawing/2014/main" id="{9C2B4BDB-F8D0-4DF0-B86C-341509FEC9C9}"/>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05" name="【学校施設】&#10;一人当たり面積最大値テキスト">
          <a:extLst>
            <a:ext uri="{FF2B5EF4-FFF2-40B4-BE49-F238E27FC236}">
              <a16:creationId xmlns:a16="http://schemas.microsoft.com/office/drawing/2014/main" id="{6C28848F-8E55-4DB8-B086-C6AD2B91685E}"/>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06" name="直線コネクタ 505">
          <a:extLst>
            <a:ext uri="{FF2B5EF4-FFF2-40B4-BE49-F238E27FC236}">
              <a16:creationId xmlns:a16="http://schemas.microsoft.com/office/drawing/2014/main" id="{88B7B13B-87A4-4C4F-AE84-A8324C17C6BE}"/>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96055</xdr:rowOff>
    </xdr:from>
    <xdr:ext cx="469744" cy="259045"/>
    <xdr:sp macro="" textlink="">
      <xdr:nvSpPr>
        <xdr:cNvPr id="507" name="【学校施設】&#10;一人当たり面積平均値テキスト">
          <a:extLst>
            <a:ext uri="{FF2B5EF4-FFF2-40B4-BE49-F238E27FC236}">
              <a16:creationId xmlns:a16="http://schemas.microsoft.com/office/drawing/2014/main" id="{48746410-B8B7-4716-87CC-14DCE5113587}"/>
            </a:ext>
          </a:extLst>
        </xdr:cNvPr>
        <xdr:cNvSpPr txBox="1"/>
      </xdr:nvSpPr>
      <xdr:spPr>
        <a:xfrm>
          <a:off x="22199600" y="1055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08" name="フローチャート: 判断 507">
          <a:extLst>
            <a:ext uri="{FF2B5EF4-FFF2-40B4-BE49-F238E27FC236}">
              <a16:creationId xmlns:a16="http://schemas.microsoft.com/office/drawing/2014/main" id="{CF0FAC55-559A-4615-A528-8F8FA3E9553A}"/>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09" name="フローチャート: 判断 508">
          <a:extLst>
            <a:ext uri="{FF2B5EF4-FFF2-40B4-BE49-F238E27FC236}">
              <a16:creationId xmlns:a16="http://schemas.microsoft.com/office/drawing/2014/main" id="{88836B39-C3AE-4195-BDB4-9D968EBE89E4}"/>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30276</xdr:rowOff>
    </xdr:from>
    <xdr:to>
      <xdr:col>107</xdr:col>
      <xdr:colOff>101600</xdr:colOff>
      <xdr:row>62</xdr:row>
      <xdr:rowOff>131876</xdr:rowOff>
    </xdr:to>
    <xdr:sp macro="" textlink="">
      <xdr:nvSpPr>
        <xdr:cNvPr id="510" name="フローチャート: 判断 509">
          <a:extLst>
            <a:ext uri="{FF2B5EF4-FFF2-40B4-BE49-F238E27FC236}">
              <a16:creationId xmlns:a16="http://schemas.microsoft.com/office/drawing/2014/main" id="{FB0CEEB3-C42A-45F4-B3DC-BC958967C957}"/>
            </a:ext>
          </a:extLst>
        </xdr:cNvPr>
        <xdr:cNvSpPr/>
      </xdr:nvSpPr>
      <xdr:spPr>
        <a:xfrm>
          <a:off x="20383500" y="1066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699FAD84-ADF9-4EA2-A00A-59BC00C0BB6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4628FFD1-96F6-484B-AF71-5F61863593D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6F0ABDBF-437B-4804-90FF-1214488F02B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EA33E974-3F87-43AC-8E37-F8FF183BC39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144E4D02-DEF1-42E7-BB00-36112C41524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75311</xdr:rowOff>
    </xdr:from>
    <xdr:to>
      <xdr:col>116</xdr:col>
      <xdr:colOff>114300</xdr:colOff>
      <xdr:row>64</xdr:row>
      <xdr:rowOff>5461</xdr:rowOff>
    </xdr:to>
    <xdr:sp macro="" textlink="">
      <xdr:nvSpPr>
        <xdr:cNvPr id="516" name="楕円 515">
          <a:extLst>
            <a:ext uri="{FF2B5EF4-FFF2-40B4-BE49-F238E27FC236}">
              <a16:creationId xmlns:a16="http://schemas.microsoft.com/office/drawing/2014/main" id="{4FD7DDEC-FEA9-4040-8AD3-F888B2D5528B}"/>
            </a:ext>
          </a:extLst>
        </xdr:cNvPr>
        <xdr:cNvSpPr/>
      </xdr:nvSpPr>
      <xdr:spPr>
        <a:xfrm>
          <a:off x="22110700" y="1087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161688</xdr:rowOff>
    </xdr:from>
    <xdr:ext cx="469744" cy="259045"/>
    <xdr:sp macro="" textlink="">
      <xdr:nvSpPr>
        <xdr:cNvPr id="517" name="【学校施設】&#10;一人当たり面積該当値テキスト">
          <a:extLst>
            <a:ext uri="{FF2B5EF4-FFF2-40B4-BE49-F238E27FC236}">
              <a16:creationId xmlns:a16="http://schemas.microsoft.com/office/drawing/2014/main" id="{52FEA547-70AE-412E-BFC8-68EC3007DF5D}"/>
            </a:ext>
          </a:extLst>
        </xdr:cNvPr>
        <xdr:cNvSpPr txBox="1"/>
      </xdr:nvSpPr>
      <xdr:spPr>
        <a:xfrm>
          <a:off x="22199600" y="1079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77064</xdr:rowOff>
    </xdr:from>
    <xdr:to>
      <xdr:col>112</xdr:col>
      <xdr:colOff>38100</xdr:colOff>
      <xdr:row>64</xdr:row>
      <xdr:rowOff>7214</xdr:rowOff>
    </xdr:to>
    <xdr:sp macro="" textlink="">
      <xdr:nvSpPr>
        <xdr:cNvPr id="518" name="楕円 517">
          <a:extLst>
            <a:ext uri="{FF2B5EF4-FFF2-40B4-BE49-F238E27FC236}">
              <a16:creationId xmlns:a16="http://schemas.microsoft.com/office/drawing/2014/main" id="{89F79B52-E03D-44BB-8293-CE808BB683FB}"/>
            </a:ext>
          </a:extLst>
        </xdr:cNvPr>
        <xdr:cNvSpPr/>
      </xdr:nvSpPr>
      <xdr:spPr>
        <a:xfrm>
          <a:off x="21272500" y="1087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126111</xdr:rowOff>
    </xdr:from>
    <xdr:to>
      <xdr:col>116</xdr:col>
      <xdr:colOff>63500</xdr:colOff>
      <xdr:row>63</xdr:row>
      <xdr:rowOff>127864</xdr:rowOff>
    </xdr:to>
    <xdr:cxnSp macro="">
      <xdr:nvCxnSpPr>
        <xdr:cNvPr id="519" name="直線コネクタ 518">
          <a:extLst>
            <a:ext uri="{FF2B5EF4-FFF2-40B4-BE49-F238E27FC236}">
              <a16:creationId xmlns:a16="http://schemas.microsoft.com/office/drawing/2014/main" id="{8D7CA169-286B-4FB1-AB1E-2D065A2D2983}"/>
            </a:ext>
          </a:extLst>
        </xdr:cNvPr>
        <xdr:cNvCxnSpPr/>
      </xdr:nvCxnSpPr>
      <xdr:spPr>
        <a:xfrm flipV="1">
          <a:off x="21323300" y="10927461"/>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78359</xdr:rowOff>
    </xdr:from>
    <xdr:to>
      <xdr:col>107</xdr:col>
      <xdr:colOff>101600</xdr:colOff>
      <xdr:row>64</xdr:row>
      <xdr:rowOff>8509</xdr:rowOff>
    </xdr:to>
    <xdr:sp macro="" textlink="">
      <xdr:nvSpPr>
        <xdr:cNvPr id="520" name="楕円 519">
          <a:extLst>
            <a:ext uri="{FF2B5EF4-FFF2-40B4-BE49-F238E27FC236}">
              <a16:creationId xmlns:a16="http://schemas.microsoft.com/office/drawing/2014/main" id="{0F8EC172-7606-43D5-8009-B34407B6426C}"/>
            </a:ext>
          </a:extLst>
        </xdr:cNvPr>
        <xdr:cNvSpPr/>
      </xdr:nvSpPr>
      <xdr:spPr>
        <a:xfrm>
          <a:off x="20383500" y="1087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127864</xdr:rowOff>
    </xdr:from>
    <xdr:to>
      <xdr:col>111</xdr:col>
      <xdr:colOff>177800</xdr:colOff>
      <xdr:row>63</xdr:row>
      <xdr:rowOff>129159</xdr:rowOff>
    </xdr:to>
    <xdr:cxnSp macro="">
      <xdr:nvCxnSpPr>
        <xdr:cNvPr id="521" name="直線コネクタ 520">
          <a:extLst>
            <a:ext uri="{FF2B5EF4-FFF2-40B4-BE49-F238E27FC236}">
              <a16:creationId xmlns:a16="http://schemas.microsoft.com/office/drawing/2014/main" id="{0646F0F4-FD2E-4EA1-A961-5F435C5A8CA2}"/>
            </a:ext>
          </a:extLst>
        </xdr:cNvPr>
        <xdr:cNvCxnSpPr/>
      </xdr:nvCxnSpPr>
      <xdr:spPr>
        <a:xfrm flipV="1">
          <a:off x="20434300" y="10929214"/>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522" name="n_1aveValue【学校施設】&#10;一人当たり面積">
          <a:extLst>
            <a:ext uri="{FF2B5EF4-FFF2-40B4-BE49-F238E27FC236}">
              <a16:creationId xmlns:a16="http://schemas.microsoft.com/office/drawing/2014/main" id="{5C3309BB-2293-442D-9C9D-75026E436DE8}"/>
            </a:ext>
          </a:extLst>
        </xdr:cNvPr>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148403</xdr:rowOff>
    </xdr:from>
    <xdr:ext cx="469744" cy="259045"/>
    <xdr:sp macro="" textlink="">
      <xdr:nvSpPr>
        <xdr:cNvPr id="523" name="n_2aveValue【学校施設】&#10;一人当たり面積">
          <a:extLst>
            <a:ext uri="{FF2B5EF4-FFF2-40B4-BE49-F238E27FC236}">
              <a16:creationId xmlns:a16="http://schemas.microsoft.com/office/drawing/2014/main" id="{711CD3A3-F65D-4A02-BC20-B63F368A0F30}"/>
            </a:ext>
          </a:extLst>
        </xdr:cNvPr>
        <xdr:cNvSpPr txBox="1"/>
      </xdr:nvSpPr>
      <xdr:spPr>
        <a:xfrm>
          <a:off x="20199427" y="1043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169791</xdr:rowOff>
    </xdr:from>
    <xdr:ext cx="469744" cy="259045"/>
    <xdr:sp macro="" textlink="">
      <xdr:nvSpPr>
        <xdr:cNvPr id="524" name="n_1mainValue【学校施設】&#10;一人当たり面積">
          <a:extLst>
            <a:ext uri="{FF2B5EF4-FFF2-40B4-BE49-F238E27FC236}">
              <a16:creationId xmlns:a16="http://schemas.microsoft.com/office/drawing/2014/main" id="{52566CAD-7088-4759-865A-EE18A6265C0D}"/>
            </a:ext>
          </a:extLst>
        </xdr:cNvPr>
        <xdr:cNvSpPr txBox="1"/>
      </xdr:nvSpPr>
      <xdr:spPr>
        <a:xfrm>
          <a:off x="21075727" y="1097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171086</xdr:rowOff>
    </xdr:from>
    <xdr:ext cx="469744" cy="259045"/>
    <xdr:sp macro="" textlink="">
      <xdr:nvSpPr>
        <xdr:cNvPr id="525" name="n_2mainValue【学校施設】&#10;一人当たり面積">
          <a:extLst>
            <a:ext uri="{FF2B5EF4-FFF2-40B4-BE49-F238E27FC236}">
              <a16:creationId xmlns:a16="http://schemas.microsoft.com/office/drawing/2014/main" id="{0652809B-2A3D-4CA6-9B4E-982F5EDE3D7A}"/>
            </a:ext>
          </a:extLst>
        </xdr:cNvPr>
        <xdr:cNvSpPr txBox="1"/>
      </xdr:nvSpPr>
      <xdr:spPr>
        <a:xfrm>
          <a:off x="20199427" y="1097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FAF68CD6-480A-4C1B-BDD6-71B35AF0C6F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49BD1AC3-8C8F-4424-9005-0D3B5206D91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FC7A846F-E15A-4E33-8610-2F5EA8C5D5C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320C4AC9-ED51-468C-8FF6-EC5A20B547D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013F209E-DD2B-4396-B9EF-4F989474E28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5795BF7E-D4A3-4319-8606-D5019B8BD3A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7F7331C2-27C0-4BFD-842E-2B63E71B013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81F79B43-9B04-499E-B685-266E375C1A3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A4C80CA9-4367-41A5-8A81-C6F917D58B4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id="{49FD4F63-7FE7-47C6-A6C4-F6935DDCC76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id="{C4C3A18B-0C44-48AB-B279-62D7175DBA0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id="{D325BA92-8990-4944-84A0-1A575953DA1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id="{9AD1DD9D-D3E5-4DEF-9491-83048FE566C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id="{A112DA43-0EC4-4BC7-98C8-488F3032BA7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id="{F1B821D2-ECA9-4EDD-85F0-82482EC9458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id="{16C1015F-8100-43D2-8C79-622916AEE23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CA0CDD22-64EC-4D72-809E-DD60A7E6527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34F205B0-DBA4-42E1-A0FE-0AD253606A1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08A00AAD-1AB7-48F8-BD82-1F7FED7B66F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6516692B-AC87-45F3-BDCC-68E944588D6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4DBAF001-A4B5-41AB-917D-21E2ABB278D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9FDAA7C0-4DD6-4A59-9204-29640114F90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98177DF5-00DB-4C85-889E-595BD2915A8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B7028D6C-6D89-47C7-82DF-B1C39E1A7A9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9DF3FD35-7421-4E5A-B9B5-FD58FEA7033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6D96BE02-33B5-4F6B-9DDF-B4AB8EFE8BD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a:extLst>
            <a:ext uri="{FF2B5EF4-FFF2-40B4-BE49-F238E27FC236}">
              <a16:creationId xmlns:a16="http://schemas.microsoft.com/office/drawing/2014/main" id="{4359FB79-06E5-4663-8023-30425D35DB7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3" name="テキスト ボックス 552">
          <a:extLst>
            <a:ext uri="{FF2B5EF4-FFF2-40B4-BE49-F238E27FC236}">
              <a16:creationId xmlns:a16="http://schemas.microsoft.com/office/drawing/2014/main" id="{AA56E254-7EA2-4ECF-8E63-F6DD047CDE32}"/>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a:extLst>
            <a:ext uri="{FF2B5EF4-FFF2-40B4-BE49-F238E27FC236}">
              <a16:creationId xmlns:a16="http://schemas.microsoft.com/office/drawing/2014/main" id="{C3BF9E83-8BB5-4663-8654-5B6AE7F5292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a:extLst>
            <a:ext uri="{FF2B5EF4-FFF2-40B4-BE49-F238E27FC236}">
              <a16:creationId xmlns:a16="http://schemas.microsoft.com/office/drawing/2014/main" id="{E5948387-AD2D-4128-8800-15CEC8375B6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a:extLst>
            <a:ext uri="{FF2B5EF4-FFF2-40B4-BE49-F238E27FC236}">
              <a16:creationId xmlns:a16="http://schemas.microsoft.com/office/drawing/2014/main" id="{C994BE1B-A377-43FE-824E-462083BCAA9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a:extLst>
            <a:ext uri="{FF2B5EF4-FFF2-40B4-BE49-F238E27FC236}">
              <a16:creationId xmlns:a16="http://schemas.microsoft.com/office/drawing/2014/main" id="{54179C3E-1F5A-4F1B-B62F-36D5FB22A64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a:extLst>
            <a:ext uri="{FF2B5EF4-FFF2-40B4-BE49-F238E27FC236}">
              <a16:creationId xmlns:a16="http://schemas.microsoft.com/office/drawing/2014/main" id="{65E272A3-5952-4FD1-8356-DE4D9CB6907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a:extLst>
            <a:ext uri="{FF2B5EF4-FFF2-40B4-BE49-F238E27FC236}">
              <a16:creationId xmlns:a16="http://schemas.microsoft.com/office/drawing/2014/main" id="{CBB63049-8E06-4B29-AFEF-DEF21F3FC38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a:extLst>
            <a:ext uri="{FF2B5EF4-FFF2-40B4-BE49-F238E27FC236}">
              <a16:creationId xmlns:a16="http://schemas.microsoft.com/office/drawing/2014/main" id="{3D6F55DD-AE84-4040-B04D-4EDDA1CFEA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a:extLst>
            <a:ext uri="{FF2B5EF4-FFF2-40B4-BE49-F238E27FC236}">
              <a16:creationId xmlns:a16="http://schemas.microsoft.com/office/drawing/2014/main" id="{04615C04-5D6A-4FB4-9DEA-3BEE20E34E8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a:extLst>
            <a:ext uri="{FF2B5EF4-FFF2-40B4-BE49-F238E27FC236}">
              <a16:creationId xmlns:a16="http://schemas.microsoft.com/office/drawing/2014/main" id="{42BFEB3C-DDE3-4994-8349-DB29A629CE7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3" name="テキスト ボックス 562">
          <a:extLst>
            <a:ext uri="{FF2B5EF4-FFF2-40B4-BE49-F238E27FC236}">
              <a16:creationId xmlns:a16="http://schemas.microsoft.com/office/drawing/2014/main" id="{BE0CFAB9-10E0-42A5-B360-F1ABB09DD9D7}"/>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id="{B6F6DBDF-8B8B-492C-A079-97D5B4F5278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a:extLst>
            <a:ext uri="{FF2B5EF4-FFF2-40B4-BE49-F238E27FC236}">
              <a16:creationId xmlns:a16="http://schemas.microsoft.com/office/drawing/2014/main" id="{468EFF25-AA83-4E85-BE45-C6FE49C8A3D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a:extLst>
            <a:ext uri="{FF2B5EF4-FFF2-40B4-BE49-F238E27FC236}">
              <a16:creationId xmlns:a16="http://schemas.microsoft.com/office/drawing/2014/main" id="{1C21BEDF-6A48-42B0-89C8-EECC18AFA96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67" name="直線コネクタ 566">
          <a:extLst>
            <a:ext uri="{FF2B5EF4-FFF2-40B4-BE49-F238E27FC236}">
              <a16:creationId xmlns:a16="http://schemas.microsoft.com/office/drawing/2014/main" id="{9E897B7C-63CA-480B-BEC9-A27DA2A3F7DF}"/>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68" name="【公民館】&#10;有形固定資産減価償却率最小値テキスト">
          <a:extLst>
            <a:ext uri="{FF2B5EF4-FFF2-40B4-BE49-F238E27FC236}">
              <a16:creationId xmlns:a16="http://schemas.microsoft.com/office/drawing/2014/main" id="{49E11D50-69E8-4757-AD66-260494FFA997}"/>
            </a:ext>
          </a:extLst>
        </xdr:cNvPr>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69" name="直線コネクタ 568">
          <a:extLst>
            <a:ext uri="{FF2B5EF4-FFF2-40B4-BE49-F238E27FC236}">
              <a16:creationId xmlns:a16="http://schemas.microsoft.com/office/drawing/2014/main" id="{D6B656E9-0A3B-425D-99EE-ECCD3CA8E413}"/>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0" name="【公民館】&#10;有形固定資産減価償却率最大値テキスト">
          <a:extLst>
            <a:ext uri="{FF2B5EF4-FFF2-40B4-BE49-F238E27FC236}">
              <a16:creationId xmlns:a16="http://schemas.microsoft.com/office/drawing/2014/main" id="{DE754A1C-9FEA-47EB-9988-C3F209763FC9}"/>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1" name="直線コネクタ 570">
          <a:extLst>
            <a:ext uri="{FF2B5EF4-FFF2-40B4-BE49-F238E27FC236}">
              <a16:creationId xmlns:a16="http://schemas.microsoft.com/office/drawing/2014/main" id="{5BCEAE35-B4A3-4ABB-9FA0-33ABE708B7BD}"/>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82566</xdr:rowOff>
    </xdr:from>
    <xdr:ext cx="405111" cy="259045"/>
    <xdr:sp macro="" textlink="">
      <xdr:nvSpPr>
        <xdr:cNvPr id="572" name="【公民館】&#10;有形固定資産減価償却率平均値テキスト">
          <a:extLst>
            <a:ext uri="{FF2B5EF4-FFF2-40B4-BE49-F238E27FC236}">
              <a16:creationId xmlns:a16="http://schemas.microsoft.com/office/drawing/2014/main" id="{E61630A4-9395-4948-A76E-268D9D747DCB}"/>
            </a:ext>
          </a:extLst>
        </xdr:cNvPr>
        <xdr:cNvSpPr txBox="1"/>
      </xdr:nvSpPr>
      <xdr:spPr>
        <a:xfrm>
          <a:off x="16357600" y="1757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73" name="フローチャート: 判断 572">
          <a:extLst>
            <a:ext uri="{FF2B5EF4-FFF2-40B4-BE49-F238E27FC236}">
              <a16:creationId xmlns:a16="http://schemas.microsoft.com/office/drawing/2014/main" id="{2192EB05-2CB6-49A9-8864-8D26417A9CFD}"/>
            </a:ext>
          </a:extLst>
        </xdr:cNvPr>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74" name="フローチャート: 判断 573">
          <a:extLst>
            <a:ext uri="{FF2B5EF4-FFF2-40B4-BE49-F238E27FC236}">
              <a16:creationId xmlns:a16="http://schemas.microsoft.com/office/drawing/2014/main" id="{8E9819A7-D686-4049-A17E-094DAFCD5879}"/>
            </a:ext>
          </a:extLst>
        </xdr:cNvPr>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84182</xdr:rowOff>
    </xdr:from>
    <xdr:to>
      <xdr:col>76</xdr:col>
      <xdr:colOff>165100</xdr:colOff>
      <xdr:row>103</xdr:row>
      <xdr:rowOff>14332</xdr:rowOff>
    </xdr:to>
    <xdr:sp macro="" textlink="">
      <xdr:nvSpPr>
        <xdr:cNvPr id="575" name="フローチャート: 判断 574">
          <a:extLst>
            <a:ext uri="{FF2B5EF4-FFF2-40B4-BE49-F238E27FC236}">
              <a16:creationId xmlns:a16="http://schemas.microsoft.com/office/drawing/2014/main" id="{7E8841FF-BC49-48CA-BC89-52EDECE6206D}"/>
            </a:ext>
          </a:extLst>
        </xdr:cNvPr>
        <xdr:cNvSpPr/>
      </xdr:nvSpPr>
      <xdr:spPr>
        <a:xfrm>
          <a:off x="14541500" y="175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9B3F0459-4CAD-4637-A75A-198DCAE0565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29DCE393-1B31-438D-BA38-F97B4557157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9AC59601-AB0D-4763-B39D-E48D91BA77C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E299FD3B-25B5-4042-8F13-85D50936F6B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C0997081-E392-4BF6-AB4E-C3545A3C4E2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581" name="楕円 580">
          <a:extLst>
            <a:ext uri="{FF2B5EF4-FFF2-40B4-BE49-F238E27FC236}">
              <a16:creationId xmlns:a16="http://schemas.microsoft.com/office/drawing/2014/main" id="{CEF88755-BAA9-476B-A68E-AE9674C67D5A}"/>
            </a:ext>
          </a:extLst>
        </xdr:cNvPr>
        <xdr:cNvSpPr/>
      </xdr:nvSpPr>
      <xdr:spPr>
        <a:xfrm>
          <a:off x="162687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72407</xdr:rowOff>
    </xdr:from>
    <xdr:ext cx="405111" cy="259045"/>
    <xdr:sp macro="" textlink="">
      <xdr:nvSpPr>
        <xdr:cNvPr id="582" name="【公民館】&#10;有形固定資産減価償却率該当値テキスト">
          <a:extLst>
            <a:ext uri="{FF2B5EF4-FFF2-40B4-BE49-F238E27FC236}">
              <a16:creationId xmlns:a16="http://schemas.microsoft.com/office/drawing/2014/main" id="{96334931-1F3B-4148-9483-7E072AEB6D98}"/>
            </a:ext>
          </a:extLst>
        </xdr:cNvPr>
        <xdr:cNvSpPr txBox="1"/>
      </xdr:nvSpPr>
      <xdr:spPr>
        <a:xfrm>
          <a:off x="16357600" y="1773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167458</xdr:rowOff>
    </xdr:from>
    <xdr:to>
      <xdr:col>81</xdr:col>
      <xdr:colOff>101600</xdr:colOff>
      <xdr:row>103</xdr:row>
      <xdr:rowOff>97608</xdr:rowOff>
    </xdr:to>
    <xdr:sp macro="" textlink="">
      <xdr:nvSpPr>
        <xdr:cNvPr id="583" name="楕円 582">
          <a:extLst>
            <a:ext uri="{FF2B5EF4-FFF2-40B4-BE49-F238E27FC236}">
              <a16:creationId xmlns:a16="http://schemas.microsoft.com/office/drawing/2014/main" id="{9C1512C9-A8A5-4867-ADD4-A62DE1A8C1A3}"/>
            </a:ext>
          </a:extLst>
        </xdr:cNvPr>
        <xdr:cNvSpPr/>
      </xdr:nvSpPr>
      <xdr:spPr>
        <a:xfrm>
          <a:off x="15430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46808</xdr:rowOff>
    </xdr:from>
    <xdr:to>
      <xdr:col>85</xdr:col>
      <xdr:colOff>127000</xdr:colOff>
      <xdr:row>103</xdr:row>
      <xdr:rowOff>144780</xdr:rowOff>
    </xdr:to>
    <xdr:cxnSp macro="">
      <xdr:nvCxnSpPr>
        <xdr:cNvPr id="584" name="直線コネクタ 583">
          <a:extLst>
            <a:ext uri="{FF2B5EF4-FFF2-40B4-BE49-F238E27FC236}">
              <a16:creationId xmlns:a16="http://schemas.microsoft.com/office/drawing/2014/main" id="{2A4849A1-C188-4460-B961-2DF71B0FB15A}"/>
            </a:ext>
          </a:extLst>
        </xdr:cNvPr>
        <xdr:cNvCxnSpPr/>
      </xdr:nvCxnSpPr>
      <xdr:spPr>
        <a:xfrm>
          <a:off x="15481300" y="1770615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43362</xdr:rowOff>
    </xdr:from>
    <xdr:to>
      <xdr:col>76</xdr:col>
      <xdr:colOff>165100</xdr:colOff>
      <xdr:row>103</xdr:row>
      <xdr:rowOff>144962</xdr:rowOff>
    </xdr:to>
    <xdr:sp macro="" textlink="">
      <xdr:nvSpPr>
        <xdr:cNvPr id="585" name="楕円 584">
          <a:extLst>
            <a:ext uri="{FF2B5EF4-FFF2-40B4-BE49-F238E27FC236}">
              <a16:creationId xmlns:a16="http://schemas.microsoft.com/office/drawing/2014/main" id="{17317083-A507-4C2E-A0DE-1E2FBA3D594B}"/>
            </a:ext>
          </a:extLst>
        </xdr:cNvPr>
        <xdr:cNvSpPr/>
      </xdr:nvSpPr>
      <xdr:spPr>
        <a:xfrm>
          <a:off x="14541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46808</xdr:rowOff>
    </xdr:from>
    <xdr:to>
      <xdr:col>81</xdr:col>
      <xdr:colOff>50800</xdr:colOff>
      <xdr:row>103</xdr:row>
      <xdr:rowOff>94162</xdr:rowOff>
    </xdr:to>
    <xdr:cxnSp macro="">
      <xdr:nvCxnSpPr>
        <xdr:cNvPr id="586" name="直線コネクタ 585">
          <a:extLst>
            <a:ext uri="{FF2B5EF4-FFF2-40B4-BE49-F238E27FC236}">
              <a16:creationId xmlns:a16="http://schemas.microsoft.com/office/drawing/2014/main" id="{619862B6-F0EA-40B1-BAD4-47C1F8A59527}"/>
            </a:ext>
          </a:extLst>
        </xdr:cNvPr>
        <xdr:cNvCxnSpPr/>
      </xdr:nvCxnSpPr>
      <xdr:spPr>
        <a:xfrm flipV="1">
          <a:off x="14592300" y="17706158"/>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587" name="n_1aveValue【公民館】&#10;有形固定資産減価償却率">
          <a:extLst>
            <a:ext uri="{FF2B5EF4-FFF2-40B4-BE49-F238E27FC236}">
              <a16:creationId xmlns:a16="http://schemas.microsoft.com/office/drawing/2014/main" id="{9C70539E-E0A2-4C2B-8082-D0947663EE80}"/>
            </a:ext>
          </a:extLst>
        </xdr:cNvPr>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30859</xdr:rowOff>
    </xdr:from>
    <xdr:ext cx="405111" cy="259045"/>
    <xdr:sp macro="" textlink="">
      <xdr:nvSpPr>
        <xdr:cNvPr id="588" name="n_2aveValue【公民館】&#10;有形固定資産減価償却率">
          <a:extLst>
            <a:ext uri="{FF2B5EF4-FFF2-40B4-BE49-F238E27FC236}">
              <a16:creationId xmlns:a16="http://schemas.microsoft.com/office/drawing/2014/main" id="{B0CB6E53-4A16-442D-A9EF-6A6A8039314F}"/>
            </a:ext>
          </a:extLst>
        </xdr:cNvPr>
        <xdr:cNvSpPr txBox="1"/>
      </xdr:nvSpPr>
      <xdr:spPr>
        <a:xfrm>
          <a:off x="14389744" y="1734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114135</xdr:rowOff>
    </xdr:from>
    <xdr:ext cx="405111" cy="259045"/>
    <xdr:sp macro="" textlink="">
      <xdr:nvSpPr>
        <xdr:cNvPr id="589" name="n_1mainValue【公民館】&#10;有形固定資産減価償却率">
          <a:extLst>
            <a:ext uri="{FF2B5EF4-FFF2-40B4-BE49-F238E27FC236}">
              <a16:creationId xmlns:a16="http://schemas.microsoft.com/office/drawing/2014/main" id="{228487AD-2C5C-4750-A3EE-AE8FBDE20C6A}"/>
            </a:ext>
          </a:extLst>
        </xdr:cNvPr>
        <xdr:cNvSpPr txBox="1"/>
      </xdr:nvSpPr>
      <xdr:spPr>
        <a:xfrm>
          <a:off x="152660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136089</xdr:rowOff>
    </xdr:from>
    <xdr:ext cx="405111" cy="259045"/>
    <xdr:sp macro="" textlink="">
      <xdr:nvSpPr>
        <xdr:cNvPr id="590" name="n_2mainValue【公民館】&#10;有形固定資産減価償却率">
          <a:extLst>
            <a:ext uri="{FF2B5EF4-FFF2-40B4-BE49-F238E27FC236}">
              <a16:creationId xmlns:a16="http://schemas.microsoft.com/office/drawing/2014/main" id="{50AE801B-A788-4496-B52F-729D6DF47F5E}"/>
            </a:ext>
          </a:extLst>
        </xdr:cNvPr>
        <xdr:cNvSpPr txBox="1"/>
      </xdr:nvSpPr>
      <xdr:spPr>
        <a:xfrm>
          <a:off x="14389744" y="1779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a:extLst>
            <a:ext uri="{FF2B5EF4-FFF2-40B4-BE49-F238E27FC236}">
              <a16:creationId xmlns:a16="http://schemas.microsoft.com/office/drawing/2014/main" id="{83B5B53F-7047-4E3C-8EC2-11BE2057831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a:extLst>
            <a:ext uri="{FF2B5EF4-FFF2-40B4-BE49-F238E27FC236}">
              <a16:creationId xmlns:a16="http://schemas.microsoft.com/office/drawing/2014/main" id="{1EF08AF3-AD96-4E4B-BEDA-7967B560D8F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a:extLst>
            <a:ext uri="{FF2B5EF4-FFF2-40B4-BE49-F238E27FC236}">
              <a16:creationId xmlns:a16="http://schemas.microsoft.com/office/drawing/2014/main" id="{7BA932D5-EB02-4B7D-887F-6F173AD6C0B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a:extLst>
            <a:ext uri="{FF2B5EF4-FFF2-40B4-BE49-F238E27FC236}">
              <a16:creationId xmlns:a16="http://schemas.microsoft.com/office/drawing/2014/main" id="{5FA1EA1F-4B2B-4D31-ADDF-1D3A0862CCE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a:extLst>
            <a:ext uri="{FF2B5EF4-FFF2-40B4-BE49-F238E27FC236}">
              <a16:creationId xmlns:a16="http://schemas.microsoft.com/office/drawing/2014/main" id="{7D723F79-C226-4761-B1D4-718D711AEE3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a:extLst>
            <a:ext uri="{FF2B5EF4-FFF2-40B4-BE49-F238E27FC236}">
              <a16:creationId xmlns:a16="http://schemas.microsoft.com/office/drawing/2014/main" id="{CEF1BD18-9117-4E99-BC6B-DAEAE59A30B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a:extLst>
            <a:ext uri="{FF2B5EF4-FFF2-40B4-BE49-F238E27FC236}">
              <a16:creationId xmlns:a16="http://schemas.microsoft.com/office/drawing/2014/main" id="{8422D9F5-29C6-443B-86AB-2B4F6660FA4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a:extLst>
            <a:ext uri="{FF2B5EF4-FFF2-40B4-BE49-F238E27FC236}">
              <a16:creationId xmlns:a16="http://schemas.microsoft.com/office/drawing/2014/main" id="{9249143A-4038-46F3-B555-846331C80CC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a:extLst>
            <a:ext uri="{FF2B5EF4-FFF2-40B4-BE49-F238E27FC236}">
              <a16:creationId xmlns:a16="http://schemas.microsoft.com/office/drawing/2014/main" id="{D55946E4-2DEB-4084-84D7-092621FB978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a:extLst>
            <a:ext uri="{FF2B5EF4-FFF2-40B4-BE49-F238E27FC236}">
              <a16:creationId xmlns:a16="http://schemas.microsoft.com/office/drawing/2014/main" id="{4C935504-B73D-4CD8-A7D6-C2F48F95A35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1" name="直線コネクタ 600">
          <a:extLst>
            <a:ext uri="{FF2B5EF4-FFF2-40B4-BE49-F238E27FC236}">
              <a16:creationId xmlns:a16="http://schemas.microsoft.com/office/drawing/2014/main" id="{437E083C-EBE5-4921-AD0C-DBC628E9650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2" name="テキスト ボックス 601">
          <a:extLst>
            <a:ext uri="{FF2B5EF4-FFF2-40B4-BE49-F238E27FC236}">
              <a16:creationId xmlns:a16="http://schemas.microsoft.com/office/drawing/2014/main" id="{D3DF097B-03C2-40B2-9EEF-EBFBF80F631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3" name="直線コネクタ 602">
          <a:extLst>
            <a:ext uri="{FF2B5EF4-FFF2-40B4-BE49-F238E27FC236}">
              <a16:creationId xmlns:a16="http://schemas.microsoft.com/office/drawing/2014/main" id="{1FD311A8-DDE5-4D32-A422-3206350231B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4" name="テキスト ボックス 603">
          <a:extLst>
            <a:ext uri="{FF2B5EF4-FFF2-40B4-BE49-F238E27FC236}">
              <a16:creationId xmlns:a16="http://schemas.microsoft.com/office/drawing/2014/main" id="{FA186049-8BCF-4A81-BE68-FC0FB4269C8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5" name="直線コネクタ 604">
          <a:extLst>
            <a:ext uri="{FF2B5EF4-FFF2-40B4-BE49-F238E27FC236}">
              <a16:creationId xmlns:a16="http://schemas.microsoft.com/office/drawing/2014/main" id="{78DF0221-5F88-427A-A795-623F4EF55CB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6" name="テキスト ボックス 605">
          <a:extLst>
            <a:ext uri="{FF2B5EF4-FFF2-40B4-BE49-F238E27FC236}">
              <a16:creationId xmlns:a16="http://schemas.microsoft.com/office/drawing/2014/main" id="{F1CF9950-54D8-4667-86F0-E21FBCA0315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7" name="直線コネクタ 606">
          <a:extLst>
            <a:ext uri="{FF2B5EF4-FFF2-40B4-BE49-F238E27FC236}">
              <a16:creationId xmlns:a16="http://schemas.microsoft.com/office/drawing/2014/main" id="{EA7CFB52-C2B3-45F4-935C-A70922D3D73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8" name="テキスト ボックス 607">
          <a:extLst>
            <a:ext uri="{FF2B5EF4-FFF2-40B4-BE49-F238E27FC236}">
              <a16:creationId xmlns:a16="http://schemas.microsoft.com/office/drawing/2014/main" id="{52D30C41-FE5E-476A-9B20-D1897E7E1E4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9" name="直線コネクタ 608">
          <a:extLst>
            <a:ext uri="{FF2B5EF4-FFF2-40B4-BE49-F238E27FC236}">
              <a16:creationId xmlns:a16="http://schemas.microsoft.com/office/drawing/2014/main" id="{06094BE5-72CF-498D-A6B5-CF356A41C8A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0" name="テキスト ボックス 609">
          <a:extLst>
            <a:ext uri="{FF2B5EF4-FFF2-40B4-BE49-F238E27FC236}">
              <a16:creationId xmlns:a16="http://schemas.microsoft.com/office/drawing/2014/main" id="{AC289813-1323-4EC0-BE04-4578CE44E2D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a:extLst>
            <a:ext uri="{FF2B5EF4-FFF2-40B4-BE49-F238E27FC236}">
              <a16:creationId xmlns:a16="http://schemas.microsoft.com/office/drawing/2014/main" id="{969FEDF3-1A3E-4FC0-9812-EE29DF0728F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a:extLst>
            <a:ext uri="{FF2B5EF4-FFF2-40B4-BE49-F238E27FC236}">
              <a16:creationId xmlns:a16="http://schemas.microsoft.com/office/drawing/2014/main" id="{3DBFC46A-08D3-489D-8C4C-876B24A53A2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公民館】&#10;一人当たり面積グラフ枠">
          <a:extLst>
            <a:ext uri="{FF2B5EF4-FFF2-40B4-BE49-F238E27FC236}">
              <a16:creationId xmlns:a16="http://schemas.microsoft.com/office/drawing/2014/main" id="{DAAC552C-0BD5-48A3-BBC6-0284F724F8D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14" name="直線コネクタ 613">
          <a:extLst>
            <a:ext uri="{FF2B5EF4-FFF2-40B4-BE49-F238E27FC236}">
              <a16:creationId xmlns:a16="http://schemas.microsoft.com/office/drawing/2014/main" id="{898D9927-0A86-439E-8375-76149EA4256B}"/>
            </a:ext>
          </a:extLst>
        </xdr:cNvPr>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15" name="【公民館】&#10;一人当たり面積最小値テキスト">
          <a:extLst>
            <a:ext uri="{FF2B5EF4-FFF2-40B4-BE49-F238E27FC236}">
              <a16:creationId xmlns:a16="http://schemas.microsoft.com/office/drawing/2014/main" id="{0BEAEBA8-5D25-4AB9-8390-3FC18CC726FC}"/>
            </a:ext>
          </a:extLst>
        </xdr:cNvPr>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16" name="直線コネクタ 615">
          <a:extLst>
            <a:ext uri="{FF2B5EF4-FFF2-40B4-BE49-F238E27FC236}">
              <a16:creationId xmlns:a16="http://schemas.microsoft.com/office/drawing/2014/main" id="{8E0E33D0-2C91-4B34-8D27-D761110AD7CC}"/>
            </a:ext>
          </a:extLst>
        </xdr:cNvPr>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17" name="【公民館】&#10;一人当たり面積最大値テキスト">
          <a:extLst>
            <a:ext uri="{FF2B5EF4-FFF2-40B4-BE49-F238E27FC236}">
              <a16:creationId xmlns:a16="http://schemas.microsoft.com/office/drawing/2014/main" id="{72B47B16-E12D-4406-A3C1-366A17272E1D}"/>
            </a:ext>
          </a:extLst>
        </xdr:cNvPr>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18" name="直線コネクタ 617">
          <a:extLst>
            <a:ext uri="{FF2B5EF4-FFF2-40B4-BE49-F238E27FC236}">
              <a16:creationId xmlns:a16="http://schemas.microsoft.com/office/drawing/2014/main" id="{658FE514-9961-4C6F-8C1C-7AD2BE788B77}"/>
            </a:ext>
          </a:extLst>
        </xdr:cNvPr>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619" name="【公民館】&#10;一人当たり面積平均値テキスト">
          <a:extLst>
            <a:ext uri="{FF2B5EF4-FFF2-40B4-BE49-F238E27FC236}">
              <a16:creationId xmlns:a16="http://schemas.microsoft.com/office/drawing/2014/main" id="{15B31BDE-CD90-4156-B184-FB51CF491A8A}"/>
            </a:ext>
          </a:extLst>
        </xdr:cNvPr>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20" name="フローチャート: 判断 619">
          <a:extLst>
            <a:ext uri="{FF2B5EF4-FFF2-40B4-BE49-F238E27FC236}">
              <a16:creationId xmlns:a16="http://schemas.microsoft.com/office/drawing/2014/main" id="{3A66D373-73AF-47F3-B88A-DABC4D72704B}"/>
            </a:ext>
          </a:extLst>
        </xdr:cNvPr>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21" name="フローチャート: 判断 620">
          <a:extLst>
            <a:ext uri="{FF2B5EF4-FFF2-40B4-BE49-F238E27FC236}">
              <a16:creationId xmlns:a16="http://schemas.microsoft.com/office/drawing/2014/main" id="{46143FED-CBAA-4AA1-9850-18F9427F9C6A}"/>
            </a:ext>
          </a:extLst>
        </xdr:cNvPr>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622" name="フローチャート: 判断 621">
          <a:extLst>
            <a:ext uri="{FF2B5EF4-FFF2-40B4-BE49-F238E27FC236}">
              <a16:creationId xmlns:a16="http://schemas.microsoft.com/office/drawing/2014/main" id="{B01910F8-BF96-4A39-896A-A1886E49BFDD}"/>
            </a:ext>
          </a:extLst>
        </xdr:cNvPr>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40E0933A-0D66-4F58-B044-7D800603ADD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7EA3EF57-EA64-4541-B4D8-9004C3D61EF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C893AB14-455F-404C-ADA9-8ED179DE40E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E68850FC-84AD-4BC3-885E-911E7545D92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5B4FE40B-60FB-4F85-B194-E218F2E22E8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27687</xdr:rowOff>
    </xdr:from>
    <xdr:to>
      <xdr:col>116</xdr:col>
      <xdr:colOff>114300</xdr:colOff>
      <xdr:row>103</xdr:row>
      <xdr:rowOff>129287</xdr:rowOff>
    </xdr:to>
    <xdr:sp macro="" textlink="">
      <xdr:nvSpPr>
        <xdr:cNvPr id="628" name="楕円 627">
          <a:extLst>
            <a:ext uri="{FF2B5EF4-FFF2-40B4-BE49-F238E27FC236}">
              <a16:creationId xmlns:a16="http://schemas.microsoft.com/office/drawing/2014/main" id="{EF7D51E5-9EF1-445B-B436-1699FD824891}"/>
            </a:ext>
          </a:extLst>
        </xdr:cNvPr>
        <xdr:cNvSpPr/>
      </xdr:nvSpPr>
      <xdr:spPr>
        <a:xfrm>
          <a:off x="22110700" y="176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50564</xdr:rowOff>
    </xdr:from>
    <xdr:ext cx="469744" cy="259045"/>
    <xdr:sp macro="" textlink="">
      <xdr:nvSpPr>
        <xdr:cNvPr id="629" name="【公民館】&#10;一人当たり面積該当値テキスト">
          <a:extLst>
            <a:ext uri="{FF2B5EF4-FFF2-40B4-BE49-F238E27FC236}">
              <a16:creationId xmlns:a16="http://schemas.microsoft.com/office/drawing/2014/main" id="{B57802BC-509F-482D-B31E-0F2CEA294C4B}"/>
            </a:ext>
          </a:extLst>
        </xdr:cNvPr>
        <xdr:cNvSpPr txBox="1"/>
      </xdr:nvSpPr>
      <xdr:spPr>
        <a:xfrm>
          <a:off x="22199600" y="1753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41021</xdr:rowOff>
    </xdr:from>
    <xdr:to>
      <xdr:col>112</xdr:col>
      <xdr:colOff>38100</xdr:colOff>
      <xdr:row>103</xdr:row>
      <xdr:rowOff>142621</xdr:rowOff>
    </xdr:to>
    <xdr:sp macro="" textlink="">
      <xdr:nvSpPr>
        <xdr:cNvPr id="630" name="楕円 629">
          <a:extLst>
            <a:ext uri="{FF2B5EF4-FFF2-40B4-BE49-F238E27FC236}">
              <a16:creationId xmlns:a16="http://schemas.microsoft.com/office/drawing/2014/main" id="{EB7758BD-F05C-4808-B44B-9489A9560CDA}"/>
            </a:ext>
          </a:extLst>
        </xdr:cNvPr>
        <xdr:cNvSpPr/>
      </xdr:nvSpPr>
      <xdr:spPr>
        <a:xfrm>
          <a:off x="21272500" y="1770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78487</xdr:rowOff>
    </xdr:from>
    <xdr:to>
      <xdr:col>116</xdr:col>
      <xdr:colOff>63500</xdr:colOff>
      <xdr:row>103</xdr:row>
      <xdr:rowOff>91821</xdr:rowOff>
    </xdr:to>
    <xdr:cxnSp macro="">
      <xdr:nvCxnSpPr>
        <xdr:cNvPr id="631" name="直線コネクタ 630">
          <a:extLst>
            <a:ext uri="{FF2B5EF4-FFF2-40B4-BE49-F238E27FC236}">
              <a16:creationId xmlns:a16="http://schemas.microsoft.com/office/drawing/2014/main" id="{36869628-D982-45AE-962D-E988C7FBB97C}"/>
            </a:ext>
          </a:extLst>
        </xdr:cNvPr>
        <xdr:cNvCxnSpPr/>
      </xdr:nvCxnSpPr>
      <xdr:spPr>
        <a:xfrm flipV="1">
          <a:off x="21323300" y="17737837"/>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50546</xdr:rowOff>
    </xdr:from>
    <xdr:to>
      <xdr:col>107</xdr:col>
      <xdr:colOff>101600</xdr:colOff>
      <xdr:row>103</xdr:row>
      <xdr:rowOff>152146</xdr:rowOff>
    </xdr:to>
    <xdr:sp macro="" textlink="">
      <xdr:nvSpPr>
        <xdr:cNvPr id="632" name="楕円 631">
          <a:extLst>
            <a:ext uri="{FF2B5EF4-FFF2-40B4-BE49-F238E27FC236}">
              <a16:creationId xmlns:a16="http://schemas.microsoft.com/office/drawing/2014/main" id="{5BBD6A90-A698-4154-BE68-2EACD3B14B64}"/>
            </a:ext>
          </a:extLst>
        </xdr:cNvPr>
        <xdr:cNvSpPr/>
      </xdr:nvSpPr>
      <xdr:spPr>
        <a:xfrm>
          <a:off x="20383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91821</xdr:rowOff>
    </xdr:from>
    <xdr:to>
      <xdr:col>111</xdr:col>
      <xdr:colOff>177800</xdr:colOff>
      <xdr:row>103</xdr:row>
      <xdr:rowOff>101346</xdr:rowOff>
    </xdr:to>
    <xdr:cxnSp macro="">
      <xdr:nvCxnSpPr>
        <xdr:cNvPr id="633" name="直線コネクタ 632">
          <a:extLst>
            <a:ext uri="{FF2B5EF4-FFF2-40B4-BE49-F238E27FC236}">
              <a16:creationId xmlns:a16="http://schemas.microsoft.com/office/drawing/2014/main" id="{CFB81E28-D5CF-44D7-AC06-0747A09DDEE7}"/>
            </a:ext>
          </a:extLst>
        </xdr:cNvPr>
        <xdr:cNvCxnSpPr/>
      </xdr:nvCxnSpPr>
      <xdr:spPr>
        <a:xfrm flipV="1">
          <a:off x="20434300" y="1775117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47262</xdr:rowOff>
    </xdr:from>
    <xdr:ext cx="469744" cy="259045"/>
    <xdr:sp macro="" textlink="">
      <xdr:nvSpPr>
        <xdr:cNvPr id="634" name="n_1aveValue【公民館】&#10;一人当たり面積">
          <a:extLst>
            <a:ext uri="{FF2B5EF4-FFF2-40B4-BE49-F238E27FC236}">
              <a16:creationId xmlns:a16="http://schemas.microsoft.com/office/drawing/2014/main" id="{169C3431-8676-41CC-8B30-DC9039D061CD}"/>
            </a:ext>
          </a:extLst>
        </xdr:cNvPr>
        <xdr:cNvSpPr txBox="1"/>
      </xdr:nvSpPr>
      <xdr:spPr>
        <a:xfrm>
          <a:off x="21075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41927</xdr:rowOff>
    </xdr:from>
    <xdr:ext cx="469744" cy="259045"/>
    <xdr:sp macro="" textlink="">
      <xdr:nvSpPr>
        <xdr:cNvPr id="635" name="n_2aveValue【公民館】&#10;一人当たり面積">
          <a:extLst>
            <a:ext uri="{FF2B5EF4-FFF2-40B4-BE49-F238E27FC236}">
              <a16:creationId xmlns:a16="http://schemas.microsoft.com/office/drawing/2014/main" id="{8CE93A7A-3263-4657-A763-B27A9521DFA9}"/>
            </a:ext>
          </a:extLst>
        </xdr:cNvPr>
        <xdr:cNvSpPr txBox="1"/>
      </xdr:nvSpPr>
      <xdr:spPr>
        <a:xfrm>
          <a:off x="20199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159148</xdr:rowOff>
    </xdr:from>
    <xdr:ext cx="469744" cy="259045"/>
    <xdr:sp macro="" textlink="">
      <xdr:nvSpPr>
        <xdr:cNvPr id="636" name="n_1mainValue【公民館】&#10;一人当たり面積">
          <a:extLst>
            <a:ext uri="{FF2B5EF4-FFF2-40B4-BE49-F238E27FC236}">
              <a16:creationId xmlns:a16="http://schemas.microsoft.com/office/drawing/2014/main" id="{B7B7DA6E-EEE3-4BE6-BA52-9A934CA3DC7C}"/>
            </a:ext>
          </a:extLst>
        </xdr:cNvPr>
        <xdr:cNvSpPr txBox="1"/>
      </xdr:nvSpPr>
      <xdr:spPr>
        <a:xfrm>
          <a:off x="21075727" y="1747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168673</xdr:rowOff>
    </xdr:from>
    <xdr:ext cx="469744" cy="259045"/>
    <xdr:sp macro="" textlink="">
      <xdr:nvSpPr>
        <xdr:cNvPr id="637" name="n_2mainValue【公民館】&#10;一人当たり面積">
          <a:extLst>
            <a:ext uri="{FF2B5EF4-FFF2-40B4-BE49-F238E27FC236}">
              <a16:creationId xmlns:a16="http://schemas.microsoft.com/office/drawing/2014/main" id="{B113C7F7-3E81-402B-B733-2CF41F05E519}"/>
            </a:ext>
          </a:extLst>
        </xdr:cNvPr>
        <xdr:cNvSpPr txBox="1"/>
      </xdr:nvSpPr>
      <xdr:spPr>
        <a:xfrm>
          <a:off x="20199427" y="1748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8" name="正方形/長方形 637">
          <a:extLst>
            <a:ext uri="{FF2B5EF4-FFF2-40B4-BE49-F238E27FC236}">
              <a16:creationId xmlns:a16="http://schemas.microsoft.com/office/drawing/2014/main" id="{DF8A2498-938A-408E-BCD5-45CCAB8742E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9" name="正方形/長方形 638">
          <a:extLst>
            <a:ext uri="{FF2B5EF4-FFF2-40B4-BE49-F238E27FC236}">
              <a16:creationId xmlns:a16="http://schemas.microsoft.com/office/drawing/2014/main" id="{B01860CA-4FC1-4AF1-9F70-F4E5F504431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0" name="テキスト ボックス 639">
          <a:extLst>
            <a:ext uri="{FF2B5EF4-FFF2-40B4-BE49-F238E27FC236}">
              <a16:creationId xmlns:a16="http://schemas.microsoft.com/office/drawing/2014/main" id="{EB04EFB6-328A-4A4B-8E5E-BF48CF2E7FC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学校施設の減価償却率が</a:t>
          </a:r>
          <a:r>
            <a:rPr kumimoji="1" lang="en-US" altLang="ja-JP" sz="1100">
              <a:solidFill>
                <a:schemeClr val="dk1"/>
              </a:solidFill>
              <a:effectLst/>
              <a:latin typeface="+mn-lt"/>
              <a:ea typeface="+mn-ea"/>
              <a:cs typeface="+mn-cs"/>
            </a:rPr>
            <a:t>83.4%</a:t>
          </a:r>
          <a:r>
            <a:rPr kumimoji="1" lang="ja-JP" altLang="ja-JP" sz="1100">
              <a:solidFill>
                <a:schemeClr val="dk1"/>
              </a:solidFill>
              <a:effectLst/>
              <a:latin typeface="+mn-lt"/>
              <a:ea typeface="+mn-ea"/>
              <a:cs typeface="+mn-cs"/>
            </a:rPr>
            <a:t>と高くなっているのは、麻績小学校が築後４８年を経過し老朽化が進んでいるためである。</a:t>
          </a:r>
          <a:endParaRPr lang="ja-JP" altLang="ja-JP" sz="1400">
            <a:effectLst/>
          </a:endParaRPr>
        </a:p>
        <a:p>
          <a:r>
            <a:rPr kumimoji="1" lang="ja-JP" altLang="ja-JP" sz="1100">
              <a:solidFill>
                <a:schemeClr val="dk1"/>
              </a:solidFill>
              <a:effectLst/>
              <a:latin typeface="+mn-lt"/>
              <a:ea typeface="+mn-ea"/>
              <a:cs typeface="+mn-cs"/>
            </a:rPr>
            <a:t>学校施設の一人当たり面積が類似団体の４割程度と低くなっているのは、中学校は隣接自治体と設立した一部事務組合の所有となっており、村の単独所有の学校は小学校１校のみとなっているためである。</a:t>
          </a:r>
          <a:endParaRPr lang="ja-JP" altLang="ja-JP" sz="1400">
            <a:effectLst/>
          </a:endParaRPr>
        </a:p>
        <a:p>
          <a:r>
            <a:rPr kumimoji="1" lang="ja-JP" altLang="ja-JP" sz="1100">
              <a:solidFill>
                <a:schemeClr val="dk1"/>
              </a:solidFill>
              <a:effectLst/>
              <a:latin typeface="+mn-lt"/>
              <a:ea typeface="+mn-ea"/>
              <a:cs typeface="+mn-cs"/>
            </a:rPr>
            <a:t>公営住宅の減価償却率が高いのは、所有する１２棟のうち、平成２，３年度に建築した７棟が耐用年数を経過しているためである。</a:t>
          </a:r>
          <a:endParaRPr lang="ja-JP" altLang="ja-JP" sz="1400">
            <a:effectLst/>
          </a:endParaRPr>
        </a:p>
        <a:p>
          <a:r>
            <a:rPr kumimoji="1" lang="ja-JP" altLang="ja-JP" sz="1100">
              <a:solidFill>
                <a:schemeClr val="dk1"/>
              </a:solidFill>
              <a:effectLst/>
              <a:latin typeface="+mn-lt"/>
              <a:ea typeface="+mn-ea"/>
              <a:cs typeface="+mn-cs"/>
            </a:rPr>
            <a:t>公民館の一人当たり面積が大きいのは、村内の地区集会施設を地区の所有とせずに村の所有としているため、及び比較的規模の大きい（延べ床面積が</a:t>
          </a:r>
          <a:r>
            <a:rPr kumimoji="1" lang="en-US" altLang="ja-JP" sz="1100">
              <a:solidFill>
                <a:schemeClr val="dk1"/>
              </a:solidFill>
              <a:effectLst/>
              <a:latin typeface="+mn-lt"/>
              <a:ea typeface="+mn-ea"/>
              <a:cs typeface="+mn-cs"/>
            </a:rPr>
            <a:t>1,600</a:t>
          </a:r>
          <a:r>
            <a:rPr kumimoji="1" lang="ja-JP" altLang="ja-JP" sz="1100">
              <a:solidFill>
                <a:schemeClr val="dk1"/>
              </a:solidFill>
              <a:effectLst/>
              <a:latin typeface="+mn-lt"/>
              <a:ea typeface="+mn-ea"/>
              <a:cs typeface="+mn-cs"/>
            </a:rPr>
            <a:t>㎡程度地）地域交流センターを有しているためである。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D97F4BD-7ED1-42BF-BBE9-0CE1234C649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2E9A70F-1FAD-475C-BC19-A7E07372952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2F24C3E-FBEE-4214-A2C9-512FBB7D818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B7B6FE7-168E-48DB-B11D-616E1DA9EA3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69181EE-FD7C-4138-88D7-5AFA590AAA1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5B8CED8-DF08-4E0B-AB8C-FCE41ECB3E7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5A56ADC-3FB7-4164-82DA-280FBE39B61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5BCA2B2-BCD7-44F0-BD8B-89C5DC2880C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FC5165B-2D1F-4A67-BD70-7AC7306DB3B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92C253B-6225-47E0-B964-57449776323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2,822
2,809
34.38
2,890,691
2,806,897
73,184
1,624,462
2,501,114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59ADCBD-D093-4E9F-9C17-F4FBC6688EF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B9F8148-04FE-4233-BB27-2947782C5FC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B57D0C0-3994-4E35-B603-73836F55F9A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F96693C-D725-4940-AFDD-0DA4C2EC5E1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90E05F4-26A8-4519-841A-1C25FB84C86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2124E18-0D4B-4C8B-96ED-1B7B67FCD3A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E7608EA-DEBB-428E-BDBC-6FD0CC8295C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4535D62-807D-414A-9986-23F49E251EB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6CFC4E9-C0B1-45E7-AA53-2DB774221B1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93C025A-1CD9-4A23-BDC5-81C0840F59D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94CDF98-18DD-460D-B5A2-9DC0AA80D17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1AE7958-70CD-4688-85FE-7CAEB1D8983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38FF478-1EEA-4666-9896-E50EC8D6AA9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5DF8D0D-7266-4FDF-97C8-DA3AF5032C2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1A12D95-0561-4B26-85D5-7EF84FB44E1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DB27055-20DE-44A0-972C-4990CD133B6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2085127-E145-4CEB-A7D8-C5343FBC7CE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9A91026-2FB2-4444-8744-9803858C19C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79A4352-FA07-43E9-AE77-F5BB65660A29}"/>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0E47D14-A97E-4C7F-8BCD-BF6D460F7FA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C905C41-92C5-4C13-81E7-BBF6450562E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8BD452A-074B-4297-8A20-6094D1C99A2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8AE9B2E-CA46-4788-B00C-CA24E3401CD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E0FE5F4-D730-4E3F-9052-53EC2EF08D2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9BD9F2B-DF9D-4734-8A86-F52CBF385D1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19B6523-4778-459F-A02A-9FEC5770E97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6C07E37-9A99-40F8-944B-FE8B5D9A0E5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69CDFDB-B69F-46E7-BB55-3E72B294446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2BCBE8DF-D0EA-496A-A46B-DB8C38CBE35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50C5B1AE-508E-444E-BEAB-2740E809FCD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1D1B57A0-0E2B-41AC-B103-BF5AD92DBC3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47EAA190-7A29-4860-BE7E-A7D89609067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DEB3E644-55EF-4179-AF40-0029615B30C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DE3B7E29-4B35-45ED-AB75-67DEFE1C60D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82C87706-568F-4641-8047-FF47ED7E183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83F07F51-E07D-4631-AED2-BC8E0D727BA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2EDD5144-26CE-4CF0-95ED-30D2F1076E8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1B4F91AB-FF8C-4F33-B73E-011DE9E7A4E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B98D8C6E-781F-4357-80BF-6FAD0E25344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DE92A21A-F502-409E-9629-49E77984466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B4BCF4C0-7841-45FE-B5AC-C4642E43C5A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5465AFE6-6C34-439F-9ECA-DB47B0B8EE5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2139A969-62B6-4FC4-A8A5-FE30911BBAB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6525050E-B6FC-4C6C-B614-7CB6738066E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2504A855-1716-4057-AC1F-9FD4F68A8CB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8BFE314A-5951-47C4-97D5-19555DDB2AE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17DA508D-F837-450E-B0FF-0120284495DB}"/>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E28EF882-BF8A-41C9-A901-E14F918671C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6A203130-7568-4969-BB42-C43EEB6B28BF}"/>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387A30DC-9FFC-4DDA-8C78-D6E797379A8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40A8F0F8-7A3E-4E12-B529-68513A07803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B9698C3F-35A1-41C0-9AD8-33BA6D30034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3939332F-50A5-45E6-B337-E4D89881020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4B4B5033-69E3-4CE0-A6A3-5F2D5FA0418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279AF1-4C2A-4B93-A447-04C6FB9C20D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63CC1FDF-C8D7-45D8-B3CD-948E48D3BC0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B758282E-5D23-4EFA-9C1F-3E578ACE748A}"/>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27D6E62E-03AA-49B6-9211-FA5A205DC26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90B7283-B8F2-440C-BB9B-70B2B1E7290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B3804BDF-81CB-495A-B5D6-ED736558FD8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a:extLst>
            <a:ext uri="{FF2B5EF4-FFF2-40B4-BE49-F238E27FC236}">
              <a16:creationId xmlns:a16="http://schemas.microsoft.com/office/drawing/2014/main" id="{9F7D4390-48E0-4EDC-B65A-F39EBD46132E}"/>
            </a:ext>
          </a:extLst>
        </xdr:cNvPr>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28737F2D-CC23-42E5-B298-0C309DAB4252}"/>
            </a:ext>
          </a:extLst>
        </xdr:cNvPr>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a:extLst>
            <a:ext uri="{FF2B5EF4-FFF2-40B4-BE49-F238E27FC236}">
              <a16:creationId xmlns:a16="http://schemas.microsoft.com/office/drawing/2014/main" id="{7220575D-CF7F-4CCE-843D-64F4FCF87BA6}"/>
            </a:ext>
          </a:extLst>
        </xdr:cNvPr>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8136182A-072D-4B20-BB4B-22BBE55F4E2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FC99E120-C653-4CDD-BF77-3312B2A28C82}"/>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BEAF36EF-FA9E-4570-9B0D-BDE040BAAF48}"/>
            </a:ext>
          </a:extLst>
        </xdr:cNvPr>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a:extLst>
            <a:ext uri="{FF2B5EF4-FFF2-40B4-BE49-F238E27FC236}">
              <a16:creationId xmlns:a16="http://schemas.microsoft.com/office/drawing/2014/main" id="{80FE0A62-15F6-4354-B049-450F39798929}"/>
            </a:ext>
          </a:extLst>
        </xdr:cNvPr>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a:extLst>
            <a:ext uri="{FF2B5EF4-FFF2-40B4-BE49-F238E27FC236}">
              <a16:creationId xmlns:a16="http://schemas.microsoft.com/office/drawing/2014/main" id="{DEBD343C-80A4-47D3-A14A-0C4A52D3A37D}"/>
            </a:ext>
          </a:extLst>
        </xdr:cNvPr>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a:extLst>
            <a:ext uri="{FF2B5EF4-FFF2-40B4-BE49-F238E27FC236}">
              <a16:creationId xmlns:a16="http://schemas.microsoft.com/office/drawing/2014/main" id="{992D245B-F6D6-49E9-A94D-374BB5D09BC8}"/>
            </a:ext>
          </a:extLst>
        </xdr:cNvPr>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69215</xdr:rowOff>
    </xdr:from>
    <xdr:to>
      <xdr:col>15</xdr:col>
      <xdr:colOff>101600</xdr:colOff>
      <xdr:row>59</xdr:row>
      <xdr:rowOff>170815</xdr:rowOff>
    </xdr:to>
    <xdr:sp macro="" textlink="">
      <xdr:nvSpPr>
        <xdr:cNvPr id="81" name="フローチャート: 判断 80">
          <a:extLst>
            <a:ext uri="{FF2B5EF4-FFF2-40B4-BE49-F238E27FC236}">
              <a16:creationId xmlns:a16="http://schemas.microsoft.com/office/drawing/2014/main" id="{5128ED42-3F75-4286-8D94-CF5B2DE4FC9F}"/>
            </a:ext>
          </a:extLst>
        </xdr:cNvPr>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161942</xdr:rowOff>
    </xdr:from>
    <xdr:ext cx="405111" cy="259045"/>
    <xdr:sp macro="" textlink="">
      <xdr:nvSpPr>
        <xdr:cNvPr id="82" name="n_2aveValue【体育館・プール】&#10;有形固定資産減価償却率">
          <a:extLst>
            <a:ext uri="{FF2B5EF4-FFF2-40B4-BE49-F238E27FC236}">
              <a16:creationId xmlns:a16="http://schemas.microsoft.com/office/drawing/2014/main" id="{4B01CE83-0079-4320-9421-084C40769BFC}"/>
            </a:ext>
          </a:extLst>
        </xdr:cNvPr>
        <xdr:cNvSpPr txBox="1"/>
      </xdr:nvSpPr>
      <xdr:spPr>
        <a:xfrm>
          <a:off x="2705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D2C63823-9D45-4FCE-A7BE-665FBEA5C03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9791D996-56D6-4906-AE22-9421156A35E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437B7E01-0C10-4EB2-BF99-9865FE933DE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872249F6-AC90-4DCC-9AE7-F284D517EA3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70BE04E-5664-4CF3-9B84-DC56C89E370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88265</xdr:rowOff>
    </xdr:from>
    <xdr:to>
      <xdr:col>24</xdr:col>
      <xdr:colOff>114300</xdr:colOff>
      <xdr:row>58</xdr:row>
      <xdr:rowOff>18415</xdr:rowOff>
    </xdr:to>
    <xdr:sp macro="" textlink="">
      <xdr:nvSpPr>
        <xdr:cNvPr id="88" name="楕円 87">
          <a:extLst>
            <a:ext uri="{FF2B5EF4-FFF2-40B4-BE49-F238E27FC236}">
              <a16:creationId xmlns:a16="http://schemas.microsoft.com/office/drawing/2014/main" id="{64381343-1C40-400B-B19B-76742074B6A3}"/>
            </a:ext>
          </a:extLst>
        </xdr:cNvPr>
        <xdr:cNvSpPr/>
      </xdr:nvSpPr>
      <xdr:spPr>
        <a:xfrm>
          <a:off x="45847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111142</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E9683720-49C7-4395-A0FA-B5A7FF4E2AE5}"/>
            </a:ext>
          </a:extLst>
        </xdr:cNvPr>
        <xdr:cNvSpPr txBox="1"/>
      </xdr:nvSpPr>
      <xdr:spPr>
        <a:xfrm>
          <a:off x="4673600"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130175</xdr:rowOff>
    </xdr:from>
    <xdr:to>
      <xdr:col>20</xdr:col>
      <xdr:colOff>38100</xdr:colOff>
      <xdr:row>58</xdr:row>
      <xdr:rowOff>60325</xdr:rowOff>
    </xdr:to>
    <xdr:sp macro="" textlink="">
      <xdr:nvSpPr>
        <xdr:cNvPr id="90" name="楕円 89">
          <a:extLst>
            <a:ext uri="{FF2B5EF4-FFF2-40B4-BE49-F238E27FC236}">
              <a16:creationId xmlns:a16="http://schemas.microsoft.com/office/drawing/2014/main" id="{8A7FEC33-4412-4A33-9CF2-F829B616197F}"/>
            </a:ext>
          </a:extLst>
        </xdr:cNvPr>
        <xdr:cNvSpPr/>
      </xdr:nvSpPr>
      <xdr:spPr>
        <a:xfrm>
          <a:off x="3746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139065</xdr:rowOff>
    </xdr:from>
    <xdr:to>
      <xdr:col>24</xdr:col>
      <xdr:colOff>63500</xdr:colOff>
      <xdr:row>58</xdr:row>
      <xdr:rowOff>9525</xdr:rowOff>
    </xdr:to>
    <xdr:cxnSp macro="">
      <xdr:nvCxnSpPr>
        <xdr:cNvPr id="91" name="直線コネクタ 90">
          <a:extLst>
            <a:ext uri="{FF2B5EF4-FFF2-40B4-BE49-F238E27FC236}">
              <a16:creationId xmlns:a16="http://schemas.microsoft.com/office/drawing/2014/main" id="{F3AE6456-83C3-46AA-8ED8-6A247C928D96}"/>
            </a:ext>
          </a:extLst>
        </xdr:cNvPr>
        <xdr:cNvCxnSpPr/>
      </xdr:nvCxnSpPr>
      <xdr:spPr>
        <a:xfrm flipV="1">
          <a:off x="3797300" y="991171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xdr:rowOff>
    </xdr:from>
    <xdr:to>
      <xdr:col>15</xdr:col>
      <xdr:colOff>101600</xdr:colOff>
      <xdr:row>58</xdr:row>
      <xdr:rowOff>102235</xdr:rowOff>
    </xdr:to>
    <xdr:sp macro="" textlink="">
      <xdr:nvSpPr>
        <xdr:cNvPr id="92" name="楕円 91">
          <a:extLst>
            <a:ext uri="{FF2B5EF4-FFF2-40B4-BE49-F238E27FC236}">
              <a16:creationId xmlns:a16="http://schemas.microsoft.com/office/drawing/2014/main" id="{6A456FD7-780E-46B5-9D23-5410F649586F}"/>
            </a:ext>
          </a:extLst>
        </xdr:cNvPr>
        <xdr:cNvSpPr/>
      </xdr:nvSpPr>
      <xdr:spPr>
        <a:xfrm>
          <a:off x="2857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9525</xdr:rowOff>
    </xdr:from>
    <xdr:to>
      <xdr:col>19</xdr:col>
      <xdr:colOff>177800</xdr:colOff>
      <xdr:row>58</xdr:row>
      <xdr:rowOff>51435</xdr:rowOff>
    </xdr:to>
    <xdr:cxnSp macro="">
      <xdr:nvCxnSpPr>
        <xdr:cNvPr id="93" name="直線コネクタ 92">
          <a:extLst>
            <a:ext uri="{FF2B5EF4-FFF2-40B4-BE49-F238E27FC236}">
              <a16:creationId xmlns:a16="http://schemas.microsoft.com/office/drawing/2014/main" id="{A5D2A76F-1103-42BB-8F2C-1FE239ECEABA}"/>
            </a:ext>
          </a:extLst>
        </xdr:cNvPr>
        <xdr:cNvCxnSpPr/>
      </xdr:nvCxnSpPr>
      <xdr:spPr>
        <a:xfrm flipV="1">
          <a:off x="2908300" y="99536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76852</xdr:rowOff>
    </xdr:from>
    <xdr:ext cx="405111" cy="259045"/>
    <xdr:sp macro="" textlink="">
      <xdr:nvSpPr>
        <xdr:cNvPr id="94" name="n_1mainValue【体育館・プール】&#10;有形固定資産減価償却率">
          <a:extLst>
            <a:ext uri="{FF2B5EF4-FFF2-40B4-BE49-F238E27FC236}">
              <a16:creationId xmlns:a16="http://schemas.microsoft.com/office/drawing/2014/main" id="{A958C8F1-09B0-4748-AFA7-6AF2C07A3092}"/>
            </a:ext>
          </a:extLst>
        </xdr:cNvPr>
        <xdr:cNvSpPr txBox="1"/>
      </xdr:nvSpPr>
      <xdr:spPr>
        <a:xfrm>
          <a:off x="35820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118762</xdr:rowOff>
    </xdr:from>
    <xdr:ext cx="405111" cy="259045"/>
    <xdr:sp macro="" textlink="">
      <xdr:nvSpPr>
        <xdr:cNvPr id="95" name="n_2mainValue【体育館・プール】&#10;有形固定資産減価償却率">
          <a:extLst>
            <a:ext uri="{FF2B5EF4-FFF2-40B4-BE49-F238E27FC236}">
              <a16:creationId xmlns:a16="http://schemas.microsoft.com/office/drawing/2014/main" id="{A5C3EE29-A0F0-44CE-BADC-A12C00906BC6}"/>
            </a:ext>
          </a:extLst>
        </xdr:cNvPr>
        <xdr:cNvSpPr txBox="1"/>
      </xdr:nvSpPr>
      <xdr:spPr>
        <a:xfrm>
          <a:off x="2705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CFC13411-0B70-4140-8866-E6537587A07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3DCD2465-50BA-4464-99BC-31138BB3C24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577B9E77-B9D2-436F-8410-AAD703EC59D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7EAEB773-1FC6-4CDD-98CF-40C9F9A78A6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29ADF494-AD07-40AF-ADF3-AC2DC54EF62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6159F795-1851-4779-9E1E-FEEC78CF93A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EFBBCBFD-0D9C-44FD-AB0A-D3803D2B645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1C5B8987-C96A-430B-8DF4-AA9D7D967E1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FA41190D-A2D1-4E87-A66C-AAB9746FD4F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76BAAA0F-B7E0-4314-9790-1F3EB6F71F7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6" name="直線コネクタ 105">
          <a:extLst>
            <a:ext uri="{FF2B5EF4-FFF2-40B4-BE49-F238E27FC236}">
              <a16:creationId xmlns:a16="http://schemas.microsoft.com/office/drawing/2014/main" id="{E22F9ECA-D611-4784-BD74-0BBC027172C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7" name="テキスト ボックス 106">
          <a:extLst>
            <a:ext uri="{FF2B5EF4-FFF2-40B4-BE49-F238E27FC236}">
              <a16:creationId xmlns:a16="http://schemas.microsoft.com/office/drawing/2014/main" id="{EE1BC97A-A01B-47B2-9778-9DF44ED4028C}"/>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8" name="直線コネクタ 107">
          <a:extLst>
            <a:ext uri="{FF2B5EF4-FFF2-40B4-BE49-F238E27FC236}">
              <a16:creationId xmlns:a16="http://schemas.microsoft.com/office/drawing/2014/main" id="{3BE9D66B-43D4-4C24-8F36-894D17AA7B9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9" name="テキスト ボックス 108">
          <a:extLst>
            <a:ext uri="{FF2B5EF4-FFF2-40B4-BE49-F238E27FC236}">
              <a16:creationId xmlns:a16="http://schemas.microsoft.com/office/drawing/2014/main" id="{8C21AE6E-7276-4F0F-97AD-EB6F409E90D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0" name="直線コネクタ 109">
          <a:extLst>
            <a:ext uri="{FF2B5EF4-FFF2-40B4-BE49-F238E27FC236}">
              <a16:creationId xmlns:a16="http://schemas.microsoft.com/office/drawing/2014/main" id="{8D88A298-7097-40EB-A8CB-BC7AD55A7FC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1" name="テキスト ボックス 110">
          <a:extLst>
            <a:ext uri="{FF2B5EF4-FFF2-40B4-BE49-F238E27FC236}">
              <a16:creationId xmlns:a16="http://schemas.microsoft.com/office/drawing/2014/main" id="{8F399D38-BFB1-4B46-9505-783177FDD8C9}"/>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2" name="直線コネクタ 111">
          <a:extLst>
            <a:ext uri="{FF2B5EF4-FFF2-40B4-BE49-F238E27FC236}">
              <a16:creationId xmlns:a16="http://schemas.microsoft.com/office/drawing/2014/main" id="{187F3F70-6003-4E81-BBF6-10CEF5E6F6F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3" name="テキスト ボックス 112">
          <a:extLst>
            <a:ext uri="{FF2B5EF4-FFF2-40B4-BE49-F238E27FC236}">
              <a16:creationId xmlns:a16="http://schemas.microsoft.com/office/drawing/2014/main" id="{4A97015C-F1C0-470C-B5A5-D8ACCFEE77E4}"/>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4" name="直線コネクタ 113">
          <a:extLst>
            <a:ext uri="{FF2B5EF4-FFF2-40B4-BE49-F238E27FC236}">
              <a16:creationId xmlns:a16="http://schemas.microsoft.com/office/drawing/2014/main" id="{0A1421BA-8952-4403-A796-809957254C0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5" name="テキスト ボックス 114">
          <a:extLst>
            <a:ext uri="{FF2B5EF4-FFF2-40B4-BE49-F238E27FC236}">
              <a16:creationId xmlns:a16="http://schemas.microsoft.com/office/drawing/2014/main" id="{54500216-F30F-4D6E-9BE2-F02EFA318F3C}"/>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6" name="直線コネクタ 115">
          <a:extLst>
            <a:ext uri="{FF2B5EF4-FFF2-40B4-BE49-F238E27FC236}">
              <a16:creationId xmlns:a16="http://schemas.microsoft.com/office/drawing/2014/main" id="{4A60DF0D-3AF0-4E70-9B46-A02556AF2CD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7" name="テキスト ボックス 116">
          <a:extLst>
            <a:ext uri="{FF2B5EF4-FFF2-40B4-BE49-F238E27FC236}">
              <a16:creationId xmlns:a16="http://schemas.microsoft.com/office/drawing/2014/main" id="{0B8A7D65-EE72-45DE-BA5C-C28D7F4DE50C}"/>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a:extLst>
            <a:ext uri="{FF2B5EF4-FFF2-40B4-BE49-F238E27FC236}">
              <a16:creationId xmlns:a16="http://schemas.microsoft.com/office/drawing/2014/main" id="{1C0C633D-F552-4F88-9C4F-F6D093761E4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9" name="テキスト ボックス 118">
          <a:extLst>
            <a:ext uri="{FF2B5EF4-FFF2-40B4-BE49-F238E27FC236}">
              <a16:creationId xmlns:a16="http://schemas.microsoft.com/office/drawing/2014/main" id="{A3F7251A-DF18-4471-8F34-73980CA41468}"/>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a:extLst>
            <a:ext uri="{FF2B5EF4-FFF2-40B4-BE49-F238E27FC236}">
              <a16:creationId xmlns:a16="http://schemas.microsoft.com/office/drawing/2014/main" id="{B797D2CF-226F-431E-9185-10D5E7C2B6A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21" name="直線コネクタ 120">
          <a:extLst>
            <a:ext uri="{FF2B5EF4-FFF2-40B4-BE49-F238E27FC236}">
              <a16:creationId xmlns:a16="http://schemas.microsoft.com/office/drawing/2014/main" id="{5E715870-876A-440D-859E-42AAFA07B65B}"/>
            </a:ext>
          </a:extLst>
        </xdr:cNvPr>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22" name="【体育館・プール】&#10;一人当たり面積最小値テキスト">
          <a:extLst>
            <a:ext uri="{FF2B5EF4-FFF2-40B4-BE49-F238E27FC236}">
              <a16:creationId xmlns:a16="http://schemas.microsoft.com/office/drawing/2014/main" id="{8DB2EEAC-F734-44B8-BE13-A119437F4CF2}"/>
            </a:ext>
          </a:extLst>
        </xdr:cNvPr>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3" name="直線コネクタ 122">
          <a:extLst>
            <a:ext uri="{FF2B5EF4-FFF2-40B4-BE49-F238E27FC236}">
              <a16:creationId xmlns:a16="http://schemas.microsoft.com/office/drawing/2014/main" id="{AF339D4B-DED1-4F1F-A8B9-A09FA10EBD49}"/>
            </a:ext>
          </a:extLst>
        </xdr:cNvPr>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4" name="【体育館・プール】&#10;一人当たり面積最大値テキスト">
          <a:extLst>
            <a:ext uri="{FF2B5EF4-FFF2-40B4-BE49-F238E27FC236}">
              <a16:creationId xmlns:a16="http://schemas.microsoft.com/office/drawing/2014/main" id="{36B82756-B583-4193-969C-14AF07C9C253}"/>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5" name="直線コネクタ 124">
          <a:extLst>
            <a:ext uri="{FF2B5EF4-FFF2-40B4-BE49-F238E27FC236}">
              <a16:creationId xmlns:a16="http://schemas.microsoft.com/office/drawing/2014/main" id="{E9A71F3C-1635-4D70-B6A3-2C5840DB7D5C}"/>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107931</xdr:rowOff>
    </xdr:from>
    <xdr:ext cx="469744" cy="259045"/>
    <xdr:sp macro="" textlink="">
      <xdr:nvSpPr>
        <xdr:cNvPr id="126" name="【体育館・プール】&#10;一人当たり面積平均値テキスト">
          <a:extLst>
            <a:ext uri="{FF2B5EF4-FFF2-40B4-BE49-F238E27FC236}">
              <a16:creationId xmlns:a16="http://schemas.microsoft.com/office/drawing/2014/main" id="{7DA8C594-4DC8-4EF3-94F4-8ECE8E4F350A}"/>
            </a:ext>
          </a:extLst>
        </xdr:cNvPr>
        <xdr:cNvSpPr txBox="1"/>
      </xdr:nvSpPr>
      <xdr:spPr>
        <a:xfrm>
          <a:off x="10515600" y="1073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7" name="フローチャート: 判断 126">
          <a:extLst>
            <a:ext uri="{FF2B5EF4-FFF2-40B4-BE49-F238E27FC236}">
              <a16:creationId xmlns:a16="http://schemas.microsoft.com/office/drawing/2014/main" id="{4327B2D4-9868-43D6-A488-FCF01C3BB0FC}"/>
            </a:ext>
          </a:extLst>
        </xdr:cNvPr>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8" name="フローチャート: 判断 127">
          <a:extLst>
            <a:ext uri="{FF2B5EF4-FFF2-40B4-BE49-F238E27FC236}">
              <a16:creationId xmlns:a16="http://schemas.microsoft.com/office/drawing/2014/main" id="{9812882C-C16C-410D-BF30-8E13CF596CD0}"/>
            </a:ext>
          </a:extLst>
        </xdr:cNvPr>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29" name="n_1aveValue【体育館・プール】&#10;一人当たり面積">
          <a:extLst>
            <a:ext uri="{FF2B5EF4-FFF2-40B4-BE49-F238E27FC236}">
              <a16:creationId xmlns:a16="http://schemas.microsoft.com/office/drawing/2014/main" id="{7735D278-DD34-485D-9591-3CD06130273B}"/>
            </a:ext>
          </a:extLst>
        </xdr:cNvPr>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72317</xdr:rowOff>
    </xdr:from>
    <xdr:to>
      <xdr:col>46</xdr:col>
      <xdr:colOff>38100</xdr:colOff>
      <xdr:row>64</xdr:row>
      <xdr:rowOff>2467</xdr:rowOff>
    </xdr:to>
    <xdr:sp macro="" textlink="">
      <xdr:nvSpPr>
        <xdr:cNvPr id="130" name="フローチャート: 判断 129">
          <a:extLst>
            <a:ext uri="{FF2B5EF4-FFF2-40B4-BE49-F238E27FC236}">
              <a16:creationId xmlns:a16="http://schemas.microsoft.com/office/drawing/2014/main" id="{EDCBDF3A-735E-411B-A016-0F771BECFA3A}"/>
            </a:ext>
          </a:extLst>
        </xdr:cNvPr>
        <xdr:cNvSpPr/>
      </xdr:nvSpPr>
      <xdr:spPr>
        <a:xfrm>
          <a:off x="8699500" y="1087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18994</xdr:rowOff>
    </xdr:from>
    <xdr:ext cx="469744" cy="259045"/>
    <xdr:sp macro="" textlink="">
      <xdr:nvSpPr>
        <xdr:cNvPr id="131" name="n_2aveValue【体育館・プール】&#10;一人当たり面積">
          <a:extLst>
            <a:ext uri="{FF2B5EF4-FFF2-40B4-BE49-F238E27FC236}">
              <a16:creationId xmlns:a16="http://schemas.microsoft.com/office/drawing/2014/main" id="{A5D61D14-798E-4071-9AC1-34BA42F0813F}"/>
            </a:ext>
          </a:extLst>
        </xdr:cNvPr>
        <xdr:cNvSpPr txBox="1"/>
      </xdr:nvSpPr>
      <xdr:spPr>
        <a:xfrm>
          <a:off x="8515427" y="1064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BF32E247-E6BC-412A-ACFB-134333AA382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79856C5C-901A-466F-8C8C-69BC9B93AE0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18A66854-D53B-4EDB-A4A2-2AE52BB559E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1C709CAE-DF92-449C-8762-12C3AC46E3D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4FE040F7-CDAF-4CCA-A5E0-ACA9CE2C502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87830</xdr:rowOff>
    </xdr:from>
    <xdr:to>
      <xdr:col>55</xdr:col>
      <xdr:colOff>50800</xdr:colOff>
      <xdr:row>64</xdr:row>
      <xdr:rowOff>17980</xdr:rowOff>
    </xdr:to>
    <xdr:sp macro="" textlink="">
      <xdr:nvSpPr>
        <xdr:cNvPr id="137" name="楕円 136">
          <a:extLst>
            <a:ext uri="{FF2B5EF4-FFF2-40B4-BE49-F238E27FC236}">
              <a16:creationId xmlns:a16="http://schemas.microsoft.com/office/drawing/2014/main" id="{9505F22A-7661-4164-8E24-6B8EEAEAA8CC}"/>
            </a:ext>
          </a:extLst>
        </xdr:cNvPr>
        <xdr:cNvSpPr/>
      </xdr:nvSpPr>
      <xdr:spPr>
        <a:xfrm>
          <a:off x="10426700" y="108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66257</xdr:rowOff>
    </xdr:from>
    <xdr:ext cx="469744" cy="259045"/>
    <xdr:sp macro="" textlink="">
      <xdr:nvSpPr>
        <xdr:cNvPr id="138" name="【体育館・プール】&#10;一人当たり面積該当値テキスト">
          <a:extLst>
            <a:ext uri="{FF2B5EF4-FFF2-40B4-BE49-F238E27FC236}">
              <a16:creationId xmlns:a16="http://schemas.microsoft.com/office/drawing/2014/main" id="{1910ECA6-47CE-420F-BF62-A39183512D5A}"/>
            </a:ext>
          </a:extLst>
        </xdr:cNvPr>
        <xdr:cNvSpPr txBox="1"/>
      </xdr:nvSpPr>
      <xdr:spPr>
        <a:xfrm>
          <a:off x="10515600" y="1086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90279</xdr:rowOff>
    </xdr:from>
    <xdr:to>
      <xdr:col>50</xdr:col>
      <xdr:colOff>165100</xdr:colOff>
      <xdr:row>64</xdr:row>
      <xdr:rowOff>20429</xdr:rowOff>
    </xdr:to>
    <xdr:sp macro="" textlink="">
      <xdr:nvSpPr>
        <xdr:cNvPr id="139" name="楕円 138">
          <a:extLst>
            <a:ext uri="{FF2B5EF4-FFF2-40B4-BE49-F238E27FC236}">
              <a16:creationId xmlns:a16="http://schemas.microsoft.com/office/drawing/2014/main" id="{AFDDA770-8C01-4983-AE8B-3F76721D72C9}"/>
            </a:ext>
          </a:extLst>
        </xdr:cNvPr>
        <xdr:cNvSpPr/>
      </xdr:nvSpPr>
      <xdr:spPr>
        <a:xfrm>
          <a:off x="9588500" y="108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138630</xdr:rowOff>
    </xdr:from>
    <xdr:to>
      <xdr:col>55</xdr:col>
      <xdr:colOff>0</xdr:colOff>
      <xdr:row>63</xdr:row>
      <xdr:rowOff>141079</xdr:rowOff>
    </xdr:to>
    <xdr:cxnSp macro="">
      <xdr:nvCxnSpPr>
        <xdr:cNvPr id="140" name="直線コネクタ 139">
          <a:extLst>
            <a:ext uri="{FF2B5EF4-FFF2-40B4-BE49-F238E27FC236}">
              <a16:creationId xmlns:a16="http://schemas.microsoft.com/office/drawing/2014/main" id="{C7E51B13-CEC1-45F0-A400-CEC07CBF9636}"/>
            </a:ext>
          </a:extLst>
        </xdr:cNvPr>
        <xdr:cNvCxnSpPr/>
      </xdr:nvCxnSpPr>
      <xdr:spPr>
        <a:xfrm flipV="1">
          <a:off x="9639300" y="10939980"/>
          <a:ext cx="8382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91911</xdr:rowOff>
    </xdr:from>
    <xdr:to>
      <xdr:col>46</xdr:col>
      <xdr:colOff>38100</xdr:colOff>
      <xdr:row>64</xdr:row>
      <xdr:rowOff>22061</xdr:rowOff>
    </xdr:to>
    <xdr:sp macro="" textlink="">
      <xdr:nvSpPr>
        <xdr:cNvPr id="141" name="楕円 140">
          <a:extLst>
            <a:ext uri="{FF2B5EF4-FFF2-40B4-BE49-F238E27FC236}">
              <a16:creationId xmlns:a16="http://schemas.microsoft.com/office/drawing/2014/main" id="{7FF1BCF9-4417-4FE6-9855-F2090E44D2CB}"/>
            </a:ext>
          </a:extLst>
        </xdr:cNvPr>
        <xdr:cNvSpPr/>
      </xdr:nvSpPr>
      <xdr:spPr>
        <a:xfrm>
          <a:off x="8699500" y="108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141079</xdr:rowOff>
    </xdr:from>
    <xdr:to>
      <xdr:col>50</xdr:col>
      <xdr:colOff>114300</xdr:colOff>
      <xdr:row>63</xdr:row>
      <xdr:rowOff>142711</xdr:rowOff>
    </xdr:to>
    <xdr:cxnSp macro="">
      <xdr:nvCxnSpPr>
        <xdr:cNvPr id="142" name="直線コネクタ 141">
          <a:extLst>
            <a:ext uri="{FF2B5EF4-FFF2-40B4-BE49-F238E27FC236}">
              <a16:creationId xmlns:a16="http://schemas.microsoft.com/office/drawing/2014/main" id="{4A2A5894-7860-4BCC-AB08-A1195907B4C7}"/>
            </a:ext>
          </a:extLst>
        </xdr:cNvPr>
        <xdr:cNvCxnSpPr/>
      </xdr:nvCxnSpPr>
      <xdr:spPr>
        <a:xfrm flipV="1">
          <a:off x="8750300" y="1094242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11556</xdr:rowOff>
    </xdr:from>
    <xdr:ext cx="469744" cy="259045"/>
    <xdr:sp macro="" textlink="">
      <xdr:nvSpPr>
        <xdr:cNvPr id="143" name="n_1mainValue【体育館・プール】&#10;一人当たり面積">
          <a:extLst>
            <a:ext uri="{FF2B5EF4-FFF2-40B4-BE49-F238E27FC236}">
              <a16:creationId xmlns:a16="http://schemas.microsoft.com/office/drawing/2014/main" id="{F295A912-89D1-4C11-8350-D8ED575DFC89}"/>
            </a:ext>
          </a:extLst>
        </xdr:cNvPr>
        <xdr:cNvSpPr txBox="1"/>
      </xdr:nvSpPr>
      <xdr:spPr>
        <a:xfrm>
          <a:off x="9391727" y="1098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13188</xdr:rowOff>
    </xdr:from>
    <xdr:ext cx="469744" cy="259045"/>
    <xdr:sp macro="" textlink="">
      <xdr:nvSpPr>
        <xdr:cNvPr id="144" name="n_2mainValue【体育館・プール】&#10;一人当たり面積">
          <a:extLst>
            <a:ext uri="{FF2B5EF4-FFF2-40B4-BE49-F238E27FC236}">
              <a16:creationId xmlns:a16="http://schemas.microsoft.com/office/drawing/2014/main" id="{FF4CB4C8-8149-4777-A5EC-353DE7418614}"/>
            </a:ext>
          </a:extLst>
        </xdr:cNvPr>
        <xdr:cNvSpPr txBox="1"/>
      </xdr:nvSpPr>
      <xdr:spPr>
        <a:xfrm>
          <a:off x="8515427" y="1098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a:extLst>
            <a:ext uri="{FF2B5EF4-FFF2-40B4-BE49-F238E27FC236}">
              <a16:creationId xmlns:a16="http://schemas.microsoft.com/office/drawing/2014/main" id="{2065FE59-972E-44C2-87B1-9CCDE78A390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a:extLst>
            <a:ext uri="{FF2B5EF4-FFF2-40B4-BE49-F238E27FC236}">
              <a16:creationId xmlns:a16="http://schemas.microsoft.com/office/drawing/2014/main" id="{13C95358-38A7-4C57-8502-268BA66F326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a:extLst>
            <a:ext uri="{FF2B5EF4-FFF2-40B4-BE49-F238E27FC236}">
              <a16:creationId xmlns:a16="http://schemas.microsoft.com/office/drawing/2014/main" id="{0544D2A3-297B-46AC-84A2-960B282E17C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a:extLst>
            <a:ext uri="{FF2B5EF4-FFF2-40B4-BE49-F238E27FC236}">
              <a16:creationId xmlns:a16="http://schemas.microsoft.com/office/drawing/2014/main" id="{912A9D72-FBCE-435D-8B4E-2F60476FD61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a:extLst>
            <a:ext uri="{FF2B5EF4-FFF2-40B4-BE49-F238E27FC236}">
              <a16:creationId xmlns:a16="http://schemas.microsoft.com/office/drawing/2014/main" id="{561BEAC4-A7FD-4D79-B614-C5B886402E6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a:extLst>
            <a:ext uri="{FF2B5EF4-FFF2-40B4-BE49-F238E27FC236}">
              <a16:creationId xmlns:a16="http://schemas.microsoft.com/office/drawing/2014/main" id="{258BD8F1-C849-436D-B9CE-6D98274FC3B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a:extLst>
            <a:ext uri="{FF2B5EF4-FFF2-40B4-BE49-F238E27FC236}">
              <a16:creationId xmlns:a16="http://schemas.microsoft.com/office/drawing/2014/main" id="{59584B7B-B7C9-4A92-A86E-1711B5AB578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a:extLst>
            <a:ext uri="{FF2B5EF4-FFF2-40B4-BE49-F238E27FC236}">
              <a16:creationId xmlns:a16="http://schemas.microsoft.com/office/drawing/2014/main" id="{B9D7DC10-7CE1-408E-97F2-7A8C3DF2426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3" name="テキスト ボックス 152">
          <a:extLst>
            <a:ext uri="{FF2B5EF4-FFF2-40B4-BE49-F238E27FC236}">
              <a16:creationId xmlns:a16="http://schemas.microsoft.com/office/drawing/2014/main" id="{7964DFD6-230D-4439-8020-1104CF6347A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4" name="直線コネクタ 153">
          <a:extLst>
            <a:ext uri="{FF2B5EF4-FFF2-40B4-BE49-F238E27FC236}">
              <a16:creationId xmlns:a16="http://schemas.microsoft.com/office/drawing/2014/main" id="{9A70DB0F-891B-429A-84AB-173F4681C0A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5" name="直線コネクタ 154">
          <a:extLst>
            <a:ext uri="{FF2B5EF4-FFF2-40B4-BE49-F238E27FC236}">
              <a16:creationId xmlns:a16="http://schemas.microsoft.com/office/drawing/2014/main" id="{21F084E2-1EE3-403E-819C-16223043610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6" name="テキスト ボックス 155">
          <a:extLst>
            <a:ext uri="{FF2B5EF4-FFF2-40B4-BE49-F238E27FC236}">
              <a16:creationId xmlns:a16="http://schemas.microsoft.com/office/drawing/2014/main" id="{B3F6C71C-FBF0-48DD-8543-DF995852A392}"/>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7" name="直線コネクタ 156">
          <a:extLst>
            <a:ext uri="{FF2B5EF4-FFF2-40B4-BE49-F238E27FC236}">
              <a16:creationId xmlns:a16="http://schemas.microsoft.com/office/drawing/2014/main" id="{DF1A4B92-8E55-470C-86F9-8A5AB8100EF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8" name="テキスト ボックス 157">
          <a:extLst>
            <a:ext uri="{FF2B5EF4-FFF2-40B4-BE49-F238E27FC236}">
              <a16:creationId xmlns:a16="http://schemas.microsoft.com/office/drawing/2014/main" id="{E495D35B-1981-46F6-A550-422B3BE1128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9" name="直線コネクタ 158">
          <a:extLst>
            <a:ext uri="{FF2B5EF4-FFF2-40B4-BE49-F238E27FC236}">
              <a16:creationId xmlns:a16="http://schemas.microsoft.com/office/drawing/2014/main" id="{8D70F300-0DEE-45E0-B37C-304646265E9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0" name="テキスト ボックス 159">
          <a:extLst>
            <a:ext uri="{FF2B5EF4-FFF2-40B4-BE49-F238E27FC236}">
              <a16:creationId xmlns:a16="http://schemas.microsoft.com/office/drawing/2014/main" id="{6A31FF2D-8E2B-4894-A28F-ACFF2BA6AE7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1" name="直線コネクタ 160">
          <a:extLst>
            <a:ext uri="{FF2B5EF4-FFF2-40B4-BE49-F238E27FC236}">
              <a16:creationId xmlns:a16="http://schemas.microsoft.com/office/drawing/2014/main" id="{AB687166-6941-4445-920A-EE88A6D44AC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2" name="テキスト ボックス 161">
          <a:extLst>
            <a:ext uri="{FF2B5EF4-FFF2-40B4-BE49-F238E27FC236}">
              <a16:creationId xmlns:a16="http://schemas.microsoft.com/office/drawing/2014/main" id="{E44F5372-80C2-43EF-9107-14B605EC0A5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3" name="直線コネクタ 162">
          <a:extLst>
            <a:ext uri="{FF2B5EF4-FFF2-40B4-BE49-F238E27FC236}">
              <a16:creationId xmlns:a16="http://schemas.microsoft.com/office/drawing/2014/main" id="{AA5419E3-A755-4FDB-8D28-0C8FFE5BAD1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4" name="テキスト ボックス 163">
          <a:extLst>
            <a:ext uri="{FF2B5EF4-FFF2-40B4-BE49-F238E27FC236}">
              <a16:creationId xmlns:a16="http://schemas.microsoft.com/office/drawing/2014/main" id="{74EC563B-BC53-4A61-84DA-64F0C68081D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5" name="直線コネクタ 164">
          <a:extLst>
            <a:ext uri="{FF2B5EF4-FFF2-40B4-BE49-F238E27FC236}">
              <a16:creationId xmlns:a16="http://schemas.microsoft.com/office/drawing/2014/main" id="{38F8988A-22EC-447A-BF8B-236935A6E50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6" name="テキスト ボックス 165">
          <a:extLst>
            <a:ext uri="{FF2B5EF4-FFF2-40B4-BE49-F238E27FC236}">
              <a16:creationId xmlns:a16="http://schemas.microsoft.com/office/drawing/2014/main" id="{E01C5289-D7E7-4BA5-B706-B0150D377AEF}"/>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7" name="直線コネクタ 166">
          <a:extLst>
            <a:ext uri="{FF2B5EF4-FFF2-40B4-BE49-F238E27FC236}">
              <a16:creationId xmlns:a16="http://schemas.microsoft.com/office/drawing/2014/main" id="{A15CC4F4-503D-47BD-AA4F-A175726C0BC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8" name="テキスト ボックス 167">
          <a:extLst>
            <a:ext uri="{FF2B5EF4-FFF2-40B4-BE49-F238E27FC236}">
              <a16:creationId xmlns:a16="http://schemas.microsoft.com/office/drawing/2014/main" id="{CDDC9A40-B176-42CD-9F34-0E914B6B95A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9" name="【福祉施設】&#10;有形固定資産減価償却率グラフ枠">
          <a:extLst>
            <a:ext uri="{FF2B5EF4-FFF2-40B4-BE49-F238E27FC236}">
              <a16:creationId xmlns:a16="http://schemas.microsoft.com/office/drawing/2014/main" id="{184A2D13-58D6-4B51-9041-5BBDA3854A0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70" name="直線コネクタ 169">
          <a:extLst>
            <a:ext uri="{FF2B5EF4-FFF2-40B4-BE49-F238E27FC236}">
              <a16:creationId xmlns:a16="http://schemas.microsoft.com/office/drawing/2014/main" id="{5F9C37B6-D90E-4D64-A5CC-6A1C6656328D}"/>
            </a:ext>
          </a:extLst>
        </xdr:cNvPr>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71" name="【福祉施設】&#10;有形固定資産減価償却率最小値テキスト">
          <a:extLst>
            <a:ext uri="{FF2B5EF4-FFF2-40B4-BE49-F238E27FC236}">
              <a16:creationId xmlns:a16="http://schemas.microsoft.com/office/drawing/2014/main" id="{D2821425-7D2B-4593-8AED-555D579AD7CE}"/>
            </a:ext>
          </a:extLst>
        </xdr:cNvPr>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72" name="直線コネクタ 171">
          <a:extLst>
            <a:ext uri="{FF2B5EF4-FFF2-40B4-BE49-F238E27FC236}">
              <a16:creationId xmlns:a16="http://schemas.microsoft.com/office/drawing/2014/main" id="{5FC572EA-9795-4E27-9F45-ED59F404646F}"/>
            </a:ext>
          </a:extLst>
        </xdr:cNvPr>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3" name="【福祉施設】&#10;有形固定資産減価償却率最大値テキスト">
          <a:extLst>
            <a:ext uri="{FF2B5EF4-FFF2-40B4-BE49-F238E27FC236}">
              <a16:creationId xmlns:a16="http://schemas.microsoft.com/office/drawing/2014/main" id="{82156337-1BD9-4180-9B64-1B0036D1A34A}"/>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4" name="直線コネクタ 173">
          <a:extLst>
            <a:ext uri="{FF2B5EF4-FFF2-40B4-BE49-F238E27FC236}">
              <a16:creationId xmlns:a16="http://schemas.microsoft.com/office/drawing/2014/main" id="{AA13D9C5-C9EC-4E63-9D3E-77973B71B2A4}"/>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75" name="【福祉施設】&#10;有形固定資産減価償却率平均値テキスト">
          <a:extLst>
            <a:ext uri="{FF2B5EF4-FFF2-40B4-BE49-F238E27FC236}">
              <a16:creationId xmlns:a16="http://schemas.microsoft.com/office/drawing/2014/main" id="{135702CC-59F4-4B70-8A1A-26754A0629F9}"/>
            </a:ext>
          </a:extLst>
        </xdr:cNvPr>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6" name="フローチャート: 判断 175">
          <a:extLst>
            <a:ext uri="{FF2B5EF4-FFF2-40B4-BE49-F238E27FC236}">
              <a16:creationId xmlns:a16="http://schemas.microsoft.com/office/drawing/2014/main" id="{599B8DB2-C296-44F9-9684-6B2097C83C4D}"/>
            </a:ext>
          </a:extLst>
        </xdr:cNvPr>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7" name="フローチャート: 判断 176">
          <a:extLst>
            <a:ext uri="{FF2B5EF4-FFF2-40B4-BE49-F238E27FC236}">
              <a16:creationId xmlns:a16="http://schemas.microsoft.com/office/drawing/2014/main" id="{88488604-581D-4654-B37A-67BB125B7398}"/>
            </a:ext>
          </a:extLst>
        </xdr:cNvPr>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156771</xdr:rowOff>
    </xdr:from>
    <xdr:ext cx="405111" cy="259045"/>
    <xdr:sp macro="" textlink="">
      <xdr:nvSpPr>
        <xdr:cNvPr id="178" name="n_1aveValue【福祉施設】&#10;有形固定資産減価償却率">
          <a:extLst>
            <a:ext uri="{FF2B5EF4-FFF2-40B4-BE49-F238E27FC236}">
              <a16:creationId xmlns:a16="http://schemas.microsoft.com/office/drawing/2014/main" id="{0E1203DC-C916-4641-85B3-70B06A8160A1}"/>
            </a:ext>
          </a:extLst>
        </xdr:cNvPr>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77107</xdr:rowOff>
    </xdr:from>
    <xdr:to>
      <xdr:col>15</xdr:col>
      <xdr:colOff>101600</xdr:colOff>
      <xdr:row>83</xdr:row>
      <xdr:rowOff>7257</xdr:rowOff>
    </xdr:to>
    <xdr:sp macro="" textlink="">
      <xdr:nvSpPr>
        <xdr:cNvPr id="179" name="フローチャート: 判断 178">
          <a:extLst>
            <a:ext uri="{FF2B5EF4-FFF2-40B4-BE49-F238E27FC236}">
              <a16:creationId xmlns:a16="http://schemas.microsoft.com/office/drawing/2014/main" id="{4A2047B7-9855-4973-94C3-BF0B47AB1058}"/>
            </a:ext>
          </a:extLst>
        </xdr:cNvPr>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169834</xdr:rowOff>
    </xdr:from>
    <xdr:ext cx="405111" cy="259045"/>
    <xdr:sp macro="" textlink="">
      <xdr:nvSpPr>
        <xdr:cNvPr id="180" name="n_2aveValue【福祉施設】&#10;有形固定資産減価償却率">
          <a:extLst>
            <a:ext uri="{FF2B5EF4-FFF2-40B4-BE49-F238E27FC236}">
              <a16:creationId xmlns:a16="http://schemas.microsoft.com/office/drawing/2014/main" id="{407725B0-5748-4EEE-8141-C70F9715C8FA}"/>
            </a:ext>
          </a:extLst>
        </xdr:cNvPr>
        <xdr:cNvSpPr txBox="1"/>
      </xdr:nvSpPr>
      <xdr:spPr>
        <a:xfrm>
          <a:off x="27057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CEDFAEC6-B10F-497C-B711-4125E1034DF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5C1DB69C-00B8-4CFC-8677-4228267EE82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CEF9FBDB-6390-467D-BA21-28349A1B793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C4615AAC-3B17-48AF-BE28-C85EA6F06F1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C8165290-5565-4FFD-921E-83A5309248B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166914</xdr:rowOff>
    </xdr:from>
    <xdr:to>
      <xdr:col>24</xdr:col>
      <xdr:colOff>114300</xdr:colOff>
      <xdr:row>81</xdr:row>
      <xdr:rowOff>97064</xdr:rowOff>
    </xdr:to>
    <xdr:sp macro="" textlink="">
      <xdr:nvSpPr>
        <xdr:cNvPr id="186" name="楕円 185">
          <a:extLst>
            <a:ext uri="{FF2B5EF4-FFF2-40B4-BE49-F238E27FC236}">
              <a16:creationId xmlns:a16="http://schemas.microsoft.com/office/drawing/2014/main" id="{318BB98D-DAE3-4868-8234-6D196AE4A321}"/>
            </a:ext>
          </a:extLst>
        </xdr:cNvPr>
        <xdr:cNvSpPr/>
      </xdr:nvSpPr>
      <xdr:spPr>
        <a:xfrm>
          <a:off x="45847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18341</xdr:rowOff>
    </xdr:from>
    <xdr:ext cx="405111" cy="259045"/>
    <xdr:sp macro="" textlink="">
      <xdr:nvSpPr>
        <xdr:cNvPr id="187" name="【福祉施設】&#10;有形固定資産減価償却率該当値テキスト">
          <a:extLst>
            <a:ext uri="{FF2B5EF4-FFF2-40B4-BE49-F238E27FC236}">
              <a16:creationId xmlns:a16="http://schemas.microsoft.com/office/drawing/2014/main" id="{B79949A6-3304-465A-AB99-467FEA73D8C1}"/>
            </a:ext>
          </a:extLst>
        </xdr:cNvPr>
        <xdr:cNvSpPr txBox="1"/>
      </xdr:nvSpPr>
      <xdr:spPr>
        <a:xfrm>
          <a:off x="4673600" y="1373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37919</xdr:rowOff>
    </xdr:from>
    <xdr:to>
      <xdr:col>20</xdr:col>
      <xdr:colOff>38100</xdr:colOff>
      <xdr:row>81</xdr:row>
      <xdr:rowOff>139519</xdr:rowOff>
    </xdr:to>
    <xdr:sp macro="" textlink="">
      <xdr:nvSpPr>
        <xdr:cNvPr id="188" name="楕円 187">
          <a:extLst>
            <a:ext uri="{FF2B5EF4-FFF2-40B4-BE49-F238E27FC236}">
              <a16:creationId xmlns:a16="http://schemas.microsoft.com/office/drawing/2014/main" id="{95D38FEE-8611-4B44-933A-59244F591791}"/>
            </a:ext>
          </a:extLst>
        </xdr:cNvPr>
        <xdr:cNvSpPr/>
      </xdr:nvSpPr>
      <xdr:spPr>
        <a:xfrm>
          <a:off x="3746500" y="13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46264</xdr:rowOff>
    </xdr:from>
    <xdr:to>
      <xdr:col>24</xdr:col>
      <xdr:colOff>63500</xdr:colOff>
      <xdr:row>81</xdr:row>
      <xdr:rowOff>88719</xdr:rowOff>
    </xdr:to>
    <xdr:cxnSp macro="">
      <xdr:nvCxnSpPr>
        <xdr:cNvPr id="189" name="直線コネクタ 188">
          <a:extLst>
            <a:ext uri="{FF2B5EF4-FFF2-40B4-BE49-F238E27FC236}">
              <a16:creationId xmlns:a16="http://schemas.microsoft.com/office/drawing/2014/main" id="{C8335A66-43F1-48AE-B13C-5452B7C027A4}"/>
            </a:ext>
          </a:extLst>
        </xdr:cNvPr>
        <xdr:cNvCxnSpPr/>
      </xdr:nvCxnSpPr>
      <xdr:spPr>
        <a:xfrm flipV="1">
          <a:off x="3797300" y="1393371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77107</xdr:rowOff>
    </xdr:from>
    <xdr:to>
      <xdr:col>15</xdr:col>
      <xdr:colOff>101600</xdr:colOff>
      <xdr:row>82</xdr:row>
      <xdr:rowOff>7257</xdr:rowOff>
    </xdr:to>
    <xdr:sp macro="" textlink="">
      <xdr:nvSpPr>
        <xdr:cNvPr id="190" name="楕円 189">
          <a:extLst>
            <a:ext uri="{FF2B5EF4-FFF2-40B4-BE49-F238E27FC236}">
              <a16:creationId xmlns:a16="http://schemas.microsoft.com/office/drawing/2014/main" id="{F2B97365-F736-46D2-81D6-CECC975E67BE}"/>
            </a:ext>
          </a:extLst>
        </xdr:cNvPr>
        <xdr:cNvSpPr/>
      </xdr:nvSpPr>
      <xdr:spPr>
        <a:xfrm>
          <a:off x="2857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88719</xdr:rowOff>
    </xdr:from>
    <xdr:to>
      <xdr:col>19</xdr:col>
      <xdr:colOff>177800</xdr:colOff>
      <xdr:row>81</xdr:row>
      <xdr:rowOff>127907</xdr:rowOff>
    </xdr:to>
    <xdr:cxnSp macro="">
      <xdr:nvCxnSpPr>
        <xdr:cNvPr id="191" name="直線コネクタ 190">
          <a:extLst>
            <a:ext uri="{FF2B5EF4-FFF2-40B4-BE49-F238E27FC236}">
              <a16:creationId xmlns:a16="http://schemas.microsoft.com/office/drawing/2014/main" id="{D24C188E-3B65-4EC6-9978-D19CA282FFCF}"/>
            </a:ext>
          </a:extLst>
        </xdr:cNvPr>
        <xdr:cNvCxnSpPr/>
      </xdr:nvCxnSpPr>
      <xdr:spPr>
        <a:xfrm flipV="1">
          <a:off x="2908300" y="139761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156046</xdr:rowOff>
    </xdr:from>
    <xdr:ext cx="405111" cy="259045"/>
    <xdr:sp macro="" textlink="">
      <xdr:nvSpPr>
        <xdr:cNvPr id="192" name="n_1mainValue【福祉施設】&#10;有形固定資産減価償却率">
          <a:extLst>
            <a:ext uri="{FF2B5EF4-FFF2-40B4-BE49-F238E27FC236}">
              <a16:creationId xmlns:a16="http://schemas.microsoft.com/office/drawing/2014/main" id="{2E82A00E-2601-495F-9A1A-643AC77FE1A3}"/>
            </a:ext>
          </a:extLst>
        </xdr:cNvPr>
        <xdr:cNvSpPr txBox="1"/>
      </xdr:nvSpPr>
      <xdr:spPr>
        <a:xfrm>
          <a:off x="35820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23784</xdr:rowOff>
    </xdr:from>
    <xdr:ext cx="405111" cy="259045"/>
    <xdr:sp macro="" textlink="">
      <xdr:nvSpPr>
        <xdr:cNvPr id="193" name="n_2mainValue【福祉施設】&#10;有形固定資産減価償却率">
          <a:extLst>
            <a:ext uri="{FF2B5EF4-FFF2-40B4-BE49-F238E27FC236}">
              <a16:creationId xmlns:a16="http://schemas.microsoft.com/office/drawing/2014/main" id="{F1703D66-CA83-4FB1-A2E5-3530178B20AD}"/>
            </a:ext>
          </a:extLst>
        </xdr:cNvPr>
        <xdr:cNvSpPr txBox="1"/>
      </xdr:nvSpPr>
      <xdr:spPr>
        <a:xfrm>
          <a:off x="2705744" y="1373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4" name="正方形/長方形 193">
          <a:extLst>
            <a:ext uri="{FF2B5EF4-FFF2-40B4-BE49-F238E27FC236}">
              <a16:creationId xmlns:a16="http://schemas.microsoft.com/office/drawing/2014/main" id="{B3338C00-43E3-43B3-97B2-30C32CA6B3E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5" name="正方形/長方形 194">
          <a:extLst>
            <a:ext uri="{FF2B5EF4-FFF2-40B4-BE49-F238E27FC236}">
              <a16:creationId xmlns:a16="http://schemas.microsoft.com/office/drawing/2014/main" id="{6BD01DA7-A61C-4F43-87C2-5A3D1548950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6" name="正方形/長方形 195">
          <a:extLst>
            <a:ext uri="{FF2B5EF4-FFF2-40B4-BE49-F238E27FC236}">
              <a16:creationId xmlns:a16="http://schemas.microsoft.com/office/drawing/2014/main" id="{D022C31C-64C1-4504-A8C5-7E6597C3249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7" name="正方形/長方形 196">
          <a:extLst>
            <a:ext uri="{FF2B5EF4-FFF2-40B4-BE49-F238E27FC236}">
              <a16:creationId xmlns:a16="http://schemas.microsoft.com/office/drawing/2014/main" id="{E5492FB2-435A-496F-B90D-4AC705DB150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8" name="正方形/長方形 197">
          <a:extLst>
            <a:ext uri="{FF2B5EF4-FFF2-40B4-BE49-F238E27FC236}">
              <a16:creationId xmlns:a16="http://schemas.microsoft.com/office/drawing/2014/main" id="{B28F18E4-15FF-42C8-8264-F68E5E3AC32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9" name="正方形/長方形 198">
          <a:extLst>
            <a:ext uri="{FF2B5EF4-FFF2-40B4-BE49-F238E27FC236}">
              <a16:creationId xmlns:a16="http://schemas.microsoft.com/office/drawing/2014/main" id="{7C9992A4-1A2C-4BDF-BD96-4E14E74AD56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0" name="正方形/長方形 199">
          <a:extLst>
            <a:ext uri="{FF2B5EF4-FFF2-40B4-BE49-F238E27FC236}">
              <a16:creationId xmlns:a16="http://schemas.microsoft.com/office/drawing/2014/main" id="{EEAC8247-6872-4BC6-BD58-C0F7B7C9C1F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1" name="正方形/長方形 200">
          <a:extLst>
            <a:ext uri="{FF2B5EF4-FFF2-40B4-BE49-F238E27FC236}">
              <a16:creationId xmlns:a16="http://schemas.microsoft.com/office/drawing/2014/main" id="{CB551BFA-64B2-47D1-ABDF-84F614DF6E1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2" name="テキスト ボックス 201">
          <a:extLst>
            <a:ext uri="{FF2B5EF4-FFF2-40B4-BE49-F238E27FC236}">
              <a16:creationId xmlns:a16="http://schemas.microsoft.com/office/drawing/2014/main" id="{492CFB19-EA38-483F-8880-055CABD2037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3" name="直線コネクタ 202">
          <a:extLst>
            <a:ext uri="{FF2B5EF4-FFF2-40B4-BE49-F238E27FC236}">
              <a16:creationId xmlns:a16="http://schemas.microsoft.com/office/drawing/2014/main" id="{0B27E15E-A8A1-40E5-AB54-B64A1C201EC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4" name="直線コネクタ 203">
          <a:extLst>
            <a:ext uri="{FF2B5EF4-FFF2-40B4-BE49-F238E27FC236}">
              <a16:creationId xmlns:a16="http://schemas.microsoft.com/office/drawing/2014/main" id="{8DA0B188-0F42-430B-A7CC-7DEC66A31A3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5" name="テキスト ボックス 204">
          <a:extLst>
            <a:ext uri="{FF2B5EF4-FFF2-40B4-BE49-F238E27FC236}">
              <a16:creationId xmlns:a16="http://schemas.microsoft.com/office/drawing/2014/main" id="{00ECD485-D7A4-46A4-A3A7-A3B71198D23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6" name="直線コネクタ 205">
          <a:extLst>
            <a:ext uri="{FF2B5EF4-FFF2-40B4-BE49-F238E27FC236}">
              <a16:creationId xmlns:a16="http://schemas.microsoft.com/office/drawing/2014/main" id="{E2A4C075-A6DD-4AED-A7CE-647E8249662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7" name="テキスト ボックス 206">
          <a:extLst>
            <a:ext uri="{FF2B5EF4-FFF2-40B4-BE49-F238E27FC236}">
              <a16:creationId xmlns:a16="http://schemas.microsoft.com/office/drawing/2014/main" id="{27BAA170-1CE1-42C4-BEA4-F3CE69020D7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8" name="直線コネクタ 207">
          <a:extLst>
            <a:ext uri="{FF2B5EF4-FFF2-40B4-BE49-F238E27FC236}">
              <a16:creationId xmlns:a16="http://schemas.microsoft.com/office/drawing/2014/main" id="{D74C0490-1BFC-49A9-99E8-C4220200B5D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9" name="テキスト ボックス 208">
          <a:extLst>
            <a:ext uri="{FF2B5EF4-FFF2-40B4-BE49-F238E27FC236}">
              <a16:creationId xmlns:a16="http://schemas.microsoft.com/office/drawing/2014/main" id="{08DA9A2E-0AC3-42BB-AEE7-4B989BDE1CE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0" name="直線コネクタ 209">
          <a:extLst>
            <a:ext uri="{FF2B5EF4-FFF2-40B4-BE49-F238E27FC236}">
              <a16:creationId xmlns:a16="http://schemas.microsoft.com/office/drawing/2014/main" id="{FB096861-4010-4561-B0C8-59AB4118311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1" name="テキスト ボックス 210">
          <a:extLst>
            <a:ext uri="{FF2B5EF4-FFF2-40B4-BE49-F238E27FC236}">
              <a16:creationId xmlns:a16="http://schemas.microsoft.com/office/drawing/2014/main" id="{4058B869-D415-4EE7-A8C6-E142A928330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2" name="直線コネクタ 211">
          <a:extLst>
            <a:ext uri="{FF2B5EF4-FFF2-40B4-BE49-F238E27FC236}">
              <a16:creationId xmlns:a16="http://schemas.microsoft.com/office/drawing/2014/main" id="{FD56D4D1-5E42-4329-82CB-5AF1177DAEE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3" name="テキスト ボックス 212">
          <a:extLst>
            <a:ext uri="{FF2B5EF4-FFF2-40B4-BE49-F238E27FC236}">
              <a16:creationId xmlns:a16="http://schemas.microsoft.com/office/drawing/2014/main" id="{EAAA266C-B3BA-4B48-8846-0F4CB8FDF5B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4" name="直線コネクタ 213">
          <a:extLst>
            <a:ext uri="{FF2B5EF4-FFF2-40B4-BE49-F238E27FC236}">
              <a16:creationId xmlns:a16="http://schemas.microsoft.com/office/drawing/2014/main" id="{46344D8E-9AE9-474B-AB85-FA5E4B340C5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5" name="テキスト ボックス 214">
          <a:extLst>
            <a:ext uri="{FF2B5EF4-FFF2-40B4-BE49-F238E27FC236}">
              <a16:creationId xmlns:a16="http://schemas.microsoft.com/office/drawing/2014/main" id="{90E42ED7-CBB7-4FC6-8DEC-1621F11364F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6" name="【福祉施設】&#10;一人当たり面積グラフ枠">
          <a:extLst>
            <a:ext uri="{FF2B5EF4-FFF2-40B4-BE49-F238E27FC236}">
              <a16:creationId xmlns:a16="http://schemas.microsoft.com/office/drawing/2014/main" id="{7BAA1DB3-A269-459F-93C4-804D80EA130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17" name="直線コネクタ 216">
          <a:extLst>
            <a:ext uri="{FF2B5EF4-FFF2-40B4-BE49-F238E27FC236}">
              <a16:creationId xmlns:a16="http://schemas.microsoft.com/office/drawing/2014/main" id="{622AACE4-3352-4FA1-AE11-C2C060E3C79E}"/>
            </a:ext>
          </a:extLst>
        </xdr:cNvPr>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18" name="【福祉施設】&#10;一人当たり面積最小値テキスト">
          <a:extLst>
            <a:ext uri="{FF2B5EF4-FFF2-40B4-BE49-F238E27FC236}">
              <a16:creationId xmlns:a16="http://schemas.microsoft.com/office/drawing/2014/main" id="{6C6DAB58-DE4C-45AE-B97C-266E067AC24A}"/>
            </a:ext>
          </a:extLst>
        </xdr:cNvPr>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19" name="直線コネクタ 218">
          <a:extLst>
            <a:ext uri="{FF2B5EF4-FFF2-40B4-BE49-F238E27FC236}">
              <a16:creationId xmlns:a16="http://schemas.microsoft.com/office/drawing/2014/main" id="{CA3BC7BE-4040-4124-9370-7476963CF227}"/>
            </a:ext>
          </a:extLst>
        </xdr:cNvPr>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20" name="【福祉施設】&#10;一人当たり面積最大値テキスト">
          <a:extLst>
            <a:ext uri="{FF2B5EF4-FFF2-40B4-BE49-F238E27FC236}">
              <a16:creationId xmlns:a16="http://schemas.microsoft.com/office/drawing/2014/main" id="{0F5F8E10-A0F6-433A-B14E-529FB2D24FCB}"/>
            </a:ext>
          </a:extLst>
        </xdr:cNvPr>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21" name="直線コネクタ 220">
          <a:extLst>
            <a:ext uri="{FF2B5EF4-FFF2-40B4-BE49-F238E27FC236}">
              <a16:creationId xmlns:a16="http://schemas.microsoft.com/office/drawing/2014/main" id="{8BD484D3-4C06-46A8-88C8-82AF3EE0CF95}"/>
            </a:ext>
          </a:extLst>
        </xdr:cNvPr>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22" name="【福祉施設】&#10;一人当たり面積平均値テキスト">
          <a:extLst>
            <a:ext uri="{FF2B5EF4-FFF2-40B4-BE49-F238E27FC236}">
              <a16:creationId xmlns:a16="http://schemas.microsoft.com/office/drawing/2014/main" id="{BD2AB863-3178-4F69-9725-9585B5A8FFB4}"/>
            </a:ext>
          </a:extLst>
        </xdr:cNvPr>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23" name="フローチャート: 判断 222">
          <a:extLst>
            <a:ext uri="{FF2B5EF4-FFF2-40B4-BE49-F238E27FC236}">
              <a16:creationId xmlns:a16="http://schemas.microsoft.com/office/drawing/2014/main" id="{F0AF1E7C-1BC1-406B-B144-45F82A2F1CB4}"/>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24" name="フローチャート: 判断 223">
          <a:extLst>
            <a:ext uri="{FF2B5EF4-FFF2-40B4-BE49-F238E27FC236}">
              <a16:creationId xmlns:a16="http://schemas.microsoft.com/office/drawing/2014/main" id="{CF76E790-1FB2-46C8-AADE-5CC9A60DAD0C}"/>
            </a:ext>
          </a:extLst>
        </xdr:cNvPr>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225" name="n_1aveValue【福祉施設】&#10;一人当たり面積">
          <a:extLst>
            <a:ext uri="{FF2B5EF4-FFF2-40B4-BE49-F238E27FC236}">
              <a16:creationId xmlns:a16="http://schemas.microsoft.com/office/drawing/2014/main" id="{367296A5-350F-4BE8-B673-35F2DD27C228}"/>
            </a:ext>
          </a:extLst>
        </xdr:cNvPr>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8637</xdr:rowOff>
    </xdr:from>
    <xdr:to>
      <xdr:col>46</xdr:col>
      <xdr:colOff>38100</xdr:colOff>
      <xdr:row>84</xdr:row>
      <xdr:rowOff>110237</xdr:rowOff>
    </xdr:to>
    <xdr:sp macro="" textlink="">
      <xdr:nvSpPr>
        <xdr:cNvPr id="226" name="フローチャート: 判断 225">
          <a:extLst>
            <a:ext uri="{FF2B5EF4-FFF2-40B4-BE49-F238E27FC236}">
              <a16:creationId xmlns:a16="http://schemas.microsoft.com/office/drawing/2014/main" id="{6F91A01C-E5DE-4BB2-BB71-113D5CACF3D1}"/>
            </a:ext>
          </a:extLst>
        </xdr:cNvPr>
        <xdr:cNvSpPr/>
      </xdr:nvSpPr>
      <xdr:spPr>
        <a:xfrm>
          <a:off x="8699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126764</xdr:rowOff>
    </xdr:from>
    <xdr:ext cx="469744" cy="259045"/>
    <xdr:sp macro="" textlink="">
      <xdr:nvSpPr>
        <xdr:cNvPr id="227" name="n_2aveValue【福祉施設】&#10;一人当たり面積">
          <a:extLst>
            <a:ext uri="{FF2B5EF4-FFF2-40B4-BE49-F238E27FC236}">
              <a16:creationId xmlns:a16="http://schemas.microsoft.com/office/drawing/2014/main" id="{EBC72157-AA80-4DD1-A5DF-07D23FD607AF}"/>
            </a:ext>
          </a:extLst>
        </xdr:cNvPr>
        <xdr:cNvSpPr txBox="1"/>
      </xdr:nvSpPr>
      <xdr:spPr>
        <a:xfrm>
          <a:off x="8515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F0C894A5-AF7D-4BA0-BAF7-5BA0313436D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57DFB04E-E0E3-436A-8D07-BF53FF5405B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6C83E8D2-FF53-4F17-99DC-8955AB85D2F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8E513AEE-10F8-4211-A53F-90297BD15C7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35AA8393-0BE4-4B43-807D-E9E7588D8EC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95123</xdr:rowOff>
    </xdr:from>
    <xdr:to>
      <xdr:col>55</xdr:col>
      <xdr:colOff>50800</xdr:colOff>
      <xdr:row>85</xdr:row>
      <xdr:rowOff>25273</xdr:rowOff>
    </xdr:to>
    <xdr:sp macro="" textlink="">
      <xdr:nvSpPr>
        <xdr:cNvPr id="233" name="楕円 232">
          <a:extLst>
            <a:ext uri="{FF2B5EF4-FFF2-40B4-BE49-F238E27FC236}">
              <a16:creationId xmlns:a16="http://schemas.microsoft.com/office/drawing/2014/main" id="{22395A5A-3ED3-432B-A4C4-E072117CDBA6}"/>
            </a:ext>
          </a:extLst>
        </xdr:cNvPr>
        <xdr:cNvSpPr/>
      </xdr:nvSpPr>
      <xdr:spPr>
        <a:xfrm>
          <a:off x="10426700" y="1449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73550</xdr:rowOff>
    </xdr:from>
    <xdr:ext cx="469744" cy="259045"/>
    <xdr:sp macro="" textlink="">
      <xdr:nvSpPr>
        <xdr:cNvPr id="234" name="【福祉施設】&#10;一人当たり面積該当値テキスト">
          <a:extLst>
            <a:ext uri="{FF2B5EF4-FFF2-40B4-BE49-F238E27FC236}">
              <a16:creationId xmlns:a16="http://schemas.microsoft.com/office/drawing/2014/main" id="{2FA2042F-A73A-4674-B300-154CB6AE3134}"/>
            </a:ext>
          </a:extLst>
        </xdr:cNvPr>
        <xdr:cNvSpPr txBox="1"/>
      </xdr:nvSpPr>
      <xdr:spPr>
        <a:xfrm>
          <a:off x="10515600" y="1447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99695</xdr:rowOff>
    </xdr:from>
    <xdr:to>
      <xdr:col>50</xdr:col>
      <xdr:colOff>165100</xdr:colOff>
      <xdr:row>85</xdr:row>
      <xdr:rowOff>29845</xdr:rowOff>
    </xdr:to>
    <xdr:sp macro="" textlink="">
      <xdr:nvSpPr>
        <xdr:cNvPr id="235" name="楕円 234">
          <a:extLst>
            <a:ext uri="{FF2B5EF4-FFF2-40B4-BE49-F238E27FC236}">
              <a16:creationId xmlns:a16="http://schemas.microsoft.com/office/drawing/2014/main" id="{8772DFE9-A139-4655-9EAF-E1F64873B3CE}"/>
            </a:ext>
          </a:extLst>
        </xdr:cNvPr>
        <xdr:cNvSpPr/>
      </xdr:nvSpPr>
      <xdr:spPr>
        <a:xfrm>
          <a:off x="9588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145923</xdr:rowOff>
    </xdr:from>
    <xdr:to>
      <xdr:col>55</xdr:col>
      <xdr:colOff>0</xdr:colOff>
      <xdr:row>84</xdr:row>
      <xdr:rowOff>150495</xdr:rowOff>
    </xdr:to>
    <xdr:cxnSp macro="">
      <xdr:nvCxnSpPr>
        <xdr:cNvPr id="236" name="直線コネクタ 235">
          <a:extLst>
            <a:ext uri="{FF2B5EF4-FFF2-40B4-BE49-F238E27FC236}">
              <a16:creationId xmlns:a16="http://schemas.microsoft.com/office/drawing/2014/main" id="{B64070E6-D786-4F67-81A4-B3B723DB2660}"/>
            </a:ext>
          </a:extLst>
        </xdr:cNvPr>
        <xdr:cNvCxnSpPr/>
      </xdr:nvCxnSpPr>
      <xdr:spPr>
        <a:xfrm flipV="1">
          <a:off x="9639300" y="1454772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103124</xdr:rowOff>
    </xdr:from>
    <xdr:to>
      <xdr:col>46</xdr:col>
      <xdr:colOff>38100</xdr:colOff>
      <xdr:row>85</xdr:row>
      <xdr:rowOff>33274</xdr:rowOff>
    </xdr:to>
    <xdr:sp macro="" textlink="">
      <xdr:nvSpPr>
        <xdr:cNvPr id="237" name="楕円 236">
          <a:extLst>
            <a:ext uri="{FF2B5EF4-FFF2-40B4-BE49-F238E27FC236}">
              <a16:creationId xmlns:a16="http://schemas.microsoft.com/office/drawing/2014/main" id="{A1A447FD-0BA6-4FF8-A629-5EE18DC30D98}"/>
            </a:ext>
          </a:extLst>
        </xdr:cNvPr>
        <xdr:cNvSpPr/>
      </xdr:nvSpPr>
      <xdr:spPr>
        <a:xfrm>
          <a:off x="8699500" y="1450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150495</xdr:rowOff>
    </xdr:from>
    <xdr:to>
      <xdr:col>50</xdr:col>
      <xdr:colOff>114300</xdr:colOff>
      <xdr:row>84</xdr:row>
      <xdr:rowOff>153924</xdr:rowOff>
    </xdr:to>
    <xdr:cxnSp macro="">
      <xdr:nvCxnSpPr>
        <xdr:cNvPr id="238" name="直線コネクタ 237">
          <a:extLst>
            <a:ext uri="{FF2B5EF4-FFF2-40B4-BE49-F238E27FC236}">
              <a16:creationId xmlns:a16="http://schemas.microsoft.com/office/drawing/2014/main" id="{ECF45E5F-EF45-4797-9898-345CA776E0D6}"/>
            </a:ext>
          </a:extLst>
        </xdr:cNvPr>
        <xdr:cNvCxnSpPr/>
      </xdr:nvCxnSpPr>
      <xdr:spPr>
        <a:xfrm flipV="1">
          <a:off x="8750300" y="1455229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20972</xdr:rowOff>
    </xdr:from>
    <xdr:ext cx="469744" cy="259045"/>
    <xdr:sp macro="" textlink="">
      <xdr:nvSpPr>
        <xdr:cNvPr id="239" name="n_1mainValue【福祉施設】&#10;一人当たり面積">
          <a:extLst>
            <a:ext uri="{FF2B5EF4-FFF2-40B4-BE49-F238E27FC236}">
              <a16:creationId xmlns:a16="http://schemas.microsoft.com/office/drawing/2014/main" id="{5698B338-550D-42F1-9640-52A271824C12}"/>
            </a:ext>
          </a:extLst>
        </xdr:cNvPr>
        <xdr:cNvSpPr txBox="1"/>
      </xdr:nvSpPr>
      <xdr:spPr>
        <a:xfrm>
          <a:off x="9391727" y="1459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24401</xdr:rowOff>
    </xdr:from>
    <xdr:ext cx="469744" cy="259045"/>
    <xdr:sp macro="" textlink="">
      <xdr:nvSpPr>
        <xdr:cNvPr id="240" name="n_2mainValue【福祉施設】&#10;一人当たり面積">
          <a:extLst>
            <a:ext uri="{FF2B5EF4-FFF2-40B4-BE49-F238E27FC236}">
              <a16:creationId xmlns:a16="http://schemas.microsoft.com/office/drawing/2014/main" id="{5D220D24-5334-4C76-BBE0-FE4C2B1F141A}"/>
            </a:ext>
          </a:extLst>
        </xdr:cNvPr>
        <xdr:cNvSpPr txBox="1"/>
      </xdr:nvSpPr>
      <xdr:spPr>
        <a:xfrm>
          <a:off x="8515427" y="1459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1" name="正方形/長方形 240">
          <a:extLst>
            <a:ext uri="{FF2B5EF4-FFF2-40B4-BE49-F238E27FC236}">
              <a16:creationId xmlns:a16="http://schemas.microsoft.com/office/drawing/2014/main" id="{C2204F7C-8FF6-4A9B-970F-ABCBF574C77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2" name="正方形/長方形 241">
          <a:extLst>
            <a:ext uri="{FF2B5EF4-FFF2-40B4-BE49-F238E27FC236}">
              <a16:creationId xmlns:a16="http://schemas.microsoft.com/office/drawing/2014/main" id="{340094B6-F53D-4EE4-86D2-4CF18BF5EAB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3" name="正方形/長方形 242">
          <a:extLst>
            <a:ext uri="{FF2B5EF4-FFF2-40B4-BE49-F238E27FC236}">
              <a16:creationId xmlns:a16="http://schemas.microsoft.com/office/drawing/2014/main" id="{60E1FE24-2635-4BA6-8EDB-8766AA8453C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4" name="正方形/長方形 243">
          <a:extLst>
            <a:ext uri="{FF2B5EF4-FFF2-40B4-BE49-F238E27FC236}">
              <a16:creationId xmlns:a16="http://schemas.microsoft.com/office/drawing/2014/main" id="{6C3D0F7E-0945-4CCA-9144-1618DB919A6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5" name="正方形/長方形 244">
          <a:extLst>
            <a:ext uri="{FF2B5EF4-FFF2-40B4-BE49-F238E27FC236}">
              <a16:creationId xmlns:a16="http://schemas.microsoft.com/office/drawing/2014/main" id="{DB5D2AC9-8DA3-42F4-AF03-87272421954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6" name="正方形/長方形 245">
          <a:extLst>
            <a:ext uri="{FF2B5EF4-FFF2-40B4-BE49-F238E27FC236}">
              <a16:creationId xmlns:a16="http://schemas.microsoft.com/office/drawing/2014/main" id="{E7D09060-5A83-4235-8CB1-1B416F3658C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7" name="正方形/長方形 246">
          <a:extLst>
            <a:ext uri="{FF2B5EF4-FFF2-40B4-BE49-F238E27FC236}">
              <a16:creationId xmlns:a16="http://schemas.microsoft.com/office/drawing/2014/main" id="{CEC6DBC4-5E1F-465D-8CF1-3E1BC5B265A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8" name="正方形/長方形 247">
          <a:extLst>
            <a:ext uri="{FF2B5EF4-FFF2-40B4-BE49-F238E27FC236}">
              <a16:creationId xmlns:a16="http://schemas.microsoft.com/office/drawing/2014/main" id="{728376F5-BF9E-496E-A087-18694D209DF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9" name="正方形/長方形 248">
          <a:extLst>
            <a:ext uri="{FF2B5EF4-FFF2-40B4-BE49-F238E27FC236}">
              <a16:creationId xmlns:a16="http://schemas.microsoft.com/office/drawing/2014/main" id="{982BDE3C-DC81-4F8C-B219-F96B5D3EC9A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0" name="正方形/長方形 249">
          <a:extLst>
            <a:ext uri="{FF2B5EF4-FFF2-40B4-BE49-F238E27FC236}">
              <a16:creationId xmlns:a16="http://schemas.microsoft.com/office/drawing/2014/main" id="{4FEE698B-BDCE-4291-811C-8B60B3CABCF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1" name="正方形/長方形 250">
          <a:extLst>
            <a:ext uri="{FF2B5EF4-FFF2-40B4-BE49-F238E27FC236}">
              <a16:creationId xmlns:a16="http://schemas.microsoft.com/office/drawing/2014/main" id="{164A8B92-9C86-44DB-A71E-CC695266822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2" name="正方形/長方形 251">
          <a:extLst>
            <a:ext uri="{FF2B5EF4-FFF2-40B4-BE49-F238E27FC236}">
              <a16:creationId xmlns:a16="http://schemas.microsoft.com/office/drawing/2014/main" id="{86D97D9C-6CF7-41FA-BFF8-D94B1B4621E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3" name="正方形/長方形 252">
          <a:extLst>
            <a:ext uri="{FF2B5EF4-FFF2-40B4-BE49-F238E27FC236}">
              <a16:creationId xmlns:a16="http://schemas.microsoft.com/office/drawing/2014/main" id="{02D3C032-30D9-4498-A700-0FEC37E7699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4" name="正方形/長方形 253">
          <a:extLst>
            <a:ext uri="{FF2B5EF4-FFF2-40B4-BE49-F238E27FC236}">
              <a16:creationId xmlns:a16="http://schemas.microsoft.com/office/drawing/2014/main" id="{BA92014F-66C8-4130-9663-EBB87ED11E4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5" name="正方形/長方形 254">
          <a:extLst>
            <a:ext uri="{FF2B5EF4-FFF2-40B4-BE49-F238E27FC236}">
              <a16:creationId xmlns:a16="http://schemas.microsoft.com/office/drawing/2014/main" id="{E714A432-CACC-4E64-AE27-C96290C05DF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6" name="正方形/長方形 255">
          <a:extLst>
            <a:ext uri="{FF2B5EF4-FFF2-40B4-BE49-F238E27FC236}">
              <a16:creationId xmlns:a16="http://schemas.microsoft.com/office/drawing/2014/main" id="{FD5FE6BF-3DEC-47E4-9126-FF431577AE8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7" name="正方形/長方形 256">
          <a:extLst>
            <a:ext uri="{FF2B5EF4-FFF2-40B4-BE49-F238E27FC236}">
              <a16:creationId xmlns:a16="http://schemas.microsoft.com/office/drawing/2014/main" id="{835721DF-9F77-45A1-B79D-60E052AAB39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8" name="正方形/長方形 257">
          <a:extLst>
            <a:ext uri="{FF2B5EF4-FFF2-40B4-BE49-F238E27FC236}">
              <a16:creationId xmlns:a16="http://schemas.microsoft.com/office/drawing/2014/main" id="{19B079D0-1AF7-438F-8892-220622A5999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9" name="正方形/長方形 258">
          <a:extLst>
            <a:ext uri="{FF2B5EF4-FFF2-40B4-BE49-F238E27FC236}">
              <a16:creationId xmlns:a16="http://schemas.microsoft.com/office/drawing/2014/main" id="{24E5ED17-C1E8-4657-8303-1D88FA3D014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0" name="正方形/長方形 259">
          <a:extLst>
            <a:ext uri="{FF2B5EF4-FFF2-40B4-BE49-F238E27FC236}">
              <a16:creationId xmlns:a16="http://schemas.microsoft.com/office/drawing/2014/main" id="{9C17A81D-CE17-4A72-B0F0-8133A4E43F2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1" name="正方形/長方形 260">
          <a:extLst>
            <a:ext uri="{FF2B5EF4-FFF2-40B4-BE49-F238E27FC236}">
              <a16:creationId xmlns:a16="http://schemas.microsoft.com/office/drawing/2014/main" id="{CB508635-48F5-402B-B0EE-EBB9764E8F4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2" name="正方形/長方形 261">
          <a:extLst>
            <a:ext uri="{FF2B5EF4-FFF2-40B4-BE49-F238E27FC236}">
              <a16:creationId xmlns:a16="http://schemas.microsoft.com/office/drawing/2014/main" id="{C03F0D39-461B-4F31-A62F-8C0A9A28B88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3" name="正方形/長方形 262">
          <a:extLst>
            <a:ext uri="{FF2B5EF4-FFF2-40B4-BE49-F238E27FC236}">
              <a16:creationId xmlns:a16="http://schemas.microsoft.com/office/drawing/2014/main" id="{583A4131-44D2-4A4D-885B-FF038DE0415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4" name="正方形/長方形 263">
          <a:extLst>
            <a:ext uri="{FF2B5EF4-FFF2-40B4-BE49-F238E27FC236}">
              <a16:creationId xmlns:a16="http://schemas.microsoft.com/office/drawing/2014/main" id="{B2EDDF3E-CF00-4363-A7BF-B34079EB66D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5" name="テキスト ボックス 264">
          <a:extLst>
            <a:ext uri="{FF2B5EF4-FFF2-40B4-BE49-F238E27FC236}">
              <a16:creationId xmlns:a16="http://schemas.microsoft.com/office/drawing/2014/main" id="{61777240-04D8-483C-B268-C48C54B610B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6" name="直線コネクタ 265">
          <a:extLst>
            <a:ext uri="{FF2B5EF4-FFF2-40B4-BE49-F238E27FC236}">
              <a16:creationId xmlns:a16="http://schemas.microsoft.com/office/drawing/2014/main" id="{2F631FB3-6948-4FE9-BDDF-3260B53E703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7" name="テキスト ボックス 266">
          <a:extLst>
            <a:ext uri="{FF2B5EF4-FFF2-40B4-BE49-F238E27FC236}">
              <a16:creationId xmlns:a16="http://schemas.microsoft.com/office/drawing/2014/main" id="{FE55BC63-4BB6-4FA4-8F1F-C698EBD09EB7}"/>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8" name="直線コネクタ 267">
          <a:extLst>
            <a:ext uri="{FF2B5EF4-FFF2-40B4-BE49-F238E27FC236}">
              <a16:creationId xmlns:a16="http://schemas.microsoft.com/office/drawing/2014/main" id="{D33AD9E6-DE80-4275-AB11-0B28F4B5E1A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9" name="テキスト ボックス 268">
          <a:extLst>
            <a:ext uri="{FF2B5EF4-FFF2-40B4-BE49-F238E27FC236}">
              <a16:creationId xmlns:a16="http://schemas.microsoft.com/office/drawing/2014/main" id="{900BBBCB-AC83-4BAC-B063-24F0244AE2DA}"/>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0" name="直線コネクタ 269">
          <a:extLst>
            <a:ext uri="{FF2B5EF4-FFF2-40B4-BE49-F238E27FC236}">
              <a16:creationId xmlns:a16="http://schemas.microsoft.com/office/drawing/2014/main" id="{48A3AF2C-9235-4017-8A6D-95D829ABF35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1" name="テキスト ボックス 270">
          <a:extLst>
            <a:ext uri="{FF2B5EF4-FFF2-40B4-BE49-F238E27FC236}">
              <a16:creationId xmlns:a16="http://schemas.microsoft.com/office/drawing/2014/main" id="{C2276145-A149-4D8B-BAC4-B7810972BE1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2" name="直線コネクタ 271">
          <a:extLst>
            <a:ext uri="{FF2B5EF4-FFF2-40B4-BE49-F238E27FC236}">
              <a16:creationId xmlns:a16="http://schemas.microsoft.com/office/drawing/2014/main" id="{9CD6F848-D367-4E0B-85CC-1DA9222796C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3" name="テキスト ボックス 272">
          <a:extLst>
            <a:ext uri="{FF2B5EF4-FFF2-40B4-BE49-F238E27FC236}">
              <a16:creationId xmlns:a16="http://schemas.microsoft.com/office/drawing/2014/main" id="{9BE5FEC9-CDF9-451F-92C6-8B100E977F3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4" name="直線コネクタ 273">
          <a:extLst>
            <a:ext uri="{FF2B5EF4-FFF2-40B4-BE49-F238E27FC236}">
              <a16:creationId xmlns:a16="http://schemas.microsoft.com/office/drawing/2014/main" id="{C388F7E4-AB88-423F-B0F8-3FD74C5A216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5" name="テキスト ボックス 274">
          <a:extLst>
            <a:ext uri="{FF2B5EF4-FFF2-40B4-BE49-F238E27FC236}">
              <a16:creationId xmlns:a16="http://schemas.microsoft.com/office/drawing/2014/main" id="{22AAED23-9998-4718-AE83-500650758A8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6" name="直線コネクタ 275">
          <a:extLst>
            <a:ext uri="{FF2B5EF4-FFF2-40B4-BE49-F238E27FC236}">
              <a16:creationId xmlns:a16="http://schemas.microsoft.com/office/drawing/2014/main" id="{887FACEB-BBBE-478A-ABA6-1A680A5CE8A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7" name="テキスト ボックス 276">
          <a:extLst>
            <a:ext uri="{FF2B5EF4-FFF2-40B4-BE49-F238E27FC236}">
              <a16:creationId xmlns:a16="http://schemas.microsoft.com/office/drawing/2014/main" id="{A70BAC76-AC22-4F51-85F6-817F7AEA95AC}"/>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8" name="直線コネクタ 277">
          <a:extLst>
            <a:ext uri="{FF2B5EF4-FFF2-40B4-BE49-F238E27FC236}">
              <a16:creationId xmlns:a16="http://schemas.microsoft.com/office/drawing/2014/main" id="{07EB43F5-427F-41D6-8CC7-001C60C67E3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9" name="テキスト ボックス 278">
          <a:extLst>
            <a:ext uri="{FF2B5EF4-FFF2-40B4-BE49-F238E27FC236}">
              <a16:creationId xmlns:a16="http://schemas.microsoft.com/office/drawing/2014/main" id="{80F7DB12-CA7B-461F-88D1-1420651A33A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0" name="【一般廃棄物処理施設】&#10;有形固定資産減価償却率グラフ枠">
          <a:extLst>
            <a:ext uri="{FF2B5EF4-FFF2-40B4-BE49-F238E27FC236}">
              <a16:creationId xmlns:a16="http://schemas.microsoft.com/office/drawing/2014/main" id="{47A60E55-D7CA-4679-83BD-FD3DEACDCEF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281" name="直線コネクタ 280">
          <a:extLst>
            <a:ext uri="{FF2B5EF4-FFF2-40B4-BE49-F238E27FC236}">
              <a16:creationId xmlns:a16="http://schemas.microsoft.com/office/drawing/2014/main" id="{EE8B2317-9508-4FB1-8E35-9153FC003030}"/>
            </a:ext>
          </a:extLst>
        </xdr:cNvPr>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282" name="【一般廃棄物処理施設】&#10;有形固定資産減価償却率最小値テキスト">
          <a:extLst>
            <a:ext uri="{FF2B5EF4-FFF2-40B4-BE49-F238E27FC236}">
              <a16:creationId xmlns:a16="http://schemas.microsoft.com/office/drawing/2014/main" id="{A17126F9-1B50-46EF-8DDE-A3F3FBE98FA3}"/>
            </a:ext>
          </a:extLst>
        </xdr:cNvPr>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83" name="直線コネクタ 282">
          <a:extLst>
            <a:ext uri="{FF2B5EF4-FFF2-40B4-BE49-F238E27FC236}">
              <a16:creationId xmlns:a16="http://schemas.microsoft.com/office/drawing/2014/main" id="{5CC2DE26-BE0F-4360-86E4-D5CA8591764D}"/>
            </a:ext>
          </a:extLst>
        </xdr:cNvPr>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84" name="【一般廃棄物処理施設】&#10;有形固定資産減価償却率最大値テキスト">
          <a:extLst>
            <a:ext uri="{FF2B5EF4-FFF2-40B4-BE49-F238E27FC236}">
              <a16:creationId xmlns:a16="http://schemas.microsoft.com/office/drawing/2014/main" id="{E8A6235F-5E28-453A-8F9F-4347470F7F15}"/>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85" name="直線コネクタ 284">
          <a:extLst>
            <a:ext uri="{FF2B5EF4-FFF2-40B4-BE49-F238E27FC236}">
              <a16:creationId xmlns:a16="http://schemas.microsoft.com/office/drawing/2014/main" id="{8EAAFF83-0797-4C26-B595-F2BD2D223689}"/>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286" name="【一般廃棄物処理施設】&#10;有形固定資産減価償却率平均値テキスト">
          <a:extLst>
            <a:ext uri="{FF2B5EF4-FFF2-40B4-BE49-F238E27FC236}">
              <a16:creationId xmlns:a16="http://schemas.microsoft.com/office/drawing/2014/main" id="{96A7D1C4-35D4-4AA5-82E3-D8D7D9C55A79}"/>
            </a:ext>
          </a:extLst>
        </xdr:cNvPr>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87" name="フローチャート: 判断 286">
          <a:extLst>
            <a:ext uri="{FF2B5EF4-FFF2-40B4-BE49-F238E27FC236}">
              <a16:creationId xmlns:a16="http://schemas.microsoft.com/office/drawing/2014/main" id="{53DABBD7-3FFC-44BE-83AE-1884D477C77B}"/>
            </a:ext>
          </a:extLst>
        </xdr:cNvPr>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88" name="フローチャート: 判断 287">
          <a:extLst>
            <a:ext uri="{FF2B5EF4-FFF2-40B4-BE49-F238E27FC236}">
              <a16:creationId xmlns:a16="http://schemas.microsoft.com/office/drawing/2014/main" id="{4A88C8C7-9A2E-48B9-8CE0-E3A16B8924DC}"/>
            </a:ext>
          </a:extLst>
        </xdr:cNvPr>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38117</xdr:rowOff>
    </xdr:from>
    <xdr:ext cx="405111" cy="259045"/>
    <xdr:sp macro="" textlink="">
      <xdr:nvSpPr>
        <xdr:cNvPr id="289" name="n_1aveValue【一般廃棄物処理施設】&#10;有形固定資産減価償却率">
          <a:extLst>
            <a:ext uri="{FF2B5EF4-FFF2-40B4-BE49-F238E27FC236}">
              <a16:creationId xmlns:a16="http://schemas.microsoft.com/office/drawing/2014/main" id="{26DACDC2-7F72-4EFB-8225-413F6D22BF0C}"/>
            </a:ext>
          </a:extLst>
        </xdr:cNvPr>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48260</xdr:rowOff>
    </xdr:from>
    <xdr:to>
      <xdr:col>76</xdr:col>
      <xdr:colOff>165100</xdr:colOff>
      <xdr:row>37</xdr:row>
      <xdr:rowOff>149860</xdr:rowOff>
    </xdr:to>
    <xdr:sp macro="" textlink="">
      <xdr:nvSpPr>
        <xdr:cNvPr id="290" name="フローチャート: 判断 289">
          <a:extLst>
            <a:ext uri="{FF2B5EF4-FFF2-40B4-BE49-F238E27FC236}">
              <a16:creationId xmlns:a16="http://schemas.microsoft.com/office/drawing/2014/main" id="{418DAD25-D67C-44E5-8F90-D3F653CB298F}"/>
            </a:ext>
          </a:extLst>
        </xdr:cNvPr>
        <xdr:cNvSpPr/>
      </xdr:nvSpPr>
      <xdr:spPr>
        <a:xfrm>
          <a:off x="14541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166387</xdr:rowOff>
    </xdr:from>
    <xdr:ext cx="405111" cy="259045"/>
    <xdr:sp macro="" textlink="">
      <xdr:nvSpPr>
        <xdr:cNvPr id="291" name="n_2aveValue【一般廃棄物処理施設】&#10;有形固定資産減価償却率">
          <a:extLst>
            <a:ext uri="{FF2B5EF4-FFF2-40B4-BE49-F238E27FC236}">
              <a16:creationId xmlns:a16="http://schemas.microsoft.com/office/drawing/2014/main" id="{164B510C-79B1-4386-8F01-4DAE3D09F0B4}"/>
            </a:ext>
          </a:extLst>
        </xdr:cNvPr>
        <xdr:cNvSpPr txBox="1"/>
      </xdr:nvSpPr>
      <xdr:spPr>
        <a:xfrm>
          <a:off x="14389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C5DEEBCC-B637-40AC-B534-2A7BB944BAE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E1E44D92-760C-4ACB-9D01-30BE082503F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B18B2873-086A-4026-A980-AFDD81FC535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5" name="テキスト ボックス 294">
          <a:extLst>
            <a:ext uri="{FF2B5EF4-FFF2-40B4-BE49-F238E27FC236}">
              <a16:creationId xmlns:a16="http://schemas.microsoft.com/office/drawing/2014/main" id="{2ADAB2D2-EEE2-418D-A0B6-FB2546BAAE3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6" name="テキスト ボックス 295">
          <a:extLst>
            <a:ext uri="{FF2B5EF4-FFF2-40B4-BE49-F238E27FC236}">
              <a16:creationId xmlns:a16="http://schemas.microsoft.com/office/drawing/2014/main" id="{1D0A36EA-6834-4BA2-BF90-AF14A58C262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297" name="楕円 296">
          <a:extLst>
            <a:ext uri="{FF2B5EF4-FFF2-40B4-BE49-F238E27FC236}">
              <a16:creationId xmlns:a16="http://schemas.microsoft.com/office/drawing/2014/main" id="{93DA5767-8D31-410F-B055-851A17E69175}"/>
            </a:ext>
          </a:extLst>
        </xdr:cNvPr>
        <xdr:cNvSpPr/>
      </xdr:nvSpPr>
      <xdr:spPr>
        <a:xfrm>
          <a:off x="162687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53992</xdr:rowOff>
    </xdr:from>
    <xdr:ext cx="405111" cy="259045"/>
    <xdr:sp macro="" textlink="">
      <xdr:nvSpPr>
        <xdr:cNvPr id="298" name="【一般廃棄物処理施設】&#10;有形固定資産減価償却率該当値テキスト">
          <a:extLst>
            <a:ext uri="{FF2B5EF4-FFF2-40B4-BE49-F238E27FC236}">
              <a16:creationId xmlns:a16="http://schemas.microsoft.com/office/drawing/2014/main" id="{876AB21E-BE18-4503-9B46-EC22412C301D}"/>
            </a:ext>
          </a:extLst>
        </xdr:cNvPr>
        <xdr:cNvSpPr txBox="1"/>
      </xdr:nvSpPr>
      <xdr:spPr>
        <a:xfrm>
          <a:off x="16357600"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65405</xdr:rowOff>
    </xdr:from>
    <xdr:to>
      <xdr:col>81</xdr:col>
      <xdr:colOff>101600</xdr:colOff>
      <xdr:row>37</xdr:row>
      <xdr:rowOff>167005</xdr:rowOff>
    </xdr:to>
    <xdr:sp macro="" textlink="">
      <xdr:nvSpPr>
        <xdr:cNvPr id="299" name="楕円 298">
          <a:extLst>
            <a:ext uri="{FF2B5EF4-FFF2-40B4-BE49-F238E27FC236}">
              <a16:creationId xmlns:a16="http://schemas.microsoft.com/office/drawing/2014/main" id="{11711610-82DC-4DDA-AB6D-9997278CC8EE}"/>
            </a:ext>
          </a:extLst>
        </xdr:cNvPr>
        <xdr:cNvSpPr/>
      </xdr:nvSpPr>
      <xdr:spPr>
        <a:xfrm>
          <a:off x="15430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81915</xdr:rowOff>
    </xdr:from>
    <xdr:to>
      <xdr:col>85</xdr:col>
      <xdr:colOff>127000</xdr:colOff>
      <xdr:row>37</xdr:row>
      <xdr:rowOff>116205</xdr:rowOff>
    </xdr:to>
    <xdr:cxnSp macro="">
      <xdr:nvCxnSpPr>
        <xdr:cNvPr id="300" name="直線コネクタ 299">
          <a:extLst>
            <a:ext uri="{FF2B5EF4-FFF2-40B4-BE49-F238E27FC236}">
              <a16:creationId xmlns:a16="http://schemas.microsoft.com/office/drawing/2014/main" id="{371C9047-8984-4E5F-AB78-417AF1AAAC23}"/>
            </a:ext>
          </a:extLst>
        </xdr:cNvPr>
        <xdr:cNvCxnSpPr/>
      </xdr:nvCxnSpPr>
      <xdr:spPr>
        <a:xfrm flipV="1">
          <a:off x="15481300" y="64255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301" name="n_1mainValue【一般廃棄物処理施設】&#10;有形固定資産減価償却率">
          <a:extLst>
            <a:ext uri="{FF2B5EF4-FFF2-40B4-BE49-F238E27FC236}">
              <a16:creationId xmlns:a16="http://schemas.microsoft.com/office/drawing/2014/main" id="{965B6C8B-D6BF-4065-A2F8-30FB2EF0129D}"/>
            </a:ext>
          </a:extLst>
        </xdr:cNvPr>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2" name="正方形/長方形 301">
          <a:extLst>
            <a:ext uri="{FF2B5EF4-FFF2-40B4-BE49-F238E27FC236}">
              <a16:creationId xmlns:a16="http://schemas.microsoft.com/office/drawing/2014/main" id="{1519B57C-95C8-40F5-8A4A-33F757E281D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3" name="正方形/長方形 302">
          <a:extLst>
            <a:ext uri="{FF2B5EF4-FFF2-40B4-BE49-F238E27FC236}">
              <a16:creationId xmlns:a16="http://schemas.microsoft.com/office/drawing/2014/main" id="{69421431-B2D9-4CC9-B13D-A0C89FA831D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4" name="正方形/長方形 303">
          <a:extLst>
            <a:ext uri="{FF2B5EF4-FFF2-40B4-BE49-F238E27FC236}">
              <a16:creationId xmlns:a16="http://schemas.microsoft.com/office/drawing/2014/main" id="{11E365C0-4735-4B3D-B26E-C8752E5D05C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5" name="正方形/長方形 304">
          <a:extLst>
            <a:ext uri="{FF2B5EF4-FFF2-40B4-BE49-F238E27FC236}">
              <a16:creationId xmlns:a16="http://schemas.microsoft.com/office/drawing/2014/main" id="{1649291E-9302-433B-8E68-6C1E67E0662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6" name="正方形/長方形 305">
          <a:extLst>
            <a:ext uri="{FF2B5EF4-FFF2-40B4-BE49-F238E27FC236}">
              <a16:creationId xmlns:a16="http://schemas.microsoft.com/office/drawing/2014/main" id="{2CAC5922-7596-4EAC-8792-237AEBA41E6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7" name="正方形/長方形 306">
          <a:extLst>
            <a:ext uri="{FF2B5EF4-FFF2-40B4-BE49-F238E27FC236}">
              <a16:creationId xmlns:a16="http://schemas.microsoft.com/office/drawing/2014/main" id="{188C2296-F2DE-4D3E-900A-50859342E60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8" name="正方形/長方形 307">
          <a:extLst>
            <a:ext uri="{FF2B5EF4-FFF2-40B4-BE49-F238E27FC236}">
              <a16:creationId xmlns:a16="http://schemas.microsoft.com/office/drawing/2014/main" id="{26512E83-78F4-4633-96E0-C25D419BC8A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9" name="正方形/長方形 308">
          <a:extLst>
            <a:ext uri="{FF2B5EF4-FFF2-40B4-BE49-F238E27FC236}">
              <a16:creationId xmlns:a16="http://schemas.microsoft.com/office/drawing/2014/main" id="{C3210C6C-C49C-4024-84BA-DC42671E76C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0" name="テキスト ボックス 309">
          <a:extLst>
            <a:ext uri="{FF2B5EF4-FFF2-40B4-BE49-F238E27FC236}">
              <a16:creationId xmlns:a16="http://schemas.microsoft.com/office/drawing/2014/main" id="{4C6E3CB8-D847-49A7-9CDF-39E4148AA88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1" name="直線コネクタ 310">
          <a:extLst>
            <a:ext uri="{FF2B5EF4-FFF2-40B4-BE49-F238E27FC236}">
              <a16:creationId xmlns:a16="http://schemas.microsoft.com/office/drawing/2014/main" id="{BC86196B-64BE-4049-AB95-D208A086AB7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2" name="直線コネクタ 311">
          <a:extLst>
            <a:ext uri="{FF2B5EF4-FFF2-40B4-BE49-F238E27FC236}">
              <a16:creationId xmlns:a16="http://schemas.microsoft.com/office/drawing/2014/main" id="{87F9E8CF-D856-4742-8209-75905BF99D3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13" name="テキスト ボックス 312">
          <a:extLst>
            <a:ext uri="{FF2B5EF4-FFF2-40B4-BE49-F238E27FC236}">
              <a16:creationId xmlns:a16="http://schemas.microsoft.com/office/drawing/2014/main" id="{B186A838-56EF-4C48-82EF-B3F25FCDF9D5}"/>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4" name="直線コネクタ 313">
          <a:extLst>
            <a:ext uri="{FF2B5EF4-FFF2-40B4-BE49-F238E27FC236}">
              <a16:creationId xmlns:a16="http://schemas.microsoft.com/office/drawing/2014/main" id="{5885585D-517D-4119-BA01-D405DAB3A37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15" name="テキスト ボックス 314">
          <a:extLst>
            <a:ext uri="{FF2B5EF4-FFF2-40B4-BE49-F238E27FC236}">
              <a16:creationId xmlns:a16="http://schemas.microsoft.com/office/drawing/2014/main" id="{36F06D30-32A4-40AB-A88E-94C5CA855416}"/>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6" name="直線コネクタ 315">
          <a:extLst>
            <a:ext uri="{FF2B5EF4-FFF2-40B4-BE49-F238E27FC236}">
              <a16:creationId xmlns:a16="http://schemas.microsoft.com/office/drawing/2014/main" id="{82FC3E9E-6BBD-4D6E-AF46-1A5FB6131DB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17" name="テキスト ボックス 316">
          <a:extLst>
            <a:ext uri="{FF2B5EF4-FFF2-40B4-BE49-F238E27FC236}">
              <a16:creationId xmlns:a16="http://schemas.microsoft.com/office/drawing/2014/main" id="{FDA0D07A-C17A-46F8-A0BA-881B41C9CAAA}"/>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8" name="直線コネクタ 317">
          <a:extLst>
            <a:ext uri="{FF2B5EF4-FFF2-40B4-BE49-F238E27FC236}">
              <a16:creationId xmlns:a16="http://schemas.microsoft.com/office/drawing/2014/main" id="{1695653F-96AD-4559-B201-ABB281FF9CD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19" name="テキスト ボックス 318">
          <a:extLst>
            <a:ext uri="{FF2B5EF4-FFF2-40B4-BE49-F238E27FC236}">
              <a16:creationId xmlns:a16="http://schemas.microsoft.com/office/drawing/2014/main" id="{2F676477-B856-48F5-8DA3-1D1A0D439625}"/>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0" name="直線コネクタ 319">
          <a:extLst>
            <a:ext uri="{FF2B5EF4-FFF2-40B4-BE49-F238E27FC236}">
              <a16:creationId xmlns:a16="http://schemas.microsoft.com/office/drawing/2014/main" id="{F10FA81D-9C54-46E3-A365-F3573FA46CD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21" name="テキスト ボックス 320">
          <a:extLst>
            <a:ext uri="{FF2B5EF4-FFF2-40B4-BE49-F238E27FC236}">
              <a16:creationId xmlns:a16="http://schemas.microsoft.com/office/drawing/2014/main" id="{3BCAB67A-8049-4312-B8C3-EF6F805E657C}"/>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2" name="直線コネクタ 321">
          <a:extLst>
            <a:ext uri="{FF2B5EF4-FFF2-40B4-BE49-F238E27FC236}">
              <a16:creationId xmlns:a16="http://schemas.microsoft.com/office/drawing/2014/main" id="{654B6683-A3AE-4BF8-AE58-6864B532BCC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23" name="テキスト ボックス 322">
          <a:extLst>
            <a:ext uri="{FF2B5EF4-FFF2-40B4-BE49-F238E27FC236}">
              <a16:creationId xmlns:a16="http://schemas.microsoft.com/office/drawing/2014/main" id="{A6A673CF-740D-4F53-9FF7-03498FB01535}"/>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4" name="【一般廃棄物処理施設】&#10;一人当たり有形固定資産（償却資産）額グラフ枠">
          <a:extLst>
            <a:ext uri="{FF2B5EF4-FFF2-40B4-BE49-F238E27FC236}">
              <a16:creationId xmlns:a16="http://schemas.microsoft.com/office/drawing/2014/main" id="{E9833148-79E6-4508-82FC-C5B5D9EA23D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25" name="直線コネクタ 324">
          <a:extLst>
            <a:ext uri="{FF2B5EF4-FFF2-40B4-BE49-F238E27FC236}">
              <a16:creationId xmlns:a16="http://schemas.microsoft.com/office/drawing/2014/main" id="{B6C20AE7-5875-4AFB-A525-D1D561CF34A9}"/>
            </a:ext>
          </a:extLst>
        </xdr:cNvPr>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26" name="【一般廃棄物処理施設】&#10;一人当たり有形固定資産（償却資産）額最小値テキスト">
          <a:extLst>
            <a:ext uri="{FF2B5EF4-FFF2-40B4-BE49-F238E27FC236}">
              <a16:creationId xmlns:a16="http://schemas.microsoft.com/office/drawing/2014/main" id="{87D0D531-D72A-4594-A61A-D464808203E6}"/>
            </a:ext>
          </a:extLst>
        </xdr:cNvPr>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27" name="直線コネクタ 326">
          <a:extLst>
            <a:ext uri="{FF2B5EF4-FFF2-40B4-BE49-F238E27FC236}">
              <a16:creationId xmlns:a16="http://schemas.microsoft.com/office/drawing/2014/main" id="{7A992F1E-2E06-458D-9C5E-C52CE37C0253}"/>
            </a:ext>
          </a:extLst>
        </xdr:cNvPr>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28" name="【一般廃棄物処理施設】&#10;一人当たり有形固定資産（償却資産）額最大値テキスト">
          <a:extLst>
            <a:ext uri="{FF2B5EF4-FFF2-40B4-BE49-F238E27FC236}">
              <a16:creationId xmlns:a16="http://schemas.microsoft.com/office/drawing/2014/main" id="{AFC3DA93-50B4-4DA1-81B7-8F4C94423E51}"/>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29" name="直線コネクタ 328">
          <a:extLst>
            <a:ext uri="{FF2B5EF4-FFF2-40B4-BE49-F238E27FC236}">
              <a16:creationId xmlns:a16="http://schemas.microsoft.com/office/drawing/2014/main" id="{B88DD268-16FF-43EC-B99C-DF40EB2671A8}"/>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99556</xdr:rowOff>
    </xdr:from>
    <xdr:ext cx="599010" cy="259045"/>
    <xdr:sp macro="" textlink="">
      <xdr:nvSpPr>
        <xdr:cNvPr id="330" name="【一般廃棄物処理施設】&#10;一人当たり有形固定資産（償却資産）額平均値テキスト">
          <a:extLst>
            <a:ext uri="{FF2B5EF4-FFF2-40B4-BE49-F238E27FC236}">
              <a16:creationId xmlns:a16="http://schemas.microsoft.com/office/drawing/2014/main" id="{4D98EA39-7F3C-449B-81D0-5FF0F06577EC}"/>
            </a:ext>
          </a:extLst>
        </xdr:cNvPr>
        <xdr:cNvSpPr txBox="1"/>
      </xdr:nvSpPr>
      <xdr:spPr>
        <a:xfrm>
          <a:off x="22199600" y="6786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31" name="フローチャート: 判断 330">
          <a:extLst>
            <a:ext uri="{FF2B5EF4-FFF2-40B4-BE49-F238E27FC236}">
              <a16:creationId xmlns:a16="http://schemas.microsoft.com/office/drawing/2014/main" id="{5662FA54-A6C3-4B25-8C74-CB4D82FAF282}"/>
            </a:ext>
          </a:extLst>
        </xdr:cNvPr>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32" name="フローチャート: 判断 331">
          <a:extLst>
            <a:ext uri="{FF2B5EF4-FFF2-40B4-BE49-F238E27FC236}">
              <a16:creationId xmlns:a16="http://schemas.microsoft.com/office/drawing/2014/main" id="{772008EB-651E-49D1-A9C6-4E7BB6658D0C}"/>
            </a:ext>
          </a:extLst>
        </xdr:cNvPr>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333" name="n_1aveValue【一般廃棄物処理施設】&#10;一人当たり有形固定資産（償却資産）額">
          <a:extLst>
            <a:ext uri="{FF2B5EF4-FFF2-40B4-BE49-F238E27FC236}">
              <a16:creationId xmlns:a16="http://schemas.microsoft.com/office/drawing/2014/main" id="{2169AD63-E2AA-49A8-8107-F1237B24CDB6}"/>
            </a:ext>
          </a:extLst>
        </xdr:cNvPr>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125155</xdr:rowOff>
    </xdr:from>
    <xdr:to>
      <xdr:col>107</xdr:col>
      <xdr:colOff>101600</xdr:colOff>
      <xdr:row>40</xdr:row>
      <xdr:rowOff>55305</xdr:rowOff>
    </xdr:to>
    <xdr:sp macro="" textlink="">
      <xdr:nvSpPr>
        <xdr:cNvPr id="334" name="フローチャート: 判断 333">
          <a:extLst>
            <a:ext uri="{FF2B5EF4-FFF2-40B4-BE49-F238E27FC236}">
              <a16:creationId xmlns:a16="http://schemas.microsoft.com/office/drawing/2014/main" id="{5997CC29-2823-4094-9433-C7BE01CF4BA4}"/>
            </a:ext>
          </a:extLst>
        </xdr:cNvPr>
        <xdr:cNvSpPr/>
      </xdr:nvSpPr>
      <xdr:spPr>
        <a:xfrm>
          <a:off x="20383500" y="681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71832</xdr:rowOff>
    </xdr:from>
    <xdr:ext cx="599010" cy="259045"/>
    <xdr:sp macro="" textlink="">
      <xdr:nvSpPr>
        <xdr:cNvPr id="335" name="n_2aveValue【一般廃棄物処理施設】&#10;一人当たり有形固定資産（償却資産）額">
          <a:extLst>
            <a:ext uri="{FF2B5EF4-FFF2-40B4-BE49-F238E27FC236}">
              <a16:creationId xmlns:a16="http://schemas.microsoft.com/office/drawing/2014/main" id="{7FC2A44D-74CB-42B1-87C3-E72E61702EAE}"/>
            </a:ext>
          </a:extLst>
        </xdr:cNvPr>
        <xdr:cNvSpPr txBox="1"/>
      </xdr:nvSpPr>
      <xdr:spPr>
        <a:xfrm>
          <a:off x="20134795" y="658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7FC10F07-62CA-4AAA-B92A-175921C58C7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ED6C7337-1619-4A34-B4F9-7C057D92062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108BE6D1-5D11-4EF4-94E0-F0817575EDF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882EF407-458B-41D7-B7E0-90C4318CD5E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0" name="テキスト ボックス 339">
          <a:extLst>
            <a:ext uri="{FF2B5EF4-FFF2-40B4-BE49-F238E27FC236}">
              <a16:creationId xmlns:a16="http://schemas.microsoft.com/office/drawing/2014/main" id="{4CEBD6C7-6E75-451D-AE12-53E3E91E843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114263</xdr:rowOff>
    </xdr:from>
    <xdr:to>
      <xdr:col>116</xdr:col>
      <xdr:colOff>114300</xdr:colOff>
      <xdr:row>41</xdr:row>
      <xdr:rowOff>44413</xdr:rowOff>
    </xdr:to>
    <xdr:sp macro="" textlink="">
      <xdr:nvSpPr>
        <xdr:cNvPr id="341" name="楕円 340">
          <a:extLst>
            <a:ext uri="{FF2B5EF4-FFF2-40B4-BE49-F238E27FC236}">
              <a16:creationId xmlns:a16="http://schemas.microsoft.com/office/drawing/2014/main" id="{5FE63FD5-4EED-4163-8649-DBB6055414E0}"/>
            </a:ext>
          </a:extLst>
        </xdr:cNvPr>
        <xdr:cNvSpPr/>
      </xdr:nvSpPr>
      <xdr:spPr>
        <a:xfrm>
          <a:off x="22110700" y="69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92690</xdr:rowOff>
    </xdr:from>
    <xdr:ext cx="599010" cy="259045"/>
    <xdr:sp macro="" textlink="">
      <xdr:nvSpPr>
        <xdr:cNvPr id="342" name="【一般廃棄物処理施設】&#10;一人当たり有形固定資産（償却資産）額該当値テキスト">
          <a:extLst>
            <a:ext uri="{FF2B5EF4-FFF2-40B4-BE49-F238E27FC236}">
              <a16:creationId xmlns:a16="http://schemas.microsoft.com/office/drawing/2014/main" id="{0A98B256-D71B-43EC-BD36-EA8994D53D13}"/>
            </a:ext>
          </a:extLst>
        </xdr:cNvPr>
        <xdr:cNvSpPr txBox="1"/>
      </xdr:nvSpPr>
      <xdr:spPr>
        <a:xfrm>
          <a:off x="22199600" y="695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116598</xdr:rowOff>
    </xdr:from>
    <xdr:to>
      <xdr:col>112</xdr:col>
      <xdr:colOff>38100</xdr:colOff>
      <xdr:row>41</xdr:row>
      <xdr:rowOff>46748</xdr:rowOff>
    </xdr:to>
    <xdr:sp macro="" textlink="">
      <xdr:nvSpPr>
        <xdr:cNvPr id="343" name="楕円 342">
          <a:extLst>
            <a:ext uri="{FF2B5EF4-FFF2-40B4-BE49-F238E27FC236}">
              <a16:creationId xmlns:a16="http://schemas.microsoft.com/office/drawing/2014/main" id="{8D5915A8-12D1-464B-AF86-B1B7B3294ED8}"/>
            </a:ext>
          </a:extLst>
        </xdr:cNvPr>
        <xdr:cNvSpPr/>
      </xdr:nvSpPr>
      <xdr:spPr>
        <a:xfrm>
          <a:off x="21272500" y="697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165063</xdr:rowOff>
    </xdr:from>
    <xdr:to>
      <xdr:col>116</xdr:col>
      <xdr:colOff>63500</xdr:colOff>
      <xdr:row>40</xdr:row>
      <xdr:rowOff>167398</xdr:rowOff>
    </xdr:to>
    <xdr:cxnSp macro="">
      <xdr:nvCxnSpPr>
        <xdr:cNvPr id="344" name="直線コネクタ 343">
          <a:extLst>
            <a:ext uri="{FF2B5EF4-FFF2-40B4-BE49-F238E27FC236}">
              <a16:creationId xmlns:a16="http://schemas.microsoft.com/office/drawing/2014/main" id="{65B51AF4-7997-4342-BA74-6B0552713FCE}"/>
            </a:ext>
          </a:extLst>
        </xdr:cNvPr>
        <xdr:cNvCxnSpPr/>
      </xdr:nvCxnSpPr>
      <xdr:spPr>
        <a:xfrm flipV="1">
          <a:off x="21323300" y="7023063"/>
          <a:ext cx="838200" cy="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37875</xdr:rowOff>
    </xdr:from>
    <xdr:ext cx="599010" cy="259045"/>
    <xdr:sp macro="" textlink="">
      <xdr:nvSpPr>
        <xdr:cNvPr id="345" name="n_1mainValue【一般廃棄物処理施設】&#10;一人当たり有形固定資産（償却資産）額">
          <a:extLst>
            <a:ext uri="{FF2B5EF4-FFF2-40B4-BE49-F238E27FC236}">
              <a16:creationId xmlns:a16="http://schemas.microsoft.com/office/drawing/2014/main" id="{434EC2F7-3289-4FF3-9459-9C4950BA5D49}"/>
            </a:ext>
          </a:extLst>
        </xdr:cNvPr>
        <xdr:cNvSpPr txBox="1"/>
      </xdr:nvSpPr>
      <xdr:spPr>
        <a:xfrm>
          <a:off x="21011095" y="706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6" name="正方形/長方形 345">
          <a:extLst>
            <a:ext uri="{FF2B5EF4-FFF2-40B4-BE49-F238E27FC236}">
              <a16:creationId xmlns:a16="http://schemas.microsoft.com/office/drawing/2014/main" id="{5763C69C-5D4F-4B43-BE7A-5D85E846800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7" name="正方形/長方形 346">
          <a:extLst>
            <a:ext uri="{FF2B5EF4-FFF2-40B4-BE49-F238E27FC236}">
              <a16:creationId xmlns:a16="http://schemas.microsoft.com/office/drawing/2014/main" id="{8D1EA866-192D-4742-AA1A-949E4C972C8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8" name="正方形/長方形 347">
          <a:extLst>
            <a:ext uri="{FF2B5EF4-FFF2-40B4-BE49-F238E27FC236}">
              <a16:creationId xmlns:a16="http://schemas.microsoft.com/office/drawing/2014/main" id="{56D2A1BD-204A-404E-9C4E-62B2FCB0E1F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9" name="正方形/長方形 348">
          <a:extLst>
            <a:ext uri="{FF2B5EF4-FFF2-40B4-BE49-F238E27FC236}">
              <a16:creationId xmlns:a16="http://schemas.microsoft.com/office/drawing/2014/main" id="{B196A63F-E466-4802-BBA4-92A4BD264F4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0" name="正方形/長方形 349">
          <a:extLst>
            <a:ext uri="{FF2B5EF4-FFF2-40B4-BE49-F238E27FC236}">
              <a16:creationId xmlns:a16="http://schemas.microsoft.com/office/drawing/2014/main" id="{4B7E5657-1DD5-40BB-A3AF-9D677E76AA3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1" name="正方形/長方形 350">
          <a:extLst>
            <a:ext uri="{FF2B5EF4-FFF2-40B4-BE49-F238E27FC236}">
              <a16:creationId xmlns:a16="http://schemas.microsoft.com/office/drawing/2014/main" id="{8BF55C16-836B-4EA1-9C0B-84748AD30C4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2" name="正方形/長方形 351">
          <a:extLst>
            <a:ext uri="{FF2B5EF4-FFF2-40B4-BE49-F238E27FC236}">
              <a16:creationId xmlns:a16="http://schemas.microsoft.com/office/drawing/2014/main" id="{4602999A-EF8A-4F9D-BCBF-62399981B52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3" name="正方形/長方形 352">
          <a:extLst>
            <a:ext uri="{FF2B5EF4-FFF2-40B4-BE49-F238E27FC236}">
              <a16:creationId xmlns:a16="http://schemas.microsoft.com/office/drawing/2014/main" id="{0511EC9E-FF86-4E3A-A86D-149E4AEA864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4" name="テキスト ボックス 353">
          <a:extLst>
            <a:ext uri="{FF2B5EF4-FFF2-40B4-BE49-F238E27FC236}">
              <a16:creationId xmlns:a16="http://schemas.microsoft.com/office/drawing/2014/main" id="{2D312CFD-ED50-4CCB-9B4E-B3B11DF85D9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5" name="直線コネクタ 354">
          <a:extLst>
            <a:ext uri="{FF2B5EF4-FFF2-40B4-BE49-F238E27FC236}">
              <a16:creationId xmlns:a16="http://schemas.microsoft.com/office/drawing/2014/main" id="{AEED13B8-6DBC-446F-8B21-DCF936C5DF3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56" name="直線コネクタ 355">
          <a:extLst>
            <a:ext uri="{FF2B5EF4-FFF2-40B4-BE49-F238E27FC236}">
              <a16:creationId xmlns:a16="http://schemas.microsoft.com/office/drawing/2014/main" id="{3B2AD0CB-A5EB-4092-9600-E61D0A7F148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57" name="テキスト ボックス 356">
          <a:extLst>
            <a:ext uri="{FF2B5EF4-FFF2-40B4-BE49-F238E27FC236}">
              <a16:creationId xmlns:a16="http://schemas.microsoft.com/office/drawing/2014/main" id="{81C49C9C-1A6E-4884-AB4B-EB2127923F09}"/>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58" name="直線コネクタ 357">
          <a:extLst>
            <a:ext uri="{FF2B5EF4-FFF2-40B4-BE49-F238E27FC236}">
              <a16:creationId xmlns:a16="http://schemas.microsoft.com/office/drawing/2014/main" id="{61D0B0D4-F315-42FD-99F0-23E0412973A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9" name="テキスト ボックス 358">
          <a:extLst>
            <a:ext uri="{FF2B5EF4-FFF2-40B4-BE49-F238E27FC236}">
              <a16:creationId xmlns:a16="http://schemas.microsoft.com/office/drawing/2014/main" id="{5C5A2C87-3D5F-4B8F-86E2-20B1C967BB0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0" name="直線コネクタ 359">
          <a:extLst>
            <a:ext uri="{FF2B5EF4-FFF2-40B4-BE49-F238E27FC236}">
              <a16:creationId xmlns:a16="http://schemas.microsoft.com/office/drawing/2014/main" id="{3DE003DB-EC19-4E63-8B2A-F5E95C25545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1" name="テキスト ボックス 360">
          <a:extLst>
            <a:ext uri="{FF2B5EF4-FFF2-40B4-BE49-F238E27FC236}">
              <a16:creationId xmlns:a16="http://schemas.microsoft.com/office/drawing/2014/main" id="{16E7E4C2-25BE-43C1-B56C-755772B14A9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2" name="直線コネクタ 361">
          <a:extLst>
            <a:ext uri="{FF2B5EF4-FFF2-40B4-BE49-F238E27FC236}">
              <a16:creationId xmlns:a16="http://schemas.microsoft.com/office/drawing/2014/main" id="{65FBFB33-7C35-483F-B3F3-DDAAC5B1B11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3" name="テキスト ボックス 362">
          <a:extLst>
            <a:ext uri="{FF2B5EF4-FFF2-40B4-BE49-F238E27FC236}">
              <a16:creationId xmlns:a16="http://schemas.microsoft.com/office/drawing/2014/main" id="{5400532E-C36F-420C-A7FF-F2E7E4BB7AB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4" name="直線コネクタ 363">
          <a:extLst>
            <a:ext uri="{FF2B5EF4-FFF2-40B4-BE49-F238E27FC236}">
              <a16:creationId xmlns:a16="http://schemas.microsoft.com/office/drawing/2014/main" id="{9A3B4A89-8AF7-407A-B7AA-FD353B70F4A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5" name="テキスト ボックス 364">
          <a:extLst>
            <a:ext uri="{FF2B5EF4-FFF2-40B4-BE49-F238E27FC236}">
              <a16:creationId xmlns:a16="http://schemas.microsoft.com/office/drawing/2014/main" id="{6388602F-231F-4FFC-A889-7A5E34425F7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6" name="直線コネクタ 365">
          <a:extLst>
            <a:ext uri="{FF2B5EF4-FFF2-40B4-BE49-F238E27FC236}">
              <a16:creationId xmlns:a16="http://schemas.microsoft.com/office/drawing/2014/main" id="{C48645F9-DD67-4823-9A60-82B9EC8975A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67" name="テキスト ボックス 366">
          <a:extLst>
            <a:ext uri="{FF2B5EF4-FFF2-40B4-BE49-F238E27FC236}">
              <a16:creationId xmlns:a16="http://schemas.microsoft.com/office/drawing/2014/main" id="{401414B2-2746-4A13-860B-C8AF3E4C4C6B}"/>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8" name="直線コネクタ 367">
          <a:extLst>
            <a:ext uri="{FF2B5EF4-FFF2-40B4-BE49-F238E27FC236}">
              <a16:creationId xmlns:a16="http://schemas.microsoft.com/office/drawing/2014/main" id="{A650E67F-AF6D-408C-9D5A-F2470AA7A44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9" name="テキスト ボックス 368">
          <a:extLst>
            <a:ext uri="{FF2B5EF4-FFF2-40B4-BE49-F238E27FC236}">
              <a16:creationId xmlns:a16="http://schemas.microsoft.com/office/drawing/2014/main" id="{7F2D7C5A-5350-4709-935E-F0B2D78849E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0" name="【保健センター・保健所】&#10;有形固定資産減価償却率グラフ枠">
          <a:extLst>
            <a:ext uri="{FF2B5EF4-FFF2-40B4-BE49-F238E27FC236}">
              <a16:creationId xmlns:a16="http://schemas.microsoft.com/office/drawing/2014/main" id="{BD7D5081-B94E-44A6-93FD-89D14FA03F9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371" name="直線コネクタ 370">
          <a:extLst>
            <a:ext uri="{FF2B5EF4-FFF2-40B4-BE49-F238E27FC236}">
              <a16:creationId xmlns:a16="http://schemas.microsoft.com/office/drawing/2014/main" id="{332A99C2-F167-4F7A-8A7F-11ED62D8EA46}"/>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372" name="【保健センター・保健所】&#10;有形固定資産減価償却率最小値テキスト">
          <a:extLst>
            <a:ext uri="{FF2B5EF4-FFF2-40B4-BE49-F238E27FC236}">
              <a16:creationId xmlns:a16="http://schemas.microsoft.com/office/drawing/2014/main" id="{5A990979-CBD1-4A77-93BD-29ADE6B5EFC6}"/>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373" name="直線コネクタ 372">
          <a:extLst>
            <a:ext uri="{FF2B5EF4-FFF2-40B4-BE49-F238E27FC236}">
              <a16:creationId xmlns:a16="http://schemas.microsoft.com/office/drawing/2014/main" id="{6A5A962A-8F21-442B-96C4-18EFB30E7A9C}"/>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74" name="【保健センター・保健所】&#10;有形固定資産減価償却率最大値テキスト">
          <a:extLst>
            <a:ext uri="{FF2B5EF4-FFF2-40B4-BE49-F238E27FC236}">
              <a16:creationId xmlns:a16="http://schemas.microsoft.com/office/drawing/2014/main" id="{EBA5C8A6-B01C-47FA-B68B-03B3ADE1E7A4}"/>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75" name="直線コネクタ 374">
          <a:extLst>
            <a:ext uri="{FF2B5EF4-FFF2-40B4-BE49-F238E27FC236}">
              <a16:creationId xmlns:a16="http://schemas.microsoft.com/office/drawing/2014/main" id="{5BE6EE72-4F91-4569-8219-6C02D0E3FC02}"/>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376" name="【保健センター・保健所】&#10;有形固定資産減価償却率平均値テキスト">
          <a:extLst>
            <a:ext uri="{FF2B5EF4-FFF2-40B4-BE49-F238E27FC236}">
              <a16:creationId xmlns:a16="http://schemas.microsoft.com/office/drawing/2014/main" id="{0B8954D9-0F19-4E23-B6AF-CC35C3793E16}"/>
            </a:ext>
          </a:extLst>
        </xdr:cNvPr>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377" name="フローチャート: 判断 376">
          <a:extLst>
            <a:ext uri="{FF2B5EF4-FFF2-40B4-BE49-F238E27FC236}">
              <a16:creationId xmlns:a16="http://schemas.microsoft.com/office/drawing/2014/main" id="{54AEEE31-36BF-4894-9162-2CE7FDD75637}"/>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378" name="フローチャート: 判断 377">
          <a:extLst>
            <a:ext uri="{FF2B5EF4-FFF2-40B4-BE49-F238E27FC236}">
              <a16:creationId xmlns:a16="http://schemas.microsoft.com/office/drawing/2014/main" id="{BBD38580-2EE4-4EE4-A1FA-448A6BA97BA7}"/>
            </a:ext>
          </a:extLst>
        </xdr:cNvPr>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379" name="n_1aveValue【保健センター・保健所】&#10;有形固定資産減価償却率">
          <a:extLst>
            <a:ext uri="{FF2B5EF4-FFF2-40B4-BE49-F238E27FC236}">
              <a16:creationId xmlns:a16="http://schemas.microsoft.com/office/drawing/2014/main" id="{C8A3B535-B994-4DAE-93E0-2D604D3D8599}"/>
            </a:ext>
          </a:extLst>
        </xdr:cNvPr>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150041</xdr:rowOff>
    </xdr:from>
    <xdr:to>
      <xdr:col>76</xdr:col>
      <xdr:colOff>165100</xdr:colOff>
      <xdr:row>59</xdr:row>
      <xdr:rowOff>80191</xdr:rowOff>
    </xdr:to>
    <xdr:sp macro="" textlink="">
      <xdr:nvSpPr>
        <xdr:cNvPr id="380" name="フローチャート: 判断 379">
          <a:extLst>
            <a:ext uri="{FF2B5EF4-FFF2-40B4-BE49-F238E27FC236}">
              <a16:creationId xmlns:a16="http://schemas.microsoft.com/office/drawing/2014/main" id="{18269168-510E-4150-9215-EDF060C604DF}"/>
            </a:ext>
          </a:extLst>
        </xdr:cNvPr>
        <xdr:cNvSpPr/>
      </xdr:nvSpPr>
      <xdr:spPr>
        <a:xfrm>
          <a:off x="14541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96718</xdr:rowOff>
    </xdr:from>
    <xdr:ext cx="405111" cy="259045"/>
    <xdr:sp macro="" textlink="">
      <xdr:nvSpPr>
        <xdr:cNvPr id="381" name="n_2aveValue【保健センター・保健所】&#10;有形固定資産減価償却率">
          <a:extLst>
            <a:ext uri="{FF2B5EF4-FFF2-40B4-BE49-F238E27FC236}">
              <a16:creationId xmlns:a16="http://schemas.microsoft.com/office/drawing/2014/main" id="{E5DB89B4-3A18-4AF7-8749-AEEC76253EB5}"/>
            </a:ext>
          </a:extLst>
        </xdr:cNvPr>
        <xdr:cNvSpPr txBox="1"/>
      </xdr:nvSpPr>
      <xdr:spPr>
        <a:xfrm>
          <a:off x="14389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82" name="テキスト ボックス 381">
          <a:extLst>
            <a:ext uri="{FF2B5EF4-FFF2-40B4-BE49-F238E27FC236}">
              <a16:creationId xmlns:a16="http://schemas.microsoft.com/office/drawing/2014/main" id="{CF868E7D-8BDE-463F-AA1F-E1FB26698FD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3" name="テキスト ボックス 382">
          <a:extLst>
            <a:ext uri="{FF2B5EF4-FFF2-40B4-BE49-F238E27FC236}">
              <a16:creationId xmlns:a16="http://schemas.microsoft.com/office/drawing/2014/main" id="{A07E49A3-E573-407D-80F5-25929E369D8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4" name="テキスト ボックス 383">
          <a:extLst>
            <a:ext uri="{FF2B5EF4-FFF2-40B4-BE49-F238E27FC236}">
              <a16:creationId xmlns:a16="http://schemas.microsoft.com/office/drawing/2014/main" id="{5B338C93-C8D9-49FC-9043-A6617586D87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5" name="テキスト ボックス 384">
          <a:extLst>
            <a:ext uri="{FF2B5EF4-FFF2-40B4-BE49-F238E27FC236}">
              <a16:creationId xmlns:a16="http://schemas.microsoft.com/office/drawing/2014/main" id="{677AAC09-6478-45A8-BDC1-DA6186FC98E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6" name="テキスト ボックス 385">
          <a:extLst>
            <a:ext uri="{FF2B5EF4-FFF2-40B4-BE49-F238E27FC236}">
              <a16:creationId xmlns:a16="http://schemas.microsoft.com/office/drawing/2014/main" id="{9219A074-5629-43B3-99D0-12E7FCA5A3C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387" name="楕円 386">
          <a:extLst>
            <a:ext uri="{FF2B5EF4-FFF2-40B4-BE49-F238E27FC236}">
              <a16:creationId xmlns:a16="http://schemas.microsoft.com/office/drawing/2014/main" id="{CE2AC030-4BB8-471F-A035-2EF5A3775AD2}"/>
            </a:ext>
          </a:extLst>
        </xdr:cNvPr>
        <xdr:cNvSpPr/>
      </xdr:nvSpPr>
      <xdr:spPr>
        <a:xfrm>
          <a:off x="162687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131734</xdr:rowOff>
    </xdr:from>
    <xdr:ext cx="405111" cy="259045"/>
    <xdr:sp macro="" textlink="">
      <xdr:nvSpPr>
        <xdr:cNvPr id="388" name="【保健センター・保健所】&#10;有形固定資産減価償却率該当値テキスト">
          <a:extLst>
            <a:ext uri="{FF2B5EF4-FFF2-40B4-BE49-F238E27FC236}">
              <a16:creationId xmlns:a16="http://schemas.microsoft.com/office/drawing/2014/main" id="{9B6D86DB-A0CC-4E89-9AC9-22D8C97C7303}"/>
            </a:ext>
          </a:extLst>
        </xdr:cNvPr>
        <xdr:cNvSpPr txBox="1"/>
      </xdr:nvSpPr>
      <xdr:spPr>
        <a:xfrm>
          <a:off x="16357600" y="1024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14515</xdr:rowOff>
    </xdr:from>
    <xdr:to>
      <xdr:col>81</xdr:col>
      <xdr:colOff>101600</xdr:colOff>
      <xdr:row>60</xdr:row>
      <xdr:rowOff>116115</xdr:rowOff>
    </xdr:to>
    <xdr:sp macro="" textlink="">
      <xdr:nvSpPr>
        <xdr:cNvPr id="389" name="楕円 388">
          <a:extLst>
            <a:ext uri="{FF2B5EF4-FFF2-40B4-BE49-F238E27FC236}">
              <a16:creationId xmlns:a16="http://schemas.microsoft.com/office/drawing/2014/main" id="{785E8FEB-65B3-4EF1-967D-B7200BFBEE9B}"/>
            </a:ext>
          </a:extLst>
        </xdr:cNvPr>
        <xdr:cNvSpPr/>
      </xdr:nvSpPr>
      <xdr:spPr>
        <a:xfrm>
          <a:off x="15430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32657</xdr:rowOff>
    </xdr:from>
    <xdr:to>
      <xdr:col>85</xdr:col>
      <xdr:colOff>127000</xdr:colOff>
      <xdr:row>60</xdr:row>
      <xdr:rowOff>65315</xdr:rowOff>
    </xdr:to>
    <xdr:cxnSp macro="">
      <xdr:nvCxnSpPr>
        <xdr:cNvPr id="390" name="直線コネクタ 389">
          <a:extLst>
            <a:ext uri="{FF2B5EF4-FFF2-40B4-BE49-F238E27FC236}">
              <a16:creationId xmlns:a16="http://schemas.microsoft.com/office/drawing/2014/main" id="{753D76D4-3274-4E7E-BDEE-9FA1686889CF}"/>
            </a:ext>
          </a:extLst>
        </xdr:cNvPr>
        <xdr:cNvCxnSpPr/>
      </xdr:nvCxnSpPr>
      <xdr:spPr>
        <a:xfrm flipV="1">
          <a:off x="15481300" y="10319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21046</xdr:rowOff>
    </xdr:from>
    <xdr:to>
      <xdr:col>76</xdr:col>
      <xdr:colOff>165100</xdr:colOff>
      <xdr:row>59</xdr:row>
      <xdr:rowOff>122646</xdr:rowOff>
    </xdr:to>
    <xdr:sp macro="" textlink="">
      <xdr:nvSpPr>
        <xdr:cNvPr id="391" name="楕円 390">
          <a:extLst>
            <a:ext uri="{FF2B5EF4-FFF2-40B4-BE49-F238E27FC236}">
              <a16:creationId xmlns:a16="http://schemas.microsoft.com/office/drawing/2014/main" id="{5E733893-41A1-4671-9CF9-A8F2327ED827}"/>
            </a:ext>
          </a:extLst>
        </xdr:cNvPr>
        <xdr:cNvSpPr/>
      </xdr:nvSpPr>
      <xdr:spPr>
        <a:xfrm>
          <a:off x="14541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71846</xdr:rowOff>
    </xdr:from>
    <xdr:to>
      <xdr:col>81</xdr:col>
      <xdr:colOff>50800</xdr:colOff>
      <xdr:row>60</xdr:row>
      <xdr:rowOff>65315</xdr:rowOff>
    </xdr:to>
    <xdr:cxnSp macro="">
      <xdr:nvCxnSpPr>
        <xdr:cNvPr id="392" name="直線コネクタ 391">
          <a:extLst>
            <a:ext uri="{FF2B5EF4-FFF2-40B4-BE49-F238E27FC236}">
              <a16:creationId xmlns:a16="http://schemas.microsoft.com/office/drawing/2014/main" id="{DAD00C55-697B-48D5-8FCF-FB7DF6C7EE6F}"/>
            </a:ext>
          </a:extLst>
        </xdr:cNvPr>
        <xdr:cNvCxnSpPr/>
      </xdr:nvCxnSpPr>
      <xdr:spPr>
        <a:xfrm>
          <a:off x="14592300" y="10187396"/>
          <a:ext cx="8890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132642</xdr:rowOff>
    </xdr:from>
    <xdr:ext cx="405111" cy="259045"/>
    <xdr:sp macro="" textlink="">
      <xdr:nvSpPr>
        <xdr:cNvPr id="393" name="n_1mainValue【保健センター・保健所】&#10;有形固定資産減価償却率">
          <a:extLst>
            <a:ext uri="{FF2B5EF4-FFF2-40B4-BE49-F238E27FC236}">
              <a16:creationId xmlns:a16="http://schemas.microsoft.com/office/drawing/2014/main" id="{F2B5A7FB-AA9B-4D21-B6A3-2B2E9ADDE145}"/>
            </a:ext>
          </a:extLst>
        </xdr:cNvPr>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113773</xdr:rowOff>
    </xdr:from>
    <xdr:ext cx="405111" cy="259045"/>
    <xdr:sp macro="" textlink="">
      <xdr:nvSpPr>
        <xdr:cNvPr id="394" name="n_2mainValue【保健センター・保健所】&#10;有形固定資産減価償却率">
          <a:extLst>
            <a:ext uri="{FF2B5EF4-FFF2-40B4-BE49-F238E27FC236}">
              <a16:creationId xmlns:a16="http://schemas.microsoft.com/office/drawing/2014/main" id="{16AFFDA5-D454-4E2A-AD58-250FDA6D869A}"/>
            </a:ext>
          </a:extLst>
        </xdr:cNvPr>
        <xdr:cNvSpPr txBox="1"/>
      </xdr:nvSpPr>
      <xdr:spPr>
        <a:xfrm>
          <a:off x="14389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5" name="正方形/長方形 394">
          <a:extLst>
            <a:ext uri="{FF2B5EF4-FFF2-40B4-BE49-F238E27FC236}">
              <a16:creationId xmlns:a16="http://schemas.microsoft.com/office/drawing/2014/main" id="{B36CC0CA-7023-43E9-8CEB-CC15DAAE10E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6" name="正方形/長方形 395">
          <a:extLst>
            <a:ext uri="{FF2B5EF4-FFF2-40B4-BE49-F238E27FC236}">
              <a16:creationId xmlns:a16="http://schemas.microsoft.com/office/drawing/2014/main" id="{8CC653DC-3D74-4BF3-9974-F72505868AE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7" name="正方形/長方形 396">
          <a:extLst>
            <a:ext uri="{FF2B5EF4-FFF2-40B4-BE49-F238E27FC236}">
              <a16:creationId xmlns:a16="http://schemas.microsoft.com/office/drawing/2014/main" id="{F7AA1E22-D3E4-45A8-92AA-F19C1FA0E53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8" name="正方形/長方形 397">
          <a:extLst>
            <a:ext uri="{FF2B5EF4-FFF2-40B4-BE49-F238E27FC236}">
              <a16:creationId xmlns:a16="http://schemas.microsoft.com/office/drawing/2014/main" id="{96BD80D4-8E46-4ED2-927C-CB2CE7E3362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9" name="正方形/長方形 398">
          <a:extLst>
            <a:ext uri="{FF2B5EF4-FFF2-40B4-BE49-F238E27FC236}">
              <a16:creationId xmlns:a16="http://schemas.microsoft.com/office/drawing/2014/main" id="{6CCC0E4A-73F9-4E20-A602-F45609F198E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0" name="正方形/長方形 399">
          <a:extLst>
            <a:ext uri="{FF2B5EF4-FFF2-40B4-BE49-F238E27FC236}">
              <a16:creationId xmlns:a16="http://schemas.microsoft.com/office/drawing/2014/main" id="{8BC61588-027F-4E69-9701-EDC43C8053B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1" name="正方形/長方形 400">
          <a:extLst>
            <a:ext uri="{FF2B5EF4-FFF2-40B4-BE49-F238E27FC236}">
              <a16:creationId xmlns:a16="http://schemas.microsoft.com/office/drawing/2014/main" id="{0BA4217C-76EC-4FF7-B205-CF9142BDBB6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2" name="正方形/長方形 401">
          <a:extLst>
            <a:ext uri="{FF2B5EF4-FFF2-40B4-BE49-F238E27FC236}">
              <a16:creationId xmlns:a16="http://schemas.microsoft.com/office/drawing/2014/main" id="{6E9DE921-64E0-4CC6-BC17-3082F467FCA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3" name="テキスト ボックス 402">
          <a:extLst>
            <a:ext uri="{FF2B5EF4-FFF2-40B4-BE49-F238E27FC236}">
              <a16:creationId xmlns:a16="http://schemas.microsoft.com/office/drawing/2014/main" id="{ED9B0A40-5548-4A82-AF52-E5AE693EDF8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4" name="直線コネクタ 403">
          <a:extLst>
            <a:ext uri="{FF2B5EF4-FFF2-40B4-BE49-F238E27FC236}">
              <a16:creationId xmlns:a16="http://schemas.microsoft.com/office/drawing/2014/main" id="{99AA249B-EB7A-4752-9556-2889BE42844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05" name="直線コネクタ 404">
          <a:extLst>
            <a:ext uri="{FF2B5EF4-FFF2-40B4-BE49-F238E27FC236}">
              <a16:creationId xmlns:a16="http://schemas.microsoft.com/office/drawing/2014/main" id="{4172B502-24AD-42BB-8A69-16789B8E90C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06" name="テキスト ボックス 405">
          <a:extLst>
            <a:ext uri="{FF2B5EF4-FFF2-40B4-BE49-F238E27FC236}">
              <a16:creationId xmlns:a16="http://schemas.microsoft.com/office/drawing/2014/main" id="{BE874B04-F535-46DA-8612-87D730CE306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07" name="直線コネクタ 406">
          <a:extLst>
            <a:ext uri="{FF2B5EF4-FFF2-40B4-BE49-F238E27FC236}">
              <a16:creationId xmlns:a16="http://schemas.microsoft.com/office/drawing/2014/main" id="{89CF6E63-5A32-4C66-9505-800E33088B0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08" name="テキスト ボックス 407">
          <a:extLst>
            <a:ext uri="{FF2B5EF4-FFF2-40B4-BE49-F238E27FC236}">
              <a16:creationId xmlns:a16="http://schemas.microsoft.com/office/drawing/2014/main" id="{41B3E41F-001C-4AC1-8FE2-C5AC96E7755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09" name="直線コネクタ 408">
          <a:extLst>
            <a:ext uri="{FF2B5EF4-FFF2-40B4-BE49-F238E27FC236}">
              <a16:creationId xmlns:a16="http://schemas.microsoft.com/office/drawing/2014/main" id="{DE075AF8-FB2C-49B6-BCA6-F71A97065A1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10" name="テキスト ボックス 409">
          <a:extLst>
            <a:ext uri="{FF2B5EF4-FFF2-40B4-BE49-F238E27FC236}">
              <a16:creationId xmlns:a16="http://schemas.microsoft.com/office/drawing/2014/main" id="{D1304B8F-C810-40D8-B1E2-3C89CC4D982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11" name="直線コネクタ 410">
          <a:extLst>
            <a:ext uri="{FF2B5EF4-FFF2-40B4-BE49-F238E27FC236}">
              <a16:creationId xmlns:a16="http://schemas.microsoft.com/office/drawing/2014/main" id="{81283A83-E742-4799-8DF6-9DF56FAFE97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12" name="テキスト ボックス 411">
          <a:extLst>
            <a:ext uri="{FF2B5EF4-FFF2-40B4-BE49-F238E27FC236}">
              <a16:creationId xmlns:a16="http://schemas.microsoft.com/office/drawing/2014/main" id="{5C32DB88-993E-4597-9BA6-0493FCB3807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13" name="直線コネクタ 412">
          <a:extLst>
            <a:ext uri="{FF2B5EF4-FFF2-40B4-BE49-F238E27FC236}">
              <a16:creationId xmlns:a16="http://schemas.microsoft.com/office/drawing/2014/main" id="{91C45AD4-572E-4371-93F9-2B5B9559150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14" name="テキスト ボックス 413">
          <a:extLst>
            <a:ext uri="{FF2B5EF4-FFF2-40B4-BE49-F238E27FC236}">
              <a16:creationId xmlns:a16="http://schemas.microsoft.com/office/drawing/2014/main" id="{818627B3-BA69-4DF8-909F-2054AA7DBFE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5" name="直線コネクタ 414">
          <a:extLst>
            <a:ext uri="{FF2B5EF4-FFF2-40B4-BE49-F238E27FC236}">
              <a16:creationId xmlns:a16="http://schemas.microsoft.com/office/drawing/2014/main" id="{E4CE2D1F-9C5F-45EB-BD28-CE4D454CFF7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6" name="テキスト ボックス 415">
          <a:extLst>
            <a:ext uri="{FF2B5EF4-FFF2-40B4-BE49-F238E27FC236}">
              <a16:creationId xmlns:a16="http://schemas.microsoft.com/office/drawing/2014/main" id="{F0B72637-C4A4-4E16-A507-0525F2030AD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7" name="【保健センター・保健所】&#10;一人当たり面積グラフ枠">
          <a:extLst>
            <a:ext uri="{FF2B5EF4-FFF2-40B4-BE49-F238E27FC236}">
              <a16:creationId xmlns:a16="http://schemas.microsoft.com/office/drawing/2014/main" id="{8AA555C4-B849-4A9B-B120-21E5147F9E0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418" name="直線コネクタ 417">
          <a:extLst>
            <a:ext uri="{FF2B5EF4-FFF2-40B4-BE49-F238E27FC236}">
              <a16:creationId xmlns:a16="http://schemas.microsoft.com/office/drawing/2014/main" id="{5F80E73E-54DA-42BD-BCD9-277CA07F50FC}"/>
            </a:ext>
          </a:extLst>
        </xdr:cNvPr>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19" name="【保健センター・保健所】&#10;一人当たり面積最小値テキスト">
          <a:extLst>
            <a:ext uri="{FF2B5EF4-FFF2-40B4-BE49-F238E27FC236}">
              <a16:creationId xmlns:a16="http://schemas.microsoft.com/office/drawing/2014/main" id="{DDFF6AB0-7D81-4C87-B599-55D8E3F4A8F8}"/>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20" name="直線コネクタ 419">
          <a:extLst>
            <a:ext uri="{FF2B5EF4-FFF2-40B4-BE49-F238E27FC236}">
              <a16:creationId xmlns:a16="http://schemas.microsoft.com/office/drawing/2014/main" id="{99D33E78-7597-44B6-85F4-2065544078DD}"/>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21" name="【保健センター・保健所】&#10;一人当たり面積最大値テキスト">
          <a:extLst>
            <a:ext uri="{FF2B5EF4-FFF2-40B4-BE49-F238E27FC236}">
              <a16:creationId xmlns:a16="http://schemas.microsoft.com/office/drawing/2014/main" id="{C0AEF5EA-445E-400A-A422-DD923C1D0EBB}"/>
            </a:ext>
          </a:extLst>
        </xdr:cNvPr>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22" name="直線コネクタ 421">
          <a:extLst>
            <a:ext uri="{FF2B5EF4-FFF2-40B4-BE49-F238E27FC236}">
              <a16:creationId xmlns:a16="http://schemas.microsoft.com/office/drawing/2014/main" id="{B50C52FB-7970-4D85-A69E-8CB0456A650A}"/>
            </a:ext>
          </a:extLst>
        </xdr:cNvPr>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96283</xdr:rowOff>
    </xdr:from>
    <xdr:ext cx="469744" cy="259045"/>
    <xdr:sp macro="" textlink="">
      <xdr:nvSpPr>
        <xdr:cNvPr id="423" name="【保健センター・保健所】&#10;一人当たり面積平均値テキスト">
          <a:extLst>
            <a:ext uri="{FF2B5EF4-FFF2-40B4-BE49-F238E27FC236}">
              <a16:creationId xmlns:a16="http://schemas.microsoft.com/office/drawing/2014/main" id="{E77CC1FF-3F0E-453E-BA3F-851A4F2A16DE}"/>
            </a:ext>
          </a:extLst>
        </xdr:cNvPr>
        <xdr:cNvSpPr txBox="1"/>
      </xdr:nvSpPr>
      <xdr:spPr>
        <a:xfrm>
          <a:off x="22199600" y="10554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424" name="フローチャート: 判断 423">
          <a:extLst>
            <a:ext uri="{FF2B5EF4-FFF2-40B4-BE49-F238E27FC236}">
              <a16:creationId xmlns:a16="http://schemas.microsoft.com/office/drawing/2014/main" id="{56C4B4A1-498B-49C6-B8BB-658FF323EF55}"/>
            </a:ext>
          </a:extLst>
        </xdr:cNvPr>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425" name="フローチャート: 判断 424">
          <a:extLst>
            <a:ext uri="{FF2B5EF4-FFF2-40B4-BE49-F238E27FC236}">
              <a16:creationId xmlns:a16="http://schemas.microsoft.com/office/drawing/2014/main" id="{CCB74D2B-D122-4097-BE2E-615AF6D10A56}"/>
            </a:ext>
          </a:extLst>
        </xdr:cNvPr>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23131</xdr:rowOff>
    </xdr:from>
    <xdr:ext cx="469744" cy="259045"/>
    <xdr:sp macro="" textlink="">
      <xdr:nvSpPr>
        <xdr:cNvPr id="426" name="n_1aveValue【保健センター・保健所】&#10;一人当たり面積">
          <a:extLst>
            <a:ext uri="{FF2B5EF4-FFF2-40B4-BE49-F238E27FC236}">
              <a16:creationId xmlns:a16="http://schemas.microsoft.com/office/drawing/2014/main" id="{0267447B-B9FD-45C1-BEA1-39FEC85A5177}"/>
            </a:ext>
          </a:extLst>
        </xdr:cNvPr>
        <xdr:cNvSpPr txBox="1"/>
      </xdr:nvSpPr>
      <xdr:spPr>
        <a:xfrm>
          <a:off x="210757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143510</xdr:rowOff>
    </xdr:from>
    <xdr:to>
      <xdr:col>107</xdr:col>
      <xdr:colOff>101600</xdr:colOff>
      <xdr:row>63</xdr:row>
      <xdr:rowOff>73660</xdr:rowOff>
    </xdr:to>
    <xdr:sp macro="" textlink="">
      <xdr:nvSpPr>
        <xdr:cNvPr id="427" name="フローチャート: 判断 426">
          <a:extLst>
            <a:ext uri="{FF2B5EF4-FFF2-40B4-BE49-F238E27FC236}">
              <a16:creationId xmlns:a16="http://schemas.microsoft.com/office/drawing/2014/main" id="{BBA0A4DD-B393-4DF0-8797-AD317203EC90}"/>
            </a:ext>
          </a:extLst>
        </xdr:cNvPr>
        <xdr:cNvSpPr/>
      </xdr:nvSpPr>
      <xdr:spPr>
        <a:xfrm>
          <a:off x="203835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90187</xdr:rowOff>
    </xdr:from>
    <xdr:ext cx="469744" cy="259045"/>
    <xdr:sp macro="" textlink="">
      <xdr:nvSpPr>
        <xdr:cNvPr id="428" name="n_2aveValue【保健センター・保健所】&#10;一人当たり面積">
          <a:extLst>
            <a:ext uri="{FF2B5EF4-FFF2-40B4-BE49-F238E27FC236}">
              <a16:creationId xmlns:a16="http://schemas.microsoft.com/office/drawing/2014/main" id="{5D110085-F203-4360-8D4C-2AE439E98821}"/>
            </a:ext>
          </a:extLst>
        </xdr:cNvPr>
        <xdr:cNvSpPr txBox="1"/>
      </xdr:nvSpPr>
      <xdr:spPr>
        <a:xfrm>
          <a:off x="201994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0BEB2A22-7E36-4143-BD83-FABE032360F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BDE3FBC9-39AD-4770-B830-4C52C78E603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EC43AC7A-C93A-405A-9510-27222946C22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4A5BD349-A50E-4D92-8CFD-CF93F1FFB8C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7504CB54-9EB2-4714-A998-5338C816072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5588</xdr:rowOff>
    </xdr:from>
    <xdr:to>
      <xdr:col>116</xdr:col>
      <xdr:colOff>114300</xdr:colOff>
      <xdr:row>63</xdr:row>
      <xdr:rowOff>107188</xdr:rowOff>
    </xdr:to>
    <xdr:sp macro="" textlink="">
      <xdr:nvSpPr>
        <xdr:cNvPr id="434" name="楕円 433">
          <a:extLst>
            <a:ext uri="{FF2B5EF4-FFF2-40B4-BE49-F238E27FC236}">
              <a16:creationId xmlns:a16="http://schemas.microsoft.com/office/drawing/2014/main" id="{9F9630FA-EF41-4242-B174-E009E7C26B93}"/>
            </a:ext>
          </a:extLst>
        </xdr:cNvPr>
        <xdr:cNvSpPr/>
      </xdr:nvSpPr>
      <xdr:spPr>
        <a:xfrm>
          <a:off x="221107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155465</xdr:rowOff>
    </xdr:from>
    <xdr:ext cx="469744" cy="259045"/>
    <xdr:sp macro="" textlink="">
      <xdr:nvSpPr>
        <xdr:cNvPr id="435" name="【保健センター・保健所】&#10;一人当たり面積該当値テキスト">
          <a:extLst>
            <a:ext uri="{FF2B5EF4-FFF2-40B4-BE49-F238E27FC236}">
              <a16:creationId xmlns:a16="http://schemas.microsoft.com/office/drawing/2014/main" id="{EF6FD8B3-1564-4801-95FA-168B5B315040}"/>
            </a:ext>
          </a:extLst>
        </xdr:cNvPr>
        <xdr:cNvSpPr txBox="1"/>
      </xdr:nvSpPr>
      <xdr:spPr>
        <a:xfrm>
          <a:off x="22199600" y="1078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7874</xdr:rowOff>
    </xdr:from>
    <xdr:to>
      <xdr:col>112</xdr:col>
      <xdr:colOff>38100</xdr:colOff>
      <xdr:row>63</xdr:row>
      <xdr:rowOff>109474</xdr:rowOff>
    </xdr:to>
    <xdr:sp macro="" textlink="">
      <xdr:nvSpPr>
        <xdr:cNvPr id="436" name="楕円 435">
          <a:extLst>
            <a:ext uri="{FF2B5EF4-FFF2-40B4-BE49-F238E27FC236}">
              <a16:creationId xmlns:a16="http://schemas.microsoft.com/office/drawing/2014/main" id="{DFD062A3-42F1-47FF-B474-F76335FA7786}"/>
            </a:ext>
          </a:extLst>
        </xdr:cNvPr>
        <xdr:cNvSpPr/>
      </xdr:nvSpPr>
      <xdr:spPr>
        <a:xfrm>
          <a:off x="21272500" y="108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56388</xdr:rowOff>
    </xdr:from>
    <xdr:to>
      <xdr:col>116</xdr:col>
      <xdr:colOff>63500</xdr:colOff>
      <xdr:row>63</xdr:row>
      <xdr:rowOff>58674</xdr:rowOff>
    </xdr:to>
    <xdr:cxnSp macro="">
      <xdr:nvCxnSpPr>
        <xdr:cNvPr id="437" name="直線コネクタ 436">
          <a:extLst>
            <a:ext uri="{FF2B5EF4-FFF2-40B4-BE49-F238E27FC236}">
              <a16:creationId xmlns:a16="http://schemas.microsoft.com/office/drawing/2014/main" id="{65957935-E7F5-4250-88E4-1DF0466C8571}"/>
            </a:ext>
          </a:extLst>
        </xdr:cNvPr>
        <xdr:cNvCxnSpPr/>
      </xdr:nvCxnSpPr>
      <xdr:spPr>
        <a:xfrm flipV="1">
          <a:off x="21323300" y="1085773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10160</xdr:rowOff>
    </xdr:from>
    <xdr:to>
      <xdr:col>107</xdr:col>
      <xdr:colOff>101600</xdr:colOff>
      <xdr:row>63</xdr:row>
      <xdr:rowOff>111760</xdr:rowOff>
    </xdr:to>
    <xdr:sp macro="" textlink="">
      <xdr:nvSpPr>
        <xdr:cNvPr id="438" name="楕円 437">
          <a:extLst>
            <a:ext uri="{FF2B5EF4-FFF2-40B4-BE49-F238E27FC236}">
              <a16:creationId xmlns:a16="http://schemas.microsoft.com/office/drawing/2014/main" id="{86456798-162A-4A69-9E7A-42CCA01437B9}"/>
            </a:ext>
          </a:extLst>
        </xdr:cNvPr>
        <xdr:cNvSpPr/>
      </xdr:nvSpPr>
      <xdr:spPr>
        <a:xfrm>
          <a:off x="20383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58674</xdr:rowOff>
    </xdr:from>
    <xdr:to>
      <xdr:col>111</xdr:col>
      <xdr:colOff>177800</xdr:colOff>
      <xdr:row>63</xdr:row>
      <xdr:rowOff>60960</xdr:rowOff>
    </xdr:to>
    <xdr:cxnSp macro="">
      <xdr:nvCxnSpPr>
        <xdr:cNvPr id="439" name="直線コネクタ 438">
          <a:extLst>
            <a:ext uri="{FF2B5EF4-FFF2-40B4-BE49-F238E27FC236}">
              <a16:creationId xmlns:a16="http://schemas.microsoft.com/office/drawing/2014/main" id="{87539A54-DFEA-4A97-899E-498C9CCE6DDD}"/>
            </a:ext>
          </a:extLst>
        </xdr:cNvPr>
        <xdr:cNvCxnSpPr/>
      </xdr:nvCxnSpPr>
      <xdr:spPr>
        <a:xfrm flipV="1">
          <a:off x="20434300" y="108600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100601</xdr:rowOff>
    </xdr:from>
    <xdr:ext cx="469744" cy="259045"/>
    <xdr:sp macro="" textlink="">
      <xdr:nvSpPr>
        <xdr:cNvPr id="440" name="n_1mainValue【保健センター・保健所】&#10;一人当たり面積">
          <a:extLst>
            <a:ext uri="{FF2B5EF4-FFF2-40B4-BE49-F238E27FC236}">
              <a16:creationId xmlns:a16="http://schemas.microsoft.com/office/drawing/2014/main" id="{87F45C12-2CF4-43C4-9433-4740FAC29D06}"/>
            </a:ext>
          </a:extLst>
        </xdr:cNvPr>
        <xdr:cNvSpPr txBox="1"/>
      </xdr:nvSpPr>
      <xdr:spPr>
        <a:xfrm>
          <a:off x="21075727" y="1090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102887</xdr:rowOff>
    </xdr:from>
    <xdr:ext cx="469744" cy="259045"/>
    <xdr:sp macro="" textlink="">
      <xdr:nvSpPr>
        <xdr:cNvPr id="441" name="n_2mainValue【保健センター・保健所】&#10;一人当たり面積">
          <a:extLst>
            <a:ext uri="{FF2B5EF4-FFF2-40B4-BE49-F238E27FC236}">
              <a16:creationId xmlns:a16="http://schemas.microsoft.com/office/drawing/2014/main" id="{A97BA72B-3DB6-45CB-AC5A-FCB558551D78}"/>
            </a:ext>
          </a:extLst>
        </xdr:cNvPr>
        <xdr:cNvSpPr txBox="1"/>
      </xdr:nvSpPr>
      <xdr:spPr>
        <a:xfrm>
          <a:off x="20199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2" name="正方形/長方形 441">
          <a:extLst>
            <a:ext uri="{FF2B5EF4-FFF2-40B4-BE49-F238E27FC236}">
              <a16:creationId xmlns:a16="http://schemas.microsoft.com/office/drawing/2014/main" id="{B800CBC9-92C7-4003-9B83-E81C9339CFB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3" name="正方形/長方形 442">
          <a:extLst>
            <a:ext uri="{FF2B5EF4-FFF2-40B4-BE49-F238E27FC236}">
              <a16:creationId xmlns:a16="http://schemas.microsoft.com/office/drawing/2014/main" id="{4463903C-7148-4798-BB11-4D49336A4F4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4" name="正方形/長方形 443">
          <a:extLst>
            <a:ext uri="{FF2B5EF4-FFF2-40B4-BE49-F238E27FC236}">
              <a16:creationId xmlns:a16="http://schemas.microsoft.com/office/drawing/2014/main" id="{7F62560A-6CD7-4253-A363-9BADB0D83A5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5" name="正方形/長方形 444">
          <a:extLst>
            <a:ext uri="{FF2B5EF4-FFF2-40B4-BE49-F238E27FC236}">
              <a16:creationId xmlns:a16="http://schemas.microsoft.com/office/drawing/2014/main" id="{BA1B1C2C-5971-42B1-BD39-CA2D8AD8F67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6" name="正方形/長方形 445">
          <a:extLst>
            <a:ext uri="{FF2B5EF4-FFF2-40B4-BE49-F238E27FC236}">
              <a16:creationId xmlns:a16="http://schemas.microsoft.com/office/drawing/2014/main" id="{08853883-A036-4CC0-BBAB-69E7978E933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7" name="正方形/長方形 446">
          <a:extLst>
            <a:ext uri="{FF2B5EF4-FFF2-40B4-BE49-F238E27FC236}">
              <a16:creationId xmlns:a16="http://schemas.microsoft.com/office/drawing/2014/main" id="{5D9D9DF1-4550-44FC-99C8-68199FFF187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8" name="正方形/長方形 447">
          <a:extLst>
            <a:ext uri="{FF2B5EF4-FFF2-40B4-BE49-F238E27FC236}">
              <a16:creationId xmlns:a16="http://schemas.microsoft.com/office/drawing/2014/main" id="{5C6C9AB5-13F9-4B3C-A4B5-B88AAC42E5E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9" name="正方形/長方形 448">
          <a:extLst>
            <a:ext uri="{FF2B5EF4-FFF2-40B4-BE49-F238E27FC236}">
              <a16:creationId xmlns:a16="http://schemas.microsoft.com/office/drawing/2014/main" id="{79EB1689-54A6-4FA5-937A-43FB81B70EF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0" name="テキスト ボックス 449">
          <a:extLst>
            <a:ext uri="{FF2B5EF4-FFF2-40B4-BE49-F238E27FC236}">
              <a16:creationId xmlns:a16="http://schemas.microsoft.com/office/drawing/2014/main" id="{3E629133-1274-4B62-9E3F-58FD682FF46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1" name="直線コネクタ 450">
          <a:extLst>
            <a:ext uri="{FF2B5EF4-FFF2-40B4-BE49-F238E27FC236}">
              <a16:creationId xmlns:a16="http://schemas.microsoft.com/office/drawing/2014/main" id="{FE7E3927-748C-426F-8699-150BE96B811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2" name="直線コネクタ 451">
          <a:extLst>
            <a:ext uri="{FF2B5EF4-FFF2-40B4-BE49-F238E27FC236}">
              <a16:creationId xmlns:a16="http://schemas.microsoft.com/office/drawing/2014/main" id="{56925153-DFBA-4400-B740-8E5B4CD4335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3" name="テキスト ボックス 452">
          <a:extLst>
            <a:ext uri="{FF2B5EF4-FFF2-40B4-BE49-F238E27FC236}">
              <a16:creationId xmlns:a16="http://schemas.microsoft.com/office/drawing/2014/main" id="{A8C6372D-C61D-454B-B86B-16C684FB8666}"/>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4" name="直線コネクタ 453">
          <a:extLst>
            <a:ext uri="{FF2B5EF4-FFF2-40B4-BE49-F238E27FC236}">
              <a16:creationId xmlns:a16="http://schemas.microsoft.com/office/drawing/2014/main" id="{B56E5971-CB42-407E-A32E-129609910E8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5" name="テキスト ボックス 454">
          <a:extLst>
            <a:ext uri="{FF2B5EF4-FFF2-40B4-BE49-F238E27FC236}">
              <a16:creationId xmlns:a16="http://schemas.microsoft.com/office/drawing/2014/main" id="{2F9EC713-F612-4EC5-8FC6-513F30DB0A3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6" name="直線コネクタ 455">
          <a:extLst>
            <a:ext uri="{FF2B5EF4-FFF2-40B4-BE49-F238E27FC236}">
              <a16:creationId xmlns:a16="http://schemas.microsoft.com/office/drawing/2014/main" id="{6376D8FD-F62F-4422-87CC-F575254808F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7" name="テキスト ボックス 456">
          <a:extLst>
            <a:ext uri="{FF2B5EF4-FFF2-40B4-BE49-F238E27FC236}">
              <a16:creationId xmlns:a16="http://schemas.microsoft.com/office/drawing/2014/main" id="{FE7B30B2-8C8E-40DC-B389-0BEF1C058DA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8" name="直線コネクタ 457">
          <a:extLst>
            <a:ext uri="{FF2B5EF4-FFF2-40B4-BE49-F238E27FC236}">
              <a16:creationId xmlns:a16="http://schemas.microsoft.com/office/drawing/2014/main" id="{83425A4D-B04C-40BE-9B52-0763DF6E51B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9" name="テキスト ボックス 458">
          <a:extLst>
            <a:ext uri="{FF2B5EF4-FFF2-40B4-BE49-F238E27FC236}">
              <a16:creationId xmlns:a16="http://schemas.microsoft.com/office/drawing/2014/main" id="{8CA36BDB-CECB-41D1-88B3-AC203B6E11E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0" name="直線コネクタ 459">
          <a:extLst>
            <a:ext uri="{FF2B5EF4-FFF2-40B4-BE49-F238E27FC236}">
              <a16:creationId xmlns:a16="http://schemas.microsoft.com/office/drawing/2014/main" id="{4C81A8E6-A5C9-452E-8552-D965D1CC753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1" name="テキスト ボックス 460">
          <a:extLst>
            <a:ext uri="{FF2B5EF4-FFF2-40B4-BE49-F238E27FC236}">
              <a16:creationId xmlns:a16="http://schemas.microsoft.com/office/drawing/2014/main" id="{4F752FF1-6F8E-4D25-9F9D-97BD2616533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2" name="直線コネクタ 461">
          <a:extLst>
            <a:ext uri="{FF2B5EF4-FFF2-40B4-BE49-F238E27FC236}">
              <a16:creationId xmlns:a16="http://schemas.microsoft.com/office/drawing/2014/main" id="{3F8C1607-9BDF-4C5C-B184-F7430B9242C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3" name="テキスト ボックス 462">
          <a:extLst>
            <a:ext uri="{FF2B5EF4-FFF2-40B4-BE49-F238E27FC236}">
              <a16:creationId xmlns:a16="http://schemas.microsoft.com/office/drawing/2014/main" id="{095D1535-9B48-48E9-B298-E6CACB9700FF}"/>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4" name="直線コネクタ 463">
          <a:extLst>
            <a:ext uri="{FF2B5EF4-FFF2-40B4-BE49-F238E27FC236}">
              <a16:creationId xmlns:a16="http://schemas.microsoft.com/office/drawing/2014/main" id="{89030301-5438-4790-BD51-3626DAFF4FF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5" name="テキスト ボックス 464">
          <a:extLst>
            <a:ext uri="{FF2B5EF4-FFF2-40B4-BE49-F238E27FC236}">
              <a16:creationId xmlns:a16="http://schemas.microsoft.com/office/drawing/2014/main" id="{DBA53A73-98D6-4001-99C9-DC77E51982A7}"/>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6" name="【消防施設】&#10;有形固定資産減価償却率グラフ枠">
          <a:extLst>
            <a:ext uri="{FF2B5EF4-FFF2-40B4-BE49-F238E27FC236}">
              <a16:creationId xmlns:a16="http://schemas.microsoft.com/office/drawing/2014/main" id="{45C852DA-508B-4605-80B5-BF01933C881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467" name="直線コネクタ 466">
          <a:extLst>
            <a:ext uri="{FF2B5EF4-FFF2-40B4-BE49-F238E27FC236}">
              <a16:creationId xmlns:a16="http://schemas.microsoft.com/office/drawing/2014/main" id="{6F23C229-F788-4840-9008-22C83DA94880}"/>
            </a:ext>
          </a:extLst>
        </xdr:cNvPr>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468" name="【消防施設】&#10;有形固定資産減価償却率最小値テキスト">
          <a:extLst>
            <a:ext uri="{FF2B5EF4-FFF2-40B4-BE49-F238E27FC236}">
              <a16:creationId xmlns:a16="http://schemas.microsoft.com/office/drawing/2014/main" id="{BD6A01B1-C4F1-479C-9349-47E4674FF7A2}"/>
            </a:ext>
          </a:extLst>
        </xdr:cNvPr>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69" name="直線コネクタ 468">
          <a:extLst>
            <a:ext uri="{FF2B5EF4-FFF2-40B4-BE49-F238E27FC236}">
              <a16:creationId xmlns:a16="http://schemas.microsoft.com/office/drawing/2014/main" id="{C06864E1-A2A8-4404-9FFA-1727276B59B7}"/>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70" name="【消防施設】&#10;有形固定資産減価償却率最大値テキスト">
          <a:extLst>
            <a:ext uri="{FF2B5EF4-FFF2-40B4-BE49-F238E27FC236}">
              <a16:creationId xmlns:a16="http://schemas.microsoft.com/office/drawing/2014/main" id="{F415C1FB-C27F-44E4-8952-BB495706309F}"/>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71" name="直線コネクタ 470">
          <a:extLst>
            <a:ext uri="{FF2B5EF4-FFF2-40B4-BE49-F238E27FC236}">
              <a16:creationId xmlns:a16="http://schemas.microsoft.com/office/drawing/2014/main" id="{C320B64F-CACE-4365-AB77-10C02BF7476F}"/>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5278</xdr:rowOff>
    </xdr:from>
    <xdr:ext cx="405111" cy="259045"/>
    <xdr:sp macro="" textlink="">
      <xdr:nvSpPr>
        <xdr:cNvPr id="472" name="【消防施設】&#10;有形固定資産減価償却率平均値テキスト">
          <a:extLst>
            <a:ext uri="{FF2B5EF4-FFF2-40B4-BE49-F238E27FC236}">
              <a16:creationId xmlns:a16="http://schemas.microsoft.com/office/drawing/2014/main" id="{D5012D5D-8F00-4B95-9D5A-419EC9D6D8C8}"/>
            </a:ext>
          </a:extLst>
        </xdr:cNvPr>
        <xdr:cNvSpPr txBox="1"/>
      </xdr:nvSpPr>
      <xdr:spPr>
        <a:xfrm>
          <a:off x="16357600" y="1372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473" name="フローチャート: 判断 472">
          <a:extLst>
            <a:ext uri="{FF2B5EF4-FFF2-40B4-BE49-F238E27FC236}">
              <a16:creationId xmlns:a16="http://schemas.microsoft.com/office/drawing/2014/main" id="{FE9EF8EA-8D45-432F-A509-A3FE16870FFC}"/>
            </a:ext>
          </a:extLst>
        </xdr:cNvPr>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474" name="フローチャート: 判断 473">
          <a:extLst>
            <a:ext uri="{FF2B5EF4-FFF2-40B4-BE49-F238E27FC236}">
              <a16:creationId xmlns:a16="http://schemas.microsoft.com/office/drawing/2014/main" id="{1B5C1A7F-24BA-43BF-9F3F-CAB399608DF7}"/>
            </a:ext>
          </a:extLst>
        </xdr:cNvPr>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100528</xdr:rowOff>
    </xdr:from>
    <xdr:ext cx="405111" cy="259045"/>
    <xdr:sp macro="" textlink="">
      <xdr:nvSpPr>
        <xdr:cNvPr id="475" name="n_1aveValue【消防施設】&#10;有形固定資産減価償却率">
          <a:extLst>
            <a:ext uri="{FF2B5EF4-FFF2-40B4-BE49-F238E27FC236}">
              <a16:creationId xmlns:a16="http://schemas.microsoft.com/office/drawing/2014/main" id="{702F6949-446A-4995-9E1F-C380FEE235DF}"/>
            </a:ext>
          </a:extLst>
        </xdr:cNvPr>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476" name="フローチャート: 判断 475">
          <a:extLst>
            <a:ext uri="{FF2B5EF4-FFF2-40B4-BE49-F238E27FC236}">
              <a16:creationId xmlns:a16="http://schemas.microsoft.com/office/drawing/2014/main" id="{BD8D46F7-0105-418B-9BCE-74B6BC3FCE82}"/>
            </a:ext>
          </a:extLst>
        </xdr:cNvPr>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36847</xdr:rowOff>
    </xdr:from>
    <xdr:ext cx="405111" cy="259045"/>
    <xdr:sp macro="" textlink="">
      <xdr:nvSpPr>
        <xdr:cNvPr id="477" name="n_2aveValue【消防施設】&#10;有形固定資産減価償却率">
          <a:extLst>
            <a:ext uri="{FF2B5EF4-FFF2-40B4-BE49-F238E27FC236}">
              <a16:creationId xmlns:a16="http://schemas.microsoft.com/office/drawing/2014/main" id="{1809E16C-E93B-4215-BE55-81D245EE14CE}"/>
            </a:ext>
          </a:extLst>
        </xdr:cNvPr>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8" name="テキスト ボックス 477">
          <a:extLst>
            <a:ext uri="{FF2B5EF4-FFF2-40B4-BE49-F238E27FC236}">
              <a16:creationId xmlns:a16="http://schemas.microsoft.com/office/drawing/2014/main" id="{5A1324CD-8D48-40E9-9DF8-30E1AB2968E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9" name="テキスト ボックス 478">
          <a:extLst>
            <a:ext uri="{FF2B5EF4-FFF2-40B4-BE49-F238E27FC236}">
              <a16:creationId xmlns:a16="http://schemas.microsoft.com/office/drawing/2014/main" id="{0A17225D-AA7D-4B8C-82FA-6B871A088AB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0" name="テキスト ボックス 479">
          <a:extLst>
            <a:ext uri="{FF2B5EF4-FFF2-40B4-BE49-F238E27FC236}">
              <a16:creationId xmlns:a16="http://schemas.microsoft.com/office/drawing/2014/main" id="{DDE77BAC-22B6-475F-8B93-52F0F064A8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1" name="テキスト ボックス 480">
          <a:extLst>
            <a:ext uri="{FF2B5EF4-FFF2-40B4-BE49-F238E27FC236}">
              <a16:creationId xmlns:a16="http://schemas.microsoft.com/office/drawing/2014/main" id="{14C9134E-D2A7-44B7-801C-69363FD8E48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2" name="テキスト ボックス 481">
          <a:extLst>
            <a:ext uri="{FF2B5EF4-FFF2-40B4-BE49-F238E27FC236}">
              <a16:creationId xmlns:a16="http://schemas.microsoft.com/office/drawing/2014/main" id="{3328F61A-C0B1-4A54-8C0F-CD4BF975151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88537</xdr:rowOff>
    </xdr:from>
    <xdr:to>
      <xdr:col>85</xdr:col>
      <xdr:colOff>177800</xdr:colOff>
      <xdr:row>82</xdr:row>
      <xdr:rowOff>18687</xdr:rowOff>
    </xdr:to>
    <xdr:sp macro="" textlink="">
      <xdr:nvSpPr>
        <xdr:cNvPr id="483" name="楕円 482">
          <a:extLst>
            <a:ext uri="{FF2B5EF4-FFF2-40B4-BE49-F238E27FC236}">
              <a16:creationId xmlns:a16="http://schemas.microsoft.com/office/drawing/2014/main" id="{E994D74A-E08F-436C-9CF1-BAC108AA02D7}"/>
            </a:ext>
          </a:extLst>
        </xdr:cNvPr>
        <xdr:cNvSpPr/>
      </xdr:nvSpPr>
      <xdr:spPr>
        <a:xfrm>
          <a:off x="162687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66964</xdr:rowOff>
    </xdr:from>
    <xdr:ext cx="405111" cy="259045"/>
    <xdr:sp macro="" textlink="">
      <xdr:nvSpPr>
        <xdr:cNvPr id="484" name="【消防施設】&#10;有形固定資産減価償却率該当値テキスト">
          <a:extLst>
            <a:ext uri="{FF2B5EF4-FFF2-40B4-BE49-F238E27FC236}">
              <a16:creationId xmlns:a16="http://schemas.microsoft.com/office/drawing/2014/main" id="{8AE786BC-69B1-4005-85B5-52433F528FF5}"/>
            </a:ext>
          </a:extLst>
        </xdr:cNvPr>
        <xdr:cNvSpPr txBox="1"/>
      </xdr:nvSpPr>
      <xdr:spPr>
        <a:xfrm>
          <a:off x="16357600" y="1395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116295</xdr:rowOff>
    </xdr:from>
    <xdr:to>
      <xdr:col>81</xdr:col>
      <xdr:colOff>101600</xdr:colOff>
      <xdr:row>82</xdr:row>
      <xdr:rowOff>46445</xdr:rowOff>
    </xdr:to>
    <xdr:sp macro="" textlink="">
      <xdr:nvSpPr>
        <xdr:cNvPr id="485" name="楕円 484">
          <a:extLst>
            <a:ext uri="{FF2B5EF4-FFF2-40B4-BE49-F238E27FC236}">
              <a16:creationId xmlns:a16="http://schemas.microsoft.com/office/drawing/2014/main" id="{ECBC83CF-E286-4949-BC7B-2601228ED48B}"/>
            </a:ext>
          </a:extLst>
        </xdr:cNvPr>
        <xdr:cNvSpPr/>
      </xdr:nvSpPr>
      <xdr:spPr>
        <a:xfrm>
          <a:off x="15430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139337</xdr:rowOff>
    </xdr:from>
    <xdr:to>
      <xdr:col>85</xdr:col>
      <xdr:colOff>127000</xdr:colOff>
      <xdr:row>81</xdr:row>
      <xdr:rowOff>167095</xdr:rowOff>
    </xdr:to>
    <xdr:cxnSp macro="">
      <xdr:nvCxnSpPr>
        <xdr:cNvPr id="486" name="直線コネクタ 485">
          <a:extLst>
            <a:ext uri="{FF2B5EF4-FFF2-40B4-BE49-F238E27FC236}">
              <a16:creationId xmlns:a16="http://schemas.microsoft.com/office/drawing/2014/main" id="{A4D4E398-4BBE-4F1D-85A8-F4A18E13AC96}"/>
            </a:ext>
          </a:extLst>
        </xdr:cNvPr>
        <xdr:cNvCxnSpPr/>
      </xdr:nvCxnSpPr>
      <xdr:spPr>
        <a:xfrm flipV="1">
          <a:off x="15481300" y="1402678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37572</xdr:rowOff>
    </xdr:from>
    <xdr:ext cx="405111" cy="259045"/>
    <xdr:sp macro="" textlink="">
      <xdr:nvSpPr>
        <xdr:cNvPr id="487" name="n_1mainValue【消防施設】&#10;有形固定資産減価償却率">
          <a:extLst>
            <a:ext uri="{FF2B5EF4-FFF2-40B4-BE49-F238E27FC236}">
              <a16:creationId xmlns:a16="http://schemas.microsoft.com/office/drawing/2014/main" id="{D6261F1B-2CF1-4892-BE83-9C8D55D46912}"/>
            </a:ext>
          </a:extLst>
        </xdr:cNvPr>
        <xdr:cNvSpPr txBox="1"/>
      </xdr:nvSpPr>
      <xdr:spPr>
        <a:xfrm>
          <a:off x="152660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8" name="正方形/長方形 487">
          <a:extLst>
            <a:ext uri="{FF2B5EF4-FFF2-40B4-BE49-F238E27FC236}">
              <a16:creationId xmlns:a16="http://schemas.microsoft.com/office/drawing/2014/main" id="{B244AAA0-D474-4B15-9780-9A651D4B38B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9" name="正方形/長方形 488">
          <a:extLst>
            <a:ext uri="{FF2B5EF4-FFF2-40B4-BE49-F238E27FC236}">
              <a16:creationId xmlns:a16="http://schemas.microsoft.com/office/drawing/2014/main" id="{5A8CAAF0-D9BF-4FF7-B6A2-CE032D08CE9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0" name="正方形/長方形 489">
          <a:extLst>
            <a:ext uri="{FF2B5EF4-FFF2-40B4-BE49-F238E27FC236}">
              <a16:creationId xmlns:a16="http://schemas.microsoft.com/office/drawing/2014/main" id="{5EAC29B3-51E6-4858-92DC-968291F0DC8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1" name="正方形/長方形 490">
          <a:extLst>
            <a:ext uri="{FF2B5EF4-FFF2-40B4-BE49-F238E27FC236}">
              <a16:creationId xmlns:a16="http://schemas.microsoft.com/office/drawing/2014/main" id="{BE8D608A-809D-414F-A0A5-C265F59F73E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2" name="正方形/長方形 491">
          <a:extLst>
            <a:ext uri="{FF2B5EF4-FFF2-40B4-BE49-F238E27FC236}">
              <a16:creationId xmlns:a16="http://schemas.microsoft.com/office/drawing/2014/main" id="{D6C8CE5B-372E-48C1-80D0-096870C4004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3" name="正方形/長方形 492">
          <a:extLst>
            <a:ext uri="{FF2B5EF4-FFF2-40B4-BE49-F238E27FC236}">
              <a16:creationId xmlns:a16="http://schemas.microsoft.com/office/drawing/2014/main" id="{768E371C-6CA6-49E8-A80F-51B3E30391F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4" name="正方形/長方形 493">
          <a:extLst>
            <a:ext uri="{FF2B5EF4-FFF2-40B4-BE49-F238E27FC236}">
              <a16:creationId xmlns:a16="http://schemas.microsoft.com/office/drawing/2014/main" id="{DDA5A969-C907-4882-9BA6-7B2C674EC4A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5" name="正方形/長方形 494">
          <a:extLst>
            <a:ext uri="{FF2B5EF4-FFF2-40B4-BE49-F238E27FC236}">
              <a16:creationId xmlns:a16="http://schemas.microsoft.com/office/drawing/2014/main" id="{E45AE259-FCD9-4E68-8637-88015314162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6" name="テキスト ボックス 495">
          <a:extLst>
            <a:ext uri="{FF2B5EF4-FFF2-40B4-BE49-F238E27FC236}">
              <a16:creationId xmlns:a16="http://schemas.microsoft.com/office/drawing/2014/main" id="{74D12048-60B9-4212-A75A-16B137BF9B1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7" name="直線コネクタ 496">
          <a:extLst>
            <a:ext uri="{FF2B5EF4-FFF2-40B4-BE49-F238E27FC236}">
              <a16:creationId xmlns:a16="http://schemas.microsoft.com/office/drawing/2014/main" id="{8F26415A-B69F-48F9-92F4-DCDC36FFC31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8" name="直線コネクタ 497">
          <a:extLst>
            <a:ext uri="{FF2B5EF4-FFF2-40B4-BE49-F238E27FC236}">
              <a16:creationId xmlns:a16="http://schemas.microsoft.com/office/drawing/2014/main" id="{9C399D65-FB38-4D3D-BC71-B17A62EAEE3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9" name="テキスト ボックス 498">
          <a:extLst>
            <a:ext uri="{FF2B5EF4-FFF2-40B4-BE49-F238E27FC236}">
              <a16:creationId xmlns:a16="http://schemas.microsoft.com/office/drawing/2014/main" id="{AE66E3A3-B22F-4C22-B66C-3EC637BFD62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0" name="直線コネクタ 499">
          <a:extLst>
            <a:ext uri="{FF2B5EF4-FFF2-40B4-BE49-F238E27FC236}">
              <a16:creationId xmlns:a16="http://schemas.microsoft.com/office/drawing/2014/main" id="{8CD86D54-2808-43B4-834D-E6C3F670204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1" name="テキスト ボックス 500">
          <a:extLst>
            <a:ext uri="{FF2B5EF4-FFF2-40B4-BE49-F238E27FC236}">
              <a16:creationId xmlns:a16="http://schemas.microsoft.com/office/drawing/2014/main" id="{A6B65AC3-D992-467A-A55A-9A4985955E9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2" name="直線コネクタ 501">
          <a:extLst>
            <a:ext uri="{FF2B5EF4-FFF2-40B4-BE49-F238E27FC236}">
              <a16:creationId xmlns:a16="http://schemas.microsoft.com/office/drawing/2014/main" id="{B7553EF2-B65D-40A8-B456-A175CEF9990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3" name="テキスト ボックス 502">
          <a:extLst>
            <a:ext uri="{FF2B5EF4-FFF2-40B4-BE49-F238E27FC236}">
              <a16:creationId xmlns:a16="http://schemas.microsoft.com/office/drawing/2014/main" id="{5C881C2C-75E6-4187-938D-0F5026321B6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4" name="直線コネクタ 503">
          <a:extLst>
            <a:ext uri="{FF2B5EF4-FFF2-40B4-BE49-F238E27FC236}">
              <a16:creationId xmlns:a16="http://schemas.microsoft.com/office/drawing/2014/main" id="{7E0291B5-FF5F-4F4B-AA85-3D432B4771F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5" name="テキスト ボックス 504">
          <a:extLst>
            <a:ext uri="{FF2B5EF4-FFF2-40B4-BE49-F238E27FC236}">
              <a16:creationId xmlns:a16="http://schemas.microsoft.com/office/drawing/2014/main" id="{1A91954D-17C5-489F-BB34-6D2CFF85521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6" name="直線コネクタ 505">
          <a:extLst>
            <a:ext uri="{FF2B5EF4-FFF2-40B4-BE49-F238E27FC236}">
              <a16:creationId xmlns:a16="http://schemas.microsoft.com/office/drawing/2014/main" id="{F9C1FD92-B760-43C3-8E34-16F56400972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7" name="テキスト ボックス 506">
          <a:extLst>
            <a:ext uri="{FF2B5EF4-FFF2-40B4-BE49-F238E27FC236}">
              <a16:creationId xmlns:a16="http://schemas.microsoft.com/office/drawing/2014/main" id="{8C954D41-9837-4518-A4F6-9D499E37523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8" name="直線コネクタ 507">
          <a:extLst>
            <a:ext uri="{FF2B5EF4-FFF2-40B4-BE49-F238E27FC236}">
              <a16:creationId xmlns:a16="http://schemas.microsoft.com/office/drawing/2014/main" id="{3BBCB6B3-C23A-446C-AA37-AA56264DCFA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9" name="テキスト ボックス 508">
          <a:extLst>
            <a:ext uri="{FF2B5EF4-FFF2-40B4-BE49-F238E27FC236}">
              <a16:creationId xmlns:a16="http://schemas.microsoft.com/office/drawing/2014/main" id="{9D1CB2BB-C915-40F3-A794-9417DD6F79E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0" name="【消防施設】&#10;一人当たり面積グラフ枠">
          <a:extLst>
            <a:ext uri="{FF2B5EF4-FFF2-40B4-BE49-F238E27FC236}">
              <a16:creationId xmlns:a16="http://schemas.microsoft.com/office/drawing/2014/main" id="{75696E4C-08B1-4790-836D-CA1B66335EE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511" name="直線コネクタ 510">
          <a:extLst>
            <a:ext uri="{FF2B5EF4-FFF2-40B4-BE49-F238E27FC236}">
              <a16:creationId xmlns:a16="http://schemas.microsoft.com/office/drawing/2014/main" id="{3B828A2B-4FD1-462C-A288-5C852B1983ED}"/>
            </a:ext>
          </a:extLst>
        </xdr:cNvPr>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512" name="【消防施設】&#10;一人当たり面積最小値テキスト">
          <a:extLst>
            <a:ext uri="{FF2B5EF4-FFF2-40B4-BE49-F238E27FC236}">
              <a16:creationId xmlns:a16="http://schemas.microsoft.com/office/drawing/2014/main" id="{36A8FFE5-F45C-4666-BC3B-2BEFFB4D71FA}"/>
            </a:ext>
          </a:extLst>
        </xdr:cNvPr>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513" name="直線コネクタ 512">
          <a:extLst>
            <a:ext uri="{FF2B5EF4-FFF2-40B4-BE49-F238E27FC236}">
              <a16:creationId xmlns:a16="http://schemas.microsoft.com/office/drawing/2014/main" id="{D5100A00-9769-4D88-8848-1AACC84E1FB5}"/>
            </a:ext>
          </a:extLst>
        </xdr:cNvPr>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514" name="【消防施設】&#10;一人当たり面積最大値テキスト">
          <a:extLst>
            <a:ext uri="{FF2B5EF4-FFF2-40B4-BE49-F238E27FC236}">
              <a16:creationId xmlns:a16="http://schemas.microsoft.com/office/drawing/2014/main" id="{A8322D7A-4F9D-4F9F-86AD-F56BA40AC825}"/>
            </a:ext>
          </a:extLst>
        </xdr:cNvPr>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515" name="直線コネクタ 514">
          <a:extLst>
            <a:ext uri="{FF2B5EF4-FFF2-40B4-BE49-F238E27FC236}">
              <a16:creationId xmlns:a16="http://schemas.microsoft.com/office/drawing/2014/main" id="{AE2D5B53-867B-42C6-BB3E-19152E5B995A}"/>
            </a:ext>
          </a:extLst>
        </xdr:cNvPr>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516" name="【消防施設】&#10;一人当たり面積平均値テキスト">
          <a:extLst>
            <a:ext uri="{FF2B5EF4-FFF2-40B4-BE49-F238E27FC236}">
              <a16:creationId xmlns:a16="http://schemas.microsoft.com/office/drawing/2014/main" id="{3C1379D3-D21B-4707-95BB-11EE03DA1536}"/>
            </a:ext>
          </a:extLst>
        </xdr:cNvPr>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517" name="フローチャート: 判断 516">
          <a:extLst>
            <a:ext uri="{FF2B5EF4-FFF2-40B4-BE49-F238E27FC236}">
              <a16:creationId xmlns:a16="http://schemas.microsoft.com/office/drawing/2014/main" id="{D06DFDD4-1AE7-48BF-B186-18281B826AB7}"/>
            </a:ext>
          </a:extLst>
        </xdr:cNvPr>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518" name="フローチャート: 判断 517">
          <a:extLst>
            <a:ext uri="{FF2B5EF4-FFF2-40B4-BE49-F238E27FC236}">
              <a16:creationId xmlns:a16="http://schemas.microsoft.com/office/drawing/2014/main" id="{6E10FC76-AC8E-4C39-87CC-CDA27C31E5C7}"/>
            </a:ext>
          </a:extLst>
        </xdr:cNvPr>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519" name="n_1aveValue【消防施設】&#10;一人当たり面積">
          <a:extLst>
            <a:ext uri="{FF2B5EF4-FFF2-40B4-BE49-F238E27FC236}">
              <a16:creationId xmlns:a16="http://schemas.microsoft.com/office/drawing/2014/main" id="{76AC441A-90B7-4C09-9E38-D9709F3F7066}"/>
            </a:ext>
          </a:extLst>
        </xdr:cNvPr>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135889</xdr:rowOff>
    </xdr:from>
    <xdr:to>
      <xdr:col>107</xdr:col>
      <xdr:colOff>101600</xdr:colOff>
      <xdr:row>86</xdr:row>
      <xdr:rowOff>66039</xdr:rowOff>
    </xdr:to>
    <xdr:sp macro="" textlink="">
      <xdr:nvSpPr>
        <xdr:cNvPr id="520" name="フローチャート: 判断 519">
          <a:extLst>
            <a:ext uri="{FF2B5EF4-FFF2-40B4-BE49-F238E27FC236}">
              <a16:creationId xmlns:a16="http://schemas.microsoft.com/office/drawing/2014/main" id="{31C40AE3-20EE-4BD2-817B-D3F6A7A6CFC4}"/>
            </a:ext>
          </a:extLst>
        </xdr:cNvPr>
        <xdr:cNvSpPr/>
      </xdr:nvSpPr>
      <xdr:spPr>
        <a:xfrm>
          <a:off x="20383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82566</xdr:rowOff>
    </xdr:from>
    <xdr:ext cx="469744" cy="259045"/>
    <xdr:sp macro="" textlink="">
      <xdr:nvSpPr>
        <xdr:cNvPr id="521" name="n_2aveValue【消防施設】&#10;一人当たり面積">
          <a:extLst>
            <a:ext uri="{FF2B5EF4-FFF2-40B4-BE49-F238E27FC236}">
              <a16:creationId xmlns:a16="http://schemas.microsoft.com/office/drawing/2014/main" id="{0FD78CD0-0688-4064-B3E2-9A5DB34E9140}"/>
            </a:ext>
          </a:extLst>
        </xdr:cNvPr>
        <xdr:cNvSpPr txBox="1"/>
      </xdr:nvSpPr>
      <xdr:spPr>
        <a:xfrm>
          <a:off x="20199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C48BC0F-EFA3-4D89-83B6-C15237336D5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2C021BDF-6F89-4C8D-B436-A1C7337A59B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39529CCB-598A-4EED-A434-0B21F085322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31D5231F-27ED-4865-918C-6E86CD1D3E5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504AC6F3-701A-4B52-B088-E691E460AEF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38354</xdr:rowOff>
    </xdr:from>
    <xdr:to>
      <xdr:col>116</xdr:col>
      <xdr:colOff>114300</xdr:colOff>
      <xdr:row>86</xdr:row>
      <xdr:rowOff>139954</xdr:rowOff>
    </xdr:to>
    <xdr:sp macro="" textlink="">
      <xdr:nvSpPr>
        <xdr:cNvPr id="527" name="楕円 526">
          <a:extLst>
            <a:ext uri="{FF2B5EF4-FFF2-40B4-BE49-F238E27FC236}">
              <a16:creationId xmlns:a16="http://schemas.microsoft.com/office/drawing/2014/main" id="{037C5627-99AC-4314-AB7D-F66F195C1A4E}"/>
            </a:ext>
          </a:extLst>
        </xdr:cNvPr>
        <xdr:cNvSpPr/>
      </xdr:nvSpPr>
      <xdr:spPr>
        <a:xfrm>
          <a:off x="22110700" y="1478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124731</xdr:rowOff>
    </xdr:from>
    <xdr:ext cx="469744" cy="259045"/>
    <xdr:sp macro="" textlink="">
      <xdr:nvSpPr>
        <xdr:cNvPr id="528" name="【消防施設】&#10;一人当たり面積該当値テキスト">
          <a:extLst>
            <a:ext uri="{FF2B5EF4-FFF2-40B4-BE49-F238E27FC236}">
              <a16:creationId xmlns:a16="http://schemas.microsoft.com/office/drawing/2014/main" id="{1A12178B-F76C-4A20-AB9D-1E64EFBCFFE4}"/>
            </a:ext>
          </a:extLst>
        </xdr:cNvPr>
        <xdr:cNvSpPr txBox="1"/>
      </xdr:nvSpPr>
      <xdr:spPr>
        <a:xfrm>
          <a:off x="22199600" y="1469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38736</xdr:rowOff>
    </xdr:from>
    <xdr:to>
      <xdr:col>112</xdr:col>
      <xdr:colOff>38100</xdr:colOff>
      <xdr:row>86</xdr:row>
      <xdr:rowOff>140336</xdr:rowOff>
    </xdr:to>
    <xdr:sp macro="" textlink="">
      <xdr:nvSpPr>
        <xdr:cNvPr id="529" name="楕円 528">
          <a:extLst>
            <a:ext uri="{FF2B5EF4-FFF2-40B4-BE49-F238E27FC236}">
              <a16:creationId xmlns:a16="http://schemas.microsoft.com/office/drawing/2014/main" id="{879053D4-14B9-4135-AFE6-23BD9721C373}"/>
            </a:ext>
          </a:extLst>
        </xdr:cNvPr>
        <xdr:cNvSpPr/>
      </xdr:nvSpPr>
      <xdr:spPr>
        <a:xfrm>
          <a:off x="212725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89154</xdr:rowOff>
    </xdr:from>
    <xdr:to>
      <xdr:col>116</xdr:col>
      <xdr:colOff>63500</xdr:colOff>
      <xdr:row>86</xdr:row>
      <xdr:rowOff>89536</xdr:rowOff>
    </xdr:to>
    <xdr:cxnSp macro="">
      <xdr:nvCxnSpPr>
        <xdr:cNvPr id="530" name="直線コネクタ 529">
          <a:extLst>
            <a:ext uri="{FF2B5EF4-FFF2-40B4-BE49-F238E27FC236}">
              <a16:creationId xmlns:a16="http://schemas.microsoft.com/office/drawing/2014/main" id="{5DF21812-9FAF-4151-B579-04B064CB0294}"/>
            </a:ext>
          </a:extLst>
        </xdr:cNvPr>
        <xdr:cNvCxnSpPr/>
      </xdr:nvCxnSpPr>
      <xdr:spPr>
        <a:xfrm flipV="1">
          <a:off x="21323300" y="14833854"/>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131463</xdr:rowOff>
    </xdr:from>
    <xdr:ext cx="469744" cy="259045"/>
    <xdr:sp macro="" textlink="">
      <xdr:nvSpPr>
        <xdr:cNvPr id="531" name="n_1mainValue【消防施設】&#10;一人当たり面積">
          <a:extLst>
            <a:ext uri="{FF2B5EF4-FFF2-40B4-BE49-F238E27FC236}">
              <a16:creationId xmlns:a16="http://schemas.microsoft.com/office/drawing/2014/main" id="{A8FFF379-683F-4B4D-9DFB-0967458AC1D1}"/>
            </a:ext>
          </a:extLst>
        </xdr:cNvPr>
        <xdr:cNvSpPr txBox="1"/>
      </xdr:nvSpPr>
      <xdr:spPr>
        <a:xfrm>
          <a:off x="21075727" y="1487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2" name="正方形/長方形 531">
          <a:extLst>
            <a:ext uri="{FF2B5EF4-FFF2-40B4-BE49-F238E27FC236}">
              <a16:creationId xmlns:a16="http://schemas.microsoft.com/office/drawing/2014/main" id="{FEBB01C2-DE84-4336-B32F-16D1B0C8769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3" name="正方形/長方形 532">
          <a:extLst>
            <a:ext uri="{FF2B5EF4-FFF2-40B4-BE49-F238E27FC236}">
              <a16:creationId xmlns:a16="http://schemas.microsoft.com/office/drawing/2014/main" id="{EB838A9D-2E6C-4A6C-9AD2-BFA4E0B61F2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4" name="正方形/長方形 533">
          <a:extLst>
            <a:ext uri="{FF2B5EF4-FFF2-40B4-BE49-F238E27FC236}">
              <a16:creationId xmlns:a16="http://schemas.microsoft.com/office/drawing/2014/main" id="{73A711CC-02F3-405B-B191-F4955310946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5" name="正方形/長方形 534">
          <a:extLst>
            <a:ext uri="{FF2B5EF4-FFF2-40B4-BE49-F238E27FC236}">
              <a16:creationId xmlns:a16="http://schemas.microsoft.com/office/drawing/2014/main" id="{E06DA637-EED6-4526-A89D-4D33D5DDA00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6" name="正方形/長方形 535">
          <a:extLst>
            <a:ext uri="{FF2B5EF4-FFF2-40B4-BE49-F238E27FC236}">
              <a16:creationId xmlns:a16="http://schemas.microsoft.com/office/drawing/2014/main" id="{6F060DF9-2178-4E79-B5BB-85B77375AC0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7" name="正方形/長方形 536">
          <a:extLst>
            <a:ext uri="{FF2B5EF4-FFF2-40B4-BE49-F238E27FC236}">
              <a16:creationId xmlns:a16="http://schemas.microsoft.com/office/drawing/2014/main" id="{3B31368F-5FCA-4774-AA3C-EF5ED9D54BE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8" name="正方形/長方形 537">
          <a:extLst>
            <a:ext uri="{FF2B5EF4-FFF2-40B4-BE49-F238E27FC236}">
              <a16:creationId xmlns:a16="http://schemas.microsoft.com/office/drawing/2014/main" id="{F7A2025B-80DA-4153-BECA-690CC217A4F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9" name="正方形/長方形 538">
          <a:extLst>
            <a:ext uri="{FF2B5EF4-FFF2-40B4-BE49-F238E27FC236}">
              <a16:creationId xmlns:a16="http://schemas.microsoft.com/office/drawing/2014/main" id="{4D0F0E9D-6278-4F32-853C-5F23BDC17B1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0" name="テキスト ボックス 539">
          <a:extLst>
            <a:ext uri="{FF2B5EF4-FFF2-40B4-BE49-F238E27FC236}">
              <a16:creationId xmlns:a16="http://schemas.microsoft.com/office/drawing/2014/main" id="{F3BC591E-FF9E-471F-B806-F6A9F592AE8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1" name="直線コネクタ 540">
          <a:extLst>
            <a:ext uri="{FF2B5EF4-FFF2-40B4-BE49-F238E27FC236}">
              <a16:creationId xmlns:a16="http://schemas.microsoft.com/office/drawing/2014/main" id="{4E6EDAD7-FED0-4037-B9B8-8DE408DAD9D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2" name="直線コネクタ 541">
          <a:extLst>
            <a:ext uri="{FF2B5EF4-FFF2-40B4-BE49-F238E27FC236}">
              <a16:creationId xmlns:a16="http://schemas.microsoft.com/office/drawing/2014/main" id="{61ED0417-4150-4C40-895D-1E1BBC458EA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3" name="テキスト ボックス 542">
          <a:extLst>
            <a:ext uri="{FF2B5EF4-FFF2-40B4-BE49-F238E27FC236}">
              <a16:creationId xmlns:a16="http://schemas.microsoft.com/office/drawing/2014/main" id="{5A7F209B-B2E2-4EF3-BAE2-425527E9205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4" name="直線コネクタ 543">
          <a:extLst>
            <a:ext uri="{FF2B5EF4-FFF2-40B4-BE49-F238E27FC236}">
              <a16:creationId xmlns:a16="http://schemas.microsoft.com/office/drawing/2014/main" id="{6440232A-1FCE-443E-AD22-AE2C1D195E1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5" name="テキスト ボックス 544">
          <a:extLst>
            <a:ext uri="{FF2B5EF4-FFF2-40B4-BE49-F238E27FC236}">
              <a16:creationId xmlns:a16="http://schemas.microsoft.com/office/drawing/2014/main" id="{F472B44D-664F-4F53-B2E4-CD8EF3BB70E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6" name="直線コネクタ 545">
          <a:extLst>
            <a:ext uri="{FF2B5EF4-FFF2-40B4-BE49-F238E27FC236}">
              <a16:creationId xmlns:a16="http://schemas.microsoft.com/office/drawing/2014/main" id="{2D1C8BE5-52E2-42B6-B6EA-5FD0F11B196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7" name="テキスト ボックス 546">
          <a:extLst>
            <a:ext uri="{FF2B5EF4-FFF2-40B4-BE49-F238E27FC236}">
              <a16:creationId xmlns:a16="http://schemas.microsoft.com/office/drawing/2014/main" id="{90EB54F0-251C-485C-A3F8-292E36D1610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8" name="直線コネクタ 547">
          <a:extLst>
            <a:ext uri="{FF2B5EF4-FFF2-40B4-BE49-F238E27FC236}">
              <a16:creationId xmlns:a16="http://schemas.microsoft.com/office/drawing/2014/main" id="{3C8DA991-3F3B-4630-92EE-8C4ABCB8711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9" name="テキスト ボックス 548">
          <a:extLst>
            <a:ext uri="{FF2B5EF4-FFF2-40B4-BE49-F238E27FC236}">
              <a16:creationId xmlns:a16="http://schemas.microsoft.com/office/drawing/2014/main" id="{8C06047E-0495-462F-B936-91ADA0C0E20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0" name="直線コネクタ 549">
          <a:extLst>
            <a:ext uri="{FF2B5EF4-FFF2-40B4-BE49-F238E27FC236}">
              <a16:creationId xmlns:a16="http://schemas.microsoft.com/office/drawing/2014/main" id="{C6628D13-5D32-4E09-910E-E8F6B175A71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1" name="テキスト ボックス 550">
          <a:extLst>
            <a:ext uri="{FF2B5EF4-FFF2-40B4-BE49-F238E27FC236}">
              <a16:creationId xmlns:a16="http://schemas.microsoft.com/office/drawing/2014/main" id="{4C3D818F-D4B5-4314-B689-0AE47DBF307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2" name="直線コネクタ 551">
          <a:extLst>
            <a:ext uri="{FF2B5EF4-FFF2-40B4-BE49-F238E27FC236}">
              <a16:creationId xmlns:a16="http://schemas.microsoft.com/office/drawing/2014/main" id="{CFD88A02-4CAB-49B5-8F3B-A63D2FBF587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3" name="テキスト ボックス 552">
          <a:extLst>
            <a:ext uri="{FF2B5EF4-FFF2-40B4-BE49-F238E27FC236}">
              <a16:creationId xmlns:a16="http://schemas.microsoft.com/office/drawing/2014/main" id="{F41A042A-2511-4A1F-8185-786EA61C3B45}"/>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4" name="直線コネクタ 553">
          <a:extLst>
            <a:ext uri="{FF2B5EF4-FFF2-40B4-BE49-F238E27FC236}">
              <a16:creationId xmlns:a16="http://schemas.microsoft.com/office/drawing/2014/main" id="{7162220F-1766-4929-BA0C-6919F4697D0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5" name="テキスト ボックス 554">
          <a:extLst>
            <a:ext uri="{FF2B5EF4-FFF2-40B4-BE49-F238E27FC236}">
              <a16:creationId xmlns:a16="http://schemas.microsoft.com/office/drawing/2014/main" id="{812AC530-3EC6-4457-A458-1B592FECD9E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6" name="【庁舎】&#10;有形固定資産減価償却率グラフ枠">
          <a:extLst>
            <a:ext uri="{FF2B5EF4-FFF2-40B4-BE49-F238E27FC236}">
              <a16:creationId xmlns:a16="http://schemas.microsoft.com/office/drawing/2014/main" id="{EEF4D8F0-116F-4561-A243-A866A702935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57" name="直線コネクタ 556">
          <a:extLst>
            <a:ext uri="{FF2B5EF4-FFF2-40B4-BE49-F238E27FC236}">
              <a16:creationId xmlns:a16="http://schemas.microsoft.com/office/drawing/2014/main" id="{8848AEA1-2C93-440B-B4D5-4DBBD54A45EB}"/>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58" name="【庁舎】&#10;有形固定資産減価償却率最小値テキスト">
          <a:extLst>
            <a:ext uri="{FF2B5EF4-FFF2-40B4-BE49-F238E27FC236}">
              <a16:creationId xmlns:a16="http://schemas.microsoft.com/office/drawing/2014/main" id="{F1082FC3-A14C-4E91-9936-493C9C7960D5}"/>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59" name="直線コネクタ 558">
          <a:extLst>
            <a:ext uri="{FF2B5EF4-FFF2-40B4-BE49-F238E27FC236}">
              <a16:creationId xmlns:a16="http://schemas.microsoft.com/office/drawing/2014/main" id="{A73FDC04-478C-46AC-8DA1-D2A7F00EB0A6}"/>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60" name="【庁舎】&#10;有形固定資産減価償却率最大値テキスト">
          <a:extLst>
            <a:ext uri="{FF2B5EF4-FFF2-40B4-BE49-F238E27FC236}">
              <a16:creationId xmlns:a16="http://schemas.microsoft.com/office/drawing/2014/main" id="{B9AE8E84-2075-46E6-A597-9075D5BBD69C}"/>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1" name="直線コネクタ 560">
          <a:extLst>
            <a:ext uri="{FF2B5EF4-FFF2-40B4-BE49-F238E27FC236}">
              <a16:creationId xmlns:a16="http://schemas.microsoft.com/office/drawing/2014/main" id="{C8B5B8B1-4A2E-4E72-A5D1-5A4180E4FA2D}"/>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77669</xdr:rowOff>
    </xdr:from>
    <xdr:ext cx="405111" cy="259045"/>
    <xdr:sp macro="" textlink="">
      <xdr:nvSpPr>
        <xdr:cNvPr id="562" name="【庁舎】&#10;有形固定資産減価償却率平均値テキスト">
          <a:extLst>
            <a:ext uri="{FF2B5EF4-FFF2-40B4-BE49-F238E27FC236}">
              <a16:creationId xmlns:a16="http://schemas.microsoft.com/office/drawing/2014/main" id="{56D185CE-82A8-476B-A3F5-946E85DA5E92}"/>
            </a:ext>
          </a:extLst>
        </xdr:cNvPr>
        <xdr:cNvSpPr txBox="1"/>
      </xdr:nvSpPr>
      <xdr:spPr>
        <a:xfrm>
          <a:off x="16357600" y="17565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563" name="フローチャート: 判断 562">
          <a:extLst>
            <a:ext uri="{FF2B5EF4-FFF2-40B4-BE49-F238E27FC236}">
              <a16:creationId xmlns:a16="http://schemas.microsoft.com/office/drawing/2014/main" id="{AE83E00E-4B27-4BF9-A03B-644688E56A32}"/>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64" name="フローチャート: 判断 563">
          <a:extLst>
            <a:ext uri="{FF2B5EF4-FFF2-40B4-BE49-F238E27FC236}">
              <a16:creationId xmlns:a16="http://schemas.microsoft.com/office/drawing/2014/main" id="{4A774520-1730-4F58-92F3-2D225AD7F28A}"/>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127198</xdr:rowOff>
    </xdr:from>
    <xdr:ext cx="405111" cy="259045"/>
    <xdr:sp macro="" textlink="">
      <xdr:nvSpPr>
        <xdr:cNvPr id="565" name="n_1aveValue【庁舎】&#10;有形固定資産減価償却率">
          <a:extLst>
            <a:ext uri="{FF2B5EF4-FFF2-40B4-BE49-F238E27FC236}">
              <a16:creationId xmlns:a16="http://schemas.microsoft.com/office/drawing/2014/main" id="{788005F5-91C4-4F63-AA64-AFEA98985F5E}"/>
            </a:ext>
          </a:extLst>
        </xdr:cNvPr>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566" name="フローチャート: 判断 565">
          <a:extLst>
            <a:ext uri="{FF2B5EF4-FFF2-40B4-BE49-F238E27FC236}">
              <a16:creationId xmlns:a16="http://schemas.microsoft.com/office/drawing/2014/main" id="{66219D42-B49D-43BC-8784-CF81CB8B48D3}"/>
            </a:ext>
          </a:extLst>
        </xdr:cNvPr>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37391</xdr:rowOff>
    </xdr:from>
    <xdr:ext cx="405111" cy="259045"/>
    <xdr:sp macro="" textlink="">
      <xdr:nvSpPr>
        <xdr:cNvPr id="567" name="n_2aveValue【庁舎】&#10;有形固定資産減価償却率">
          <a:extLst>
            <a:ext uri="{FF2B5EF4-FFF2-40B4-BE49-F238E27FC236}">
              <a16:creationId xmlns:a16="http://schemas.microsoft.com/office/drawing/2014/main" id="{D533FAF6-5ED2-4D35-94AE-D180576A8A71}"/>
            </a:ext>
          </a:extLst>
        </xdr:cNvPr>
        <xdr:cNvSpPr txBox="1"/>
      </xdr:nvSpPr>
      <xdr:spPr>
        <a:xfrm>
          <a:off x="14389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68" name="テキスト ボックス 567">
          <a:extLst>
            <a:ext uri="{FF2B5EF4-FFF2-40B4-BE49-F238E27FC236}">
              <a16:creationId xmlns:a16="http://schemas.microsoft.com/office/drawing/2014/main" id="{5B4C9DA0-62C2-4ABE-AEC2-38BF92B9EC3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FD810FF4-C272-4EDB-B2B6-FAFD1135CB8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ED2D4C12-95C4-4B69-9792-E365156FC30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61B299B4-6C7C-4B1C-B31C-86A2ACAD578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AFBC3F79-9AAB-450A-BAEC-813B2484851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84182</xdr:rowOff>
    </xdr:from>
    <xdr:to>
      <xdr:col>85</xdr:col>
      <xdr:colOff>177800</xdr:colOff>
      <xdr:row>105</xdr:row>
      <xdr:rowOff>14332</xdr:rowOff>
    </xdr:to>
    <xdr:sp macro="" textlink="">
      <xdr:nvSpPr>
        <xdr:cNvPr id="573" name="楕円 572">
          <a:extLst>
            <a:ext uri="{FF2B5EF4-FFF2-40B4-BE49-F238E27FC236}">
              <a16:creationId xmlns:a16="http://schemas.microsoft.com/office/drawing/2014/main" id="{EF5B877A-E26C-4092-A9B1-7CBB89394976}"/>
            </a:ext>
          </a:extLst>
        </xdr:cNvPr>
        <xdr:cNvSpPr/>
      </xdr:nvSpPr>
      <xdr:spPr>
        <a:xfrm>
          <a:off x="162687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62609</xdr:rowOff>
    </xdr:from>
    <xdr:ext cx="405111" cy="259045"/>
    <xdr:sp macro="" textlink="">
      <xdr:nvSpPr>
        <xdr:cNvPr id="574" name="【庁舎】&#10;有形固定資産減価償却率該当値テキスト">
          <a:extLst>
            <a:ext uri="{FF2B5EF4-FFF2-40B4-BE49-F238E27FC236}">
              <a16:creationId xmlns:a16="http://schemas.microsoft.com/office/drawing/2014/main" id="{85A99875-43D7-48FB-92EF-BFD134B8840F}"/>
            </a:ext>
          </a:extLst>
        </xdr:cNvPr>
        <xdr:cNvSpPr txBox="1"/>
      </xdr:nvSpPr>
      <xdr:spPr>
        <a:xfrm>
          <a:off x="16357600"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92348</xdr:rowOff>
    </xdr:from>
    <xdr:to>
      <xdr:col>81</xdr:col>
      <xdr:colOff>101600</xdr:colOff>
      <xdr:row>105</xdr:row>
      <xdr:rowOff>22498</xdr:rowOff>
    </xdr:to>
    <xdr:sp macro="" textlink="">
      <xdr:nvSpPr>
        <xdr:cNvPr id="575" name="楕円 574">
          <a:extLst>
            <a:ext uri="{FF2B5EF4-FFF2-40B4-BE49-F238E27FC236}">
              <a16:creationId xmlns:a16="http://schemas.microsoft.com/office/drawing/2014/main" id="{4B5F4F6D-DEF7-4B06-BEFF-8C377154A029}"/>
            </a:ext>
          </a:extLst>
        </xdr:cNvPr>
        <xdr:cNvSpPr/>
      </xdr:nvSpPr>
      <xdr:spPr>
        <a:xfrm>
          <a:off x="15430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134982</xdr:rowOff>
    </xdr:from>
    <xdr:to>
      <xdr:col>85</xdr:col>
      <xdr:colOff>127000</xdr:colOff>
      <xdr:row>104</xdr:row>
      <xdr:rowOff>143148</xdr:rowOff>
    </xdr:to>
    <xdr:cxnSp macro="">
      <xdr:nvCxnSpPr>
        <xdr:cNvPr id="576" name="直線コネクタ 575">
          <a:extLst>
            <a:ext uri="{FF2B5EF4-FFF2-40B4-BE49-F238E27FC236}">
              <a16:creationId xmlns:a16="http://schemas.microsoft.com/office/drawing/2014/main" id="{1624AF3D-64EE-4E5A-80EB-2E48BBDA6D8D}"/>
            </a:ext>
          </a:extLst>
        </xdr:cNvPr>
        <xdr:cNvCxnSpPr/>
      </xdr:nvCxnSpPr>
      <xdr:spPr>
        <a:xfrm flipV="1">
          <a:off x="15481300" y="17965782"/>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121738</xdr:rowOff>
    </xdr:from>
    <xdr:to>
      <xdr:col>76</xdr:col>
      <xdr:colOff>165100</xdr:colOff>
      <xdr:row>105</xdr:row>
      <xdr:rowOff>51888</xdr:rowOff>
    </xdr:to>
    <xdr:sp macro="" textlink="">
      <xdr:nvSpPr>
        <xdr:cNvPr id="577" name="楕円 576">
          <a:extLst>
            <a:ext uri="{FF2B5EF4-FFF2-40B4-BE49-F238E27FC236}">
              <a16:creationId xmlns:a16="http://schemas.microsoft.com/office/drawing/2014/main" id="{C9CCF6FC-0553-43FB-B261-C2B423608C18}"/>
            </a:ext>
          </a:extLst>
        </xdr:cNvPr>
        <xdr:cNvSpPr/>
      </xdr:nvSpPr>
      <xdr:spPr>
        <a:xfrm>
          <a:off x="14541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143148</xdr:rowOff>
    </xdr:from>
    <xdr:to>
      <xdr:col>81</xdr:col>
      <xdr:colOff>50800</xdr:colOff>
      <xdr:row>105</xdr:row>
      <xdr:rowOff>1088</xdr:rowOff>
    </xdr:to>
    <xdr:cxnSp macro="">
      <xdr:nvCxnSpPr>
        <xdr:cNvPr id="578" name="直線コネクタ 577">
          <a:extLst>
            <a:ext uri="{FF2B5EF4-FFF2-40B4-BE49-F238E27FC236}">
              <a16:creationId xmlns:a16="http://schemas.microsoft.com/office/drawing/2014/main" id="{C2741171-2EA0-4E12-8E0C-B552C7EB8F6E}"/>
            </a:ext>
          </a:extLst>
        </xdr:cNvPr>
        <xdr:cNvCxnSpPr/>
      </xdr:nvCxnSpPr>
      <xdr:spPr>
        <a:xfrm flipV="1">
          <a:off x="14592300" y="1797394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13625</xdr:rowOff>
    </xdr:from>
    <xdr:ext cx="405111" cy="259045"/>
    <xdr:sp macro="" textlink="">
      <xdr:nvSpPr>
        <xdr:cNvPr id="579" name="n_1mainValue【庁舎】&#10;有形固定資産減価償却率">
          <a:extLst>
            <a:ext uri="{FF2B5EF4-FFF2-40B4-BE49-F238E27FC236}">
              <a16:creationId xmlns:a16="http://schemas.microsoft.com/office/drawing/2014/main" id="{621F91FD-3E1A-4F14-BE1E-32C091109C65}"/>
            </a:ext>
          </a:extLst>
        </xdr:cNvPr>
        <xdr:cNvSpPr txBox="1"/>
      </xdr:nvSpPr>
      <xdr:spPr>
        <a:xfrm>
          <a:off x="152660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43015</xdr:rowOff>
    </xdr:from>
    <xdr:ext cx="405111" cy="259045"/>
    <xdr:sp macro="" textlink="">
      <xdr:nvSpPr>
        <xdr:cNvPr id="580" name="n_2mainValue【庁舎】&#10;有形固定資産減価償却率">
          <a:extLst>
            <a:ext uri="{FF2B5EF4-FFF2-40B4-BE49-F238E27FC236}">
              <a16:creationId xmlns:a16="http://schemas.microsoft.com/office/drawing/2014/main" id="{65BA4F75-C2EA-45FA-9E15-060A867961D7}"/>
            </a:ext>
          </a:extLst>
        </xdr:cNvPr>
        <xdr:cNvSpPr txBox="1"/>
      </xdr:nvSpPr>
      <xdr:spPr>
        <a:xfrm>
          <a:off x="143897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1" name="正方形/長方形 580">
          <a:extLst>
            <a:ext uri="{FF2B5EF4-FFF2-40B4-BE49-F238E27FC236}">
              <a16:creationId xmlns:a16="http://schemas.microsoft.com/office/drawing/2014/main" id="{C97777EE-E03F-453B-888E-4B73F3538C7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2" name="正方形/長方形 581">
          <a:extLst>
            <a:ext uri="{FF2B5EF4-FFF2-40B4-BE49-F238E27FC236}">
              <a16:creationId xmlns:a16="http://schemas.microsoft.com/office/drawing/2014/main" id="{65FAAE42-C32B-41DB-8356-79E922CEAC2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3" name="正方形/長方形 582">
          <a:extLst>
            <a:ext uri="{FF2B5EF4-FFF2-40B4-BE49-F238E27FC236}">
              <a16:creationId xmlns:a16="http://schemas.microsoft.com/office/drawing/2014/main" id="{6FA6A2BF-4C4B-4F0A-806C-DE5EFD761B5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4" name="正方形/長方形 583">
          <a:extLst>
            <a:ext uri="{FF2B5EF4-FFF2-40B4-BE49-F238E27FC236}">
              <a16:creationId xmlns:a16="http://schemas.microsoft.com/office/drawing/2014/main" id="{63FB7A43-BA9D-41F9-A888-567E6D1BDCE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5" name="正方形/長方形 584">
          <a:extLst>
            <a:ext uri="{FF2B5EF4-FFF2-40B4-BE49-F238E27FC236}">
              <a16:creationId xmlns:a16="http://schemas.microsoft.com/office/drawing/2014/main" id="{FE9D0684-1CF1-44EA-B172-924D9BDB4FE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6" name="正方形/長方形 585">
          <a:extLst>
            <a:ext uri="{FF2B5EF4-FFF2-40B4-BE49-F238E27FC236}">
              <a16:creationId xmlns:a16="http://schemas.microsoft.com/office/drawing/2014/main" id="{FA63C61D-8012-498A-9F6F-9AA74026C99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7" name="正方形/長方形 586">
          <a:extLst>
            <a:ext uri="{FF2B5EF4-FFF2-40B4-BE49-F238E27FC236}">
              <a16:creationId xmlns:a16="http://schemas.microsoft.com/office/drawing/2014/main" id="{8C41D5AD-F31D-4332-9D16-49656BF5856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8" name="正方形/長方形 587">
          <a:extLst>
            <a:ext uri="{FF2B5EF4-FFF2-40B4-BE49-F238E27FC236}">
              <a16:creationId xmlns:a16="http://schemas.microsoft.com/office/drawing/2014/main" id="{7468089D-F910-4183-9185-0FA4974C59C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9" name="テキスト ボックス 588">
          <a:extLst>
            <a:ext uri="{FF2B5EF4-FFF2-40B4-BE49-F238E27FC236}">
              <a16:creationId xmlns:a16="http://schemas.microsoft.com/office/drawing/2014/main" id="{6F8FB7BF-E93D-45D7-A387-A6C8D1A1C03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0" name="直線コネクタ 589">
          <a:extLst>
            <a:ext uri="{FF2B5EF4-FFF2-40B4-BE49-F238E27FC236}">
              <a16:creationId xmlns:a16="http://schemas.microsoft.com/office/drawing/2014/main" id="{118C330B-1163-4344-9F51-40CEEBEF41E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1" name="直線コネクタ 590">
          <a:extLst>
            <a:ext uri="{FF2B5EF4-FFF2-40B4-BE49-F238E27FC236}">
              <a16:creationId xmlns:a16="http://schemas.microsoft.com/office/drawing/2014/main" id="{3B7429A3-2E18-4034-900F-4FC2B6E837D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2" name="テキスト ボックス 591">
          <a:extLst>
            <a:ext uri="{FF2B5EF4-FFF2-40B4-BE49-F238E27FC236}">
              <a16:creationId xmlns:a16="http://schemas.microsoft.com/office/drawing/2014/main" id="{43E319D7-49D8-4B5F-86FA-657A55A2356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3" name="直線コネクタ 592">
          <a:extLst>
            <a:ext uri="{FF2B5EF4-FFF2-40B4-BE49-F238E27FC236}">
              <a16:creationId xmlns:a16="http://schemas.microsoft.com/office/drawing/2014/main" id="{ED172454-AB09-4641-B540-9E25F544784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4" name="テキスト ボックス 593">
          <a:extLst>
            <a:ext uri="{FF2B5EF4-FFF2-40B4-BE49-F238E27FC236}">
              <a16:creationId xmlns:a16="http://schemas.microsoft.com/office/drawing/2014/main" id="{379DC276-7939-49FA-B36E-8A3F6EB2251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95" name="直線コネクタ 594">
          <a:extLst>
            <a:ext uri="{FF2B5EF4-FFF2-40B4-BE49-F238E27FC236}">
              <a16:creationId xmlns:a16="http://schemas.microsoft.com/office/drawing/2014/main" id="{4DEBF130-4DC3-4486-858D-56409B971BA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96" name="テキスト ボックス 595">
          <a:extLst>
            <a:ext uri="{FF2B5EF4-FFF2-40B4-BE49-F238E27FC236}">
              <a16:creationId xmlns:a16="http://schemas.microsoft.com/office/drawing/2014/main" id="{56C2F05B-24FC-48C2-89F3-E3F8AD519CED}"/>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97" name="直線コネクタ 596">
          <a:extLst>
            <a:ext uri="{FF2B5EF4-FFF2-40B4-BE49-F238E27FC236}">
              <a16:creationId xmlns:a16="http://schemas.microsoft.com/office/drawing/2014/main" id="{9E4FE62E-66A7-4169-B235-E2C22EB2164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98" name="テキスト ボックス 597">
          <a:extLst>
            <a:ext uri="{FF2B5EF4-FFF2-40B4-BE49-F238E27FC236}">
              <a16:creationId xmlns:a16="http://schemas.microsoft.com/office/drawing/2014/main" id="{3ED26CEE-64C2-46DD-B9E5-DBDA45611F2A}"/>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9" name="直線コネクタ 598">
          <a:extLst>
            <a:ext uri="{FF2B5EF4-FFF2-40B4-BE49-F238E27FC236}">
              <a16:creationId xmlns:a16="http://schemas.microsoft.com/office/drawing/2014/main" id="{104DB983-90B5-4C88-BEDF-4863A0482DB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0" name="テキスト ボックス 599">
          <a:extLst>
            <a:ext uri="{FF2B5EF4-FFF2-40B4-BE49-F238E27FC236}">
              <a16:creationId xmlns:a16="http://schemas.microsoft.com/office/drawing/2014/main" id="{73FCD3E0-E880-4279-BD0B-2EE569F4606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1" name="【庁舎】&#10;一人当たり面積グラフ枠">
          <a:extLst>
            <a:ext uri="{FF2B5EF4-FFF2-40B4-BE49-F238E27FC236}">
              <a16:creationId xmlns:a16="http://schemas.microsoft.com/office/drawing/2014/main" id="{96ADA596-5D8E-4E63-907D-57115098293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602" name="直線コネクタ 601">
          <a:extLst>
            <a:ext uri="{FF2B5EF4-FFF2-40B4-BE49-F238E27FC236}">
              <a16:creationId xmlns:a16="http://schemas.microsoft.com/office/drawing/2014/main" id="{5E14D094-A5F8-4B2A-AB40-8B92E4D35A96}"/>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603" name="【庁舎】&#10;一人当たり面積最小値テキスト">
          <a:extLst>
            <a:ext uri="{FF2B5EF4-FFF2-40B4-BE49-F238E27FC236}">
              <a16:creationId xmlns:a16="http://schemas.microsoft.com/office/drawing/2014/main" id="{325A7D2A-4705-4141-AC5B-69504D1E27AE}"/>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604" name="直線コネクタ 603">
          <a:extLst>
            <a:ext uri="{FF2B5EF4-FFF2-40B4-BE49-F238E27FC236}">
              <a16:creationId xmlns:a16="http://schemas.microsoft.com/office/drawing/2014/main" id="{D70B84ED-ED47-4927-8167-D55B6E29C065}"/>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605" name="【庁舎】&#10;一人当たり面積最大値テキスト">
          <a:extLst>
            <a:ext uri="{FF2B5EF4-FFF2-40B4-BE49-F238E27FC236}">
              <a16:creationId xmlns:a16="http://schemas.microsoft.com/office/drawing/2014/main" id="{DDD8CC83-4DC7-43D5-B4B4-F9DB8F4B6EC6}"/>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606" name="直線コネクタ 605">
          <a:extLst>
            <a:ext uri="{FF2B5EF4-FFF2-40B4-BE49-F238E27FC236}">
              <a16:creationId xmlns:a16="http://schemas.microsoft.com/office/drawing/2014/main" id="{1222946A-8CED-4CCD-8C8D-8AC841946CFB}"/>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607" name="【庁舎】&#10;一人当たり面積平均値テキスト">
          <a:extLst>
            <a:ext uri="{FF2B5EF4-FFF2-40B4-BE49-F238E27FC236}">
              <a16:creationId xmlns:a16="http://schemas.microsoft.com/office/drawing/2014/main" id="{32BB66CE-0119-41C6-A430-8E9D3DD4F4F1}"/>
            </a:ext>
          </a:extLst>
        </xdr:cNvPr>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608" name="フローチャート: 判断 607">
          <a:extLst>
            <a:ext uri="{FF2B5EF4-FFF2-40B4-BE49-F238E27FC236}">
              <a16:creationId xmlns:a16="http://schemas.microsoft.com/office/drawing/2014/main" id="{426CE4EA-3012-4595-A229-F0A0151969CF}"/>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609" name="フローチャート: 判断 608">
          <a:extLst>
            <a:ext uri="{FF2B5EF4-FFF2-40B4-BE49-F238E27FC236}">
              <a16:creationId xmlns:a16="http://schemas.microsoft.com/office/drawing/2014/main" id="{354C31A6-7312-496B-A2FA-2CC680F02544}"/>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87265</xdr:rowOff>
    </xdr:from>
    <xdr:ext cx="469744" cy="259045"/>
    <xdr:sp macro="" textlink="">
      <xdr:nvSpPr>
        <xdr:cNvPr id="610" name="n_1aveValue【庁舎】&#10;一人当たり面積">
          <a:extLst>
            <a:ext uri="{FF2B5EF4-FFF2-40B4-BE49-F238E27FC236}">
              <a16:creationId xmlns:a16="http://schemas.microsoft.com/office/drawing/2014/main" id="{77912D9B-DE96-4880-B73F-95D2253A819D}"/>
            </a:ext>
          </a:extLst>
        </xdr:cNvPr>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611" name="フローチャート: 判断 610">
          <a:extLst>
            <a:ext uri="{FF2B5EF4-FFF2-40B4-BE49-F238E27FC236}">
              <a16:creationId xmlns:a16="http://schemas.microsoft.com/office/drawing/2014/main" id="{AAB4DA45-833D-47C3-A1F7-40731267DA65}"/>
            </a:ext>
          </a:extLst>
        </xdr:cNvPr>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120184</xdr:rowOff>
    </xdr:from>
    <xdr:ext cx="469744" cy="259045"/>
    <xdr:sp macro="" textlink="">
      <xdr:nvSpPr>
        <xdr:cNvPr id="612" name="n_2aveValue【庁舎】&#10;一人当たり面積">
          <a:extLst>
            <a:ext uri="{FF2B5EF4-FFF2-40B4-BE49-F238E27FC236}">
              <a16:creationId xmlns:a16="http://schemas.microsoft.com/office/drawing/2014/main" id="{50F62A7C-059C-477D-B1EA-3229144D8EDE}"/>
            </a:ext>
          </a:extLst>
        </xdr:cNvPr>
        <xdr:cNvSpPr txBox="1"/>
      </xdr:nvSpPr>
      <xdr:spPr>
        <a:xfrm>
          <a:off x="201994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932163AA-A841-4C47-8997-B36A087FD04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25DFD67A-E87F-465E-A06B-68E15496566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25CFFA2E-ABD7-4875-B7FB-8E00691BF9C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60F2C55F-59B2-419C-A1E4-11882993523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31596DA9-9954-4875-84CE-46921073C9D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148616</xdr:rowOff>
    </xdr:from>
    <xdr:to>
      <xdr:col>116</xdr:col>
      <xdr:colOff>114300</xdr:colOff>
      <xdr:row>107</xdr:row>
      <xdr:rowOff>78766</xdr:rowOff>
    </xdr:to>
    <xdr:sp macro="" textlink="">
      <xdr:nvSpPr>
        <xdr:cNvPr id="618" name="楕円 617">
          <a:extLst>
            <a:ext uri="{FF2B5EF4-FFF2-40B4-BE49-F238E27FC236}">
              <a16:creationId xmlns:a16="http://schemas.microsoft.com/office/drawing/2014/main" id="{91F41730-05CA-47B3-B4A0-250260FDF774}"/>
            </a:ext>
          </a:extLst>
        </xdr:cNvPr>
        <xdr:cNvSpPr/>
      </xdr:nvSpPr>
      <xdr:spPr>
        <a:xfrm>
          <a:off x="22110700" y="1832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43</xdr:rowOff>
    </xdr:from>
    <xdr:ext cx="469744" cy="259045"/>
    <xdr:sp macro="" textlink="">
      <xdr:nvSpPr>
        <xdr:cNvPr id="619" name="【庁舎】&#10;一人当たり面積該当値テキスト">
          <a:extLst>
            <a:ext uri="{FF2B5EF4-FFF2-40B4-BE49-F238E27FC236}">
              <a16:creationId xmlns:a16="http://schemas.microsoft.com/office/drawing/2014/main" id="{A12FA033-336F-42D4-8DF0-3ED41CF0B3BC}"/>
            </a:ext>
          </a:extLst>
        </xdr:cNvPr>
        <xdr:cNvSpPr txBox="1"/>
      </xdr:nvSpPr>
      <xdr:spPr>
        <a:xfrm>
          <a:off x="22199600" y="1817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151816</xdr:rowOff>
    </xdr:from>
    <xdr:to>
      <xdr:col>112</xdr:col>
      <xdr:colOff>38100</xdr:colOff>
      <xdr:row>107</xdr:row>
      <xdr:rowOff>81966</xdr:rowOff>
    </xdr:to>
    <xdr:sp macro="" textlink="">
      <xdr:nvSpPr>
        <xdr:cNvPr id="620" name="楕円 619">
          <a:extLst>
            <a:ext uri="{FF2B5EF4-FFF2-40B4-BE49-F238E27FC236}">
              <a16:creationId xmlns:a16="http://schemas.microsoft.com/office/drawing/2014/main" id="{26D88BDD-B038-4C41-9970-BC2B167AFF2A}"/>
            </a:ext>
          </a:extLst>
        </xdr:cNvPr>
        <xdr:cNvSpPr/>
      </xdr:nvSpPr>
      <xdr:spPr>
        <a:xfrm>
          <a:off x="21272500" y="1832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27966</xdr:rowOff>
    </xdr:from>
    <xdr:to>
      <xdr:col>116</xdr:col>
      <xdr:colOff>63500</xdr:colOff>
      <xdr:row>107</xdr:row>
      <xdr:rowOff>31166</xdr:rowOff>
    </xdr:to>
    <xdr:cxnSp macro="">
      <xdr:nvCxnSpPr>
        <xdr:cNvPr id="621" name="直線コネクタ 620">
          <a:extLst>
            <a:ext uri="{FF2B5EF4-FFF2-40B4-BE49-F238E27FC236}">
              <a16:creationId xmlns:a16="http://schemas.microsoft.com/office/drawing/2014/main" id="{AB9F8A8C-3B34-4196-8F45-9A930ADAECF7}"/>
            </a:ext>
          </a:extLst>
        </xdr:cNvPr>
        <xdr:cNvCxnSpPr/>
      </xdr:nvCxnSpPr>
      <xdr:spPr>
        <a:xfrm flipV="1">
          <a:off x="21323300" y="18373116"/>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154102</xdr:rowOff>
    </xdr:from>
    <xdr:to>
      <xdr:col>107</xdr:col>
      <xdr:colOff>101600</xdr:colOff>
      <xdr:row>107</xdr:row>
      <xdr:rowOff>84252</xdr:rowOff>
    </xdr:to>
    <xdr:sp macro="" textlink="">
      <xdr:nvSpPr>
        <xdr:cNvPr id="622" name="楕円 621">
          <a:extLst>
            <a:ext uri="{FF2B5EF4-FFF2-40B4-BE49-F238E27FC236}">
              <a16:creationId xmlns:a16="http://schemas.microsoft.com/office/drawing/2014/main" id="{0B6B64E9-4B9A-4B96-8CB3-93263D705C0B}"/>
            </a:ext>
          </a:extLst>
        </xdr:cNvPr>
        <xdr:cNvSpPr/>
      </xdr:nvSpPr>
      <xdr:spPr>
        <a:xfrm>
          <a:off x="20383500" y="1832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31166</xdr:rowOff>
    </xdr:from>
    <xdr:to>
      <xdr:col>111</xdr:col>
      <xdr:colOff>177800</xdr:colOff>
      <xdr:row>107</xdr:row>
      <xdr:rowOff>33452</xdr:rowOff>
    </xdr:to>
    <xdr:cxnSp macro="">
      <xdr:nvCxnSpPr>
        <xdr:cNvPr id="623" name="直線コネクタ 622">
          <a:extLst>
            <a:ext uri="{FF2B5EF4-FFF2-40B4-BE49-F238E27FC236}">
              <a16:creationId xmlns:a16="http://schemas.microsoft.com/office/drawing/2014/main" id="{6FE67D27-D199-475B-9369-4AA13CE4761B}"/>
            </a:ext>
          </a:extLst>
        </xdr:cNvPr>
        <xdr:cNvCxnSpPr/>
      </xdr:nvCxnSpPr>
      <xdr:spPr>
        <a:xfrm flipV="1">
          <a:off x="20434300" y="1837631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98493</xdr:rowOff>
    </xdr:from>
    <xdr:ext cx="469744" cy="259045"/>
    <xdr:sp macro="" textlink="">
      <xdr:nvSpPr>
        <xdr:cNvPr id="624" name="n_1mainValue【庁舎】&#10;一人当たり面積">
          <a:extLst>
            <a:ext uri="{FF2B5EF4-FFF2-40B4-BE49-F238E27FC236}">
              <a16:creationId xmlns:a16="http://schemas.microsoft.com/office/drawing/2014/main" id="{B629E029-138E-4E9A-A555-7ABB29EF27D3}"/>
            </a:ext>
          </a:extLst>
        </xdr:cNvPr>
        <xdr:cNvSpPr txBox="1"/>
      </xdr:nvSpPr>
      <xdr:spPr>
        <a:xfrm>
          <a:off x="21075727" y="1810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100779</xdr:rowOff>
    </xdr:from>
    <xdr:ext cx="469744" cy="259045"/>
    <xdr:sp macro="" textlink="">
      <xdr:nvSpPr>
        <xdr:cNvPr id="625" name="n_2mainValue【庁舎】&#10;一人当たり面積">
          <a:extLst>
            <a:ext uri="{FF2B5EF4-FFF2-40B4-BE49-F238E27FC236}">
              <a16:creationId xmlns:a16="http://schemas.microsoft.com/office/drawing/2014/main" id="{1D27E95D-C747-4270-AAE9-7B7268F13806}"/>
            </a:ext>
          </a:extLst>
        </xdr:cNvPr>
        <xdr:cNvSpPr txBox="1"/>
      </xdr:nvSpPr>
      <xdr:spPr>
        <a:xfrm>
          <a:off x="20199427" y="1810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6" name="正方形/長方形 625">
          <a:extLst>
            <a:ext uri="{FF2B5EF4-FFF2-40B4-BE49-F238E27FC236}">
              <a16:creationId xmlns:a16="http://schemas.microsoft.com/office/drawing/2014/main" id="{B7D69F12-6DD4-4291-93FE-FE6C7C10143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7" name="正方形/長方形 626">
          <a:extLst>
            <a:ext uri="{FF2B5EF4-FFF2-40B4-BE49-F238E27FC236}">
              <a16:creationId xmlns:a16="http://schemas.microsoft.com/office/drawing/2014/main" id="{D72BEC03-1EEF-4C82-8A5E-919FA2D8517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8" name="テキスト ボックス 627">
          <a:extLst>
            <a:ext uri="{FF2B5EF4-FFF2-40B4-BE49-F238E27FC236}">
              <a16:creationId xmlns:a16="http://schemas.microsoft.com/office/drawing/2014/main" id="{CCD7E4FA-DA63-427A-AB71-B12DD21836D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類似団体と著しく平均と乖離している施設区分は無いが、全体的に減価償却率が類似団体平均より高い傾向にある。</a:t>
          </a:r>
          <a:endParaRPr lang="ja-JP" altLang="ja-JP" sz="1400">
            <a:effectLst/>
          </a:endParaRPr>
        </a:p>
        <a:p>
          <a:r>
            <a:rPr kumimoji="1" lang="ja-JP" altLang="ja-JP" sz="1100">
              <a:solidFill>
                <a:schemeClr val="dk1"/>
              </a:solidFill>
              <a:effectLst/>
              <a:latin typeface="+mn-lt"/>
              <a:ea typeface="+mn-ea"/>
              <a:cs typeface="+mn-cs"/>
            </a:rPr>
            <a:t>庁舎と保健センターは複合施設となっている。平成</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年度の建築で築後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年以上経過しているが、堅牢な建物で耐用年数は５０年であり当面更新の必要はない。</a:t>
          </a:r>
          <a:endParaRPr lang="ja-JP" altLang="ja-JP" sz="1400">
            <a:effectLst/>
          </a:endParaRPr>
        </a:p>
        <a:p>
          <a:r>
            <a:rPr kumimoji="1" lang="ja-JP" altLang="ja-JP" sz="1100">
              <a:solidFill>
                <a:schemeClr val="dk1"/>
              </a:solidFill>
              <a:effectLst/>
              <a:latin typeface="+mn-lt"/>
              <a:ea typeface="+mn-ea"/>
              <a:cs typeface="+mn-cs"/>
            </a:rPr>
            <a:t>体育館は２館あり、建築年度はそれぞれ昭和</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年度、昭和</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年度であり築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年程度経過し老朽化が進んでいる。今後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年程度で耐用年数を経過することになる。</a:t>
          </a:r>
          <a:endParaRPr lang="ja-JP" altLang="ja-JP" sz="1400">
            <a:effectLst/>
          </a:endParaRPr>
        </a:p>
        <a:p>
          <a:r>
            <a:rPr kumimoji="1" lang="ja-JP" altLang="ja-JP" sz="1100">
              <a:solidFill>
                <a:schemeClr val="dk1"/>
              </a:solidFill>
              <a:effectLst/>
              <a:latin typeface="+mn-lt"/>
              <a:ea typeface="+mn-ea"/>
              <a:cs typeface="+mn-cs"/>
            </a:rPr>
            <a:t>福祉施設は５施設所有している。うち、２施設は昭和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年度前後の建築で老朽化が進んでいる。残りの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施設も平成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年度前後の建築であり、築後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年が経過している。</a:t>
          </a:r>
          <a:endParaRPr lang="ja-JP" altLang="ja-JP" sz="1400">
            <a:effectLst/>
          </a:endParaRPr>
        </a:p>
        <a:p>
          <a:r>
            <a:rPr kumimoji="1" lang="ja-JP" altLang="ja-JP" sz="1100">
              <a:solidFill>
                <a:schemeClr val="dk1"/>
              </a:solidFill>
              <a:effectLst/>
              <a:latin typeface="+mn-lt"/>
              <a:ea typeface="+mn-ea"/>
              <a:cs typeface="+mn-cs"/>
            </a:rPr>
            <a:t>廃棄物処理場と消防施設は近隣の自治体と設立した一部事務組合で所有し管理している。これらも減価償却率は５０％を超えており老朽化が進んでいる。今後麻績村に対して修繕費用や回収費用の負担を求められることも想定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2,822
2,809
34.38
2,890,691
2,806,897
73,184
1,624,462
2,501,114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の減少や全国平均を上回る高齢化率に加え、村内に中心産業がないことなどにより、財政基盤が弱く、全国及び県平均を大きく下回っている。人件費の抑制、指定管理者制度の活用等による歳出の徹底的な見直しと「麻績村自立計画」等により、活力ある村づくりを展開しつつ行政の効率化、住民との協働により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92710</xdr:rowOff>
    </xdr:from>
    <xdr:to>
      <xdr:col>23</xdr:col>
      <xdr:colOff>133350</xdr:colOff>
      <xdr:row>44</xdr:row>
      <xdr:rowOff>100754</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365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100754</xdr:rowOff>
    </xdr:from>
    <xdr:to>
      <xdr:col>19</xdr:col>
      <xdr:colOff>133350</xdr:colOff>
      <xdr:row>44</xdr:row>
      <xdr:rowOff>100754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4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100754</xdr:rowOff>
    </xdr:from>
    <xdr:to>
      <xdr:col>15</xdr:col>
      <xdr:colOff>82550</xdr:colOff>
      <xdr:row>44</xdr:row>
      <xdr:rowOff>100754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4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17780</xdr:rowOff>
    </xdr:from>
    <xdr:to>
      <xdr:col>15</xdr:col>
      <xdr:colOff>133350</xdr:colOff>
      <xdr:row>44</xdr:row>
      <xdr:rowOff>119380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129557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100754</xdr:rowOff>
    </xdr:from>
    <xdr:to>
      <xdr:col>11</xdr:col>
      <xdr:colOff>31750</xdr:colOff>
      <xdr:row>44</xdr:row>
      <xdr:rowOff>100754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4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41910</xdr:rowOff>
    </xdr:from>
    <xdr:to>
      <xdr:col>23</xdr:col>
      <xdr:colOff>184150</xdr:colOff>
      <xdr:row>44</xdr:row>
      <xdr:rowOff>143510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153687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5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49954</xdr:rowOff>
    </xdr:from>
    <xdr:to>
      <xdr:col>19</xdr:col>
      <xdr:colOff>184150</xdr:colOff>
      <xdr:row>44</xdr:row>
      <xdr:rowOff>151554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49954</xdr:rowOff>
    </xdr:from>
    <xdr:to>
      <xdr:col>15</xdr:col>
      <xdr:colOff>133350</xdr:colOff>
      <xdr:row>44</xdr:row>
      <xdr:rowOff>151554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49954</xdr:rowOff>
    </xdr:from>
    <xdr:to>
      <xdr:col>11</xdr:col>
      <xdr:colOff>82550</xdr:colOff>
      <xdr:row>44</xdr:row>
      <xdr:rowOff>151554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49954</xdr:rowOff>
    </xdr:from>
    <xdr:to>
      <xdr:col>7</xdr:col>
      <xdr:colOff>31750</xdr:colOff>
      <xdr:row>44</xdr:row>
      <xdr:rowOff>151554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136331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前年度から１</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５％下回り、類似団体の平均と比べると</a:t>
          </a:r>
          <a:r>
            <a:rPr lang="en-US" altLang="ja-JP" sz="1100" b="0" i="0" baseline="0">
              <a:solidFill>
                <a:schemeClr val="dk1"/>
              </a:solidFill>
              <a:effectLst/>
              <a:latin typeface="+mn-lt"/>
              <a:ea typeface="+mn-ea"/>
              <a:cs typeface="+mn-cs"/>
            </a:rPr>
            <a:t>3.8</a:t>
          </a:r>
          <a:r>
            <a:rPr lang="ja-JP" altLang="ja-JP" sz="1100" b="0" i="0" baseline="0">
              <a:solidFill>
                <a:schemeClr val="dk1"/>
              </a:solidFill>
              <a:effectLst/>
              <a:latin typeface="+mn-lt"/>
              <a:ea typeface="+mn-ea"/>
              <a:cs typeface="+mn-cs"/>
            </a:rPr>
            <a:t>％下回っているが、臨時職員賃金や委託料、光熱水費の増加により物件費が増加傾向にある。今後も事務事業の見直し等により、経常経費の削減に努める。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148772</xdr:rowOff>
    </xdr:from>
    <xdr:to>
      <xdr:col>23</xdr:col>
      <xdr:colOff>133350</xdr:colOff>
      <xdr:row>64</xdr:row>
      <xdr:rowOff>29028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950122"/>
          <a:ext cx="8382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29028</xdr:rowOff>
    </xdr:from>
    <xdr:to>
      <xdr:col>19</xdr:col>
      <xdr:colOff>133350</xdr:colOff>
      <xdr:row>64</xdr:row>
      <xdr:rowOff>80735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00182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29028</xdr:rowOff>
    </xdr:from>
    <xdr:to>
      <xdr:col>15</xdr:col>
      <xdr:colOff>82550</xdr:colOff>
      <xdr:row>64</xdr:row>
      <xdr:rowOff>80735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00182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118654</xdr:rowOff>
    </xdr:from>
    <xdr:to>
      <xdr:col>15</xdr:col>
      <xdr:colOff>133350</xdr:colOff>
      <xdr:row>64</xdr:row>
      <xdr:rowOff>48804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58981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8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29028</xdr:rowOff>
    </xdr:from>
    <xdr:to>
      <xdr:col>11</xdr:col>
      <xdr:colOff>31750</xdr:colOff>
      <xdr:row>64</xdr:row>
      <xdr:rowOff>39370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00182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81643</xdr:rowOff>
    </xdr:from>
    <xdr:to>
      <xdr:col>11</xdr:col>
      <xdr:colOff>82550</xdr:colOff>
      <xdr:row>65</xdr:row>
      <xdr:rowOff>11793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168020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125549</xdr:rowOff>
    </xdr:from>
    <xdr:to>
      <xdr:col>7</xdr:col>
      <xdr:colOff>31750</xdr:colOff>
      <xdr:row>64</xdr:row>
      <xdr:rowOff>55699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65876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9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97972</xdr:rowOff>
    </xdr:from>
    <xdr:to>
      <xdr:col>23</xdr:col>
      <xdr:colOff>184150</xdr:colOff>
      <xdr:row>64</xdr:row>
      <xdr:rowOff>28122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114499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149678</xdr:rowOff>
    </xdr:from>
    <xdr:to>
      <xdr:col>19</xdr:col>
      <xdr:colOff>184150</xdr:colOff>
      <xdr:row>64</xdr:row>
      <xdr:rowOff>79828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90005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71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29935</xdr:rowOff>
    </xdr:from>
    <xdr:to>
      <xdr:col>15</xdr:col>
      <xdr:colOff>133350</xdr:colOff>
      <xdr:row>64</xdr:row>
      <xdr:rowOff>131535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116312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149678</xdr:rowOff>
    </xdr:from>
    <xdr:to>
      <xdr:col>11</xdr:col>
      <xdr:colOff>82550</xdr:colOff>
      <xdr:row>64</xdr:row>
      <xdr:rowOff>79828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90005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[307,375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ゴミ処理業務や消防業務を一部事務組合で行っているため類似団体内平均を下回っているが、一部事務組合の人件費・物件費等に充てる負担金等の費用を計上した場合、人口１人当たりの費用は増加する。今後これらも含めた経費についても抑制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37503</xdr:rowOff>
    </xdr:from>
    <xdr:to>
      <xdr:col>23</xdr:col>
      <xdr:colOff>133350</xdr:colOff>
      <xdr:row>82</xdr:row>
      <xdr:rowOff>42951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096403"/>
          <a:ext cx="8382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21740</xdr:rowOff>
    </xdr:from>
    <xdr:to>
      <xdr:col>19</xdr:col>
      <xdr:colOff>133350</xdr:colOff>
      <xdr:row>82</xdr:row>
      <xdr:rowOff>42951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80640"/>
          <a:ext cx="889000" cy="2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6921</xdr:rowOff>
    </xdr:from>
    <xdr:to>
      <xdr:col>15</xdr:col>
      <xdr:colOff>82550</xdr:colOff>
      <xdr:row>82</xdr:row>
      <xdr:rowOff>21740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65821"/>
          <a:ext cx="889000" cy="1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84760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164500</xdr:rowOff>
    </xdr:from>
    <xdr:to>
      <xdr:col>11</xdr:col>
      <xdr:colOff>31750</xdr:colOff>
      <xdr:row>82</xdr:row>
      <xdr:rowOff>6921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51950"/>
          <a:ext cx="889000" cy="1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92411</xdr:rowOff>
    </xdr:from>
    <xdr:to>
      <xdr:col>11</xdr:col>
      <xdr:colOff>82550</xdr:colOff>
      <xdr:row>83</xdr:row>
      <xdr:rowOff>22561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7338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68743</xdr:rowOff>
    </xdr:from>
    <xdr:to>
      <xdr:col>7</xdr:col>
      <xdr:colOff>31750</xdr:colOff>
      <xdr:row>82</xdr:row>
      <xdr:rowOff>170343</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155120</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158153</xdr:rowOff>
    </xdr:from>
    <xdr:to>
      <xdr:col>23</xdr:col>
      <xdr:colOff>184150</xdr:colOff>
      <xdr:row>82</xdr:row>
      <xdr:rowOff>88303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4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3230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9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163601</xdr:rowOff>
    </xdr:from>
    <xdr:to>
      <xdr:col>19</xdr:col>
      <xdr:colOff>184150</xdr:colOff>
      <xdr:row>82</xdr:row>
      <xdr:rowOff>93751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5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103928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19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142390</xdr:rowOff>
    </xdr:from>
    <xdr:to>
      <xdr:col>15</xdr:col>
      <xdr:colOff>133350</xdr:colOff>
      <xdr:row>82</xdr:row>
      <xdr:rowOff>72540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82717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127571</xdr:rowOff>
    </xdr:from>
    <xdr:to>
      <xdr:col>11</xdr:col>
      <xdr:colOff>82550</xdr:colOff>
      <xdr:row>82</xdr:row>
      <xdr:rowOff>57721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1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67898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8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113700</xdr:rowOff>
    </xdr:from>
    <xdr:to>
      <xdr:col>7</xdr:col>
      <xdr:colOff>31750</xdr:colOff>
      <xdr:row>82</xdr:row>
      <xdr:rowOff>43850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54027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を</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％下回っているが、職員の高年齢化に伴う平均給料月額の増加等によりラスパイレス指数の増加が見込まれる。このような状況を踏まえ、今後も人件費の削減等、給与の適正化に努める。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119698</xdr:rowOff>
    </xdr:from>
    <xdr:to>
      <xdr:col>81</xdr:col>
      <xdr:colOff>44450</xdr:colOff>
      <xdr:row>86</xdr:row>
      <xdr:rowOff>119698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643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113664</xdr:rowOff>
    </xdr:from>
    <xdr:to>
      <xdr:col>77</xdr:col>
      <xdr:colOff>44450</xdr:colOff>
      <xdr:row>86</xdr:row>
      <xdr:rowOff>119698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858364"/>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113664</xdr:rowOff>
    </xdr:from>
    <xdr:to>
      <xdr:col>72</xdr:col>
      <xdr:colOff>203200</xdr:colOff>
      <xdr:row>86</xdr:row>
      <xdr:rowOff>155893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858364"/>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105093</xdr:rowOff>
    </xdr:from>
    <xdr:to>
      <xdr:col>73</xdr:col>
      <xdr:colOff>44450</xdr:colOff>
      <xdr:row>87</xdr:row>
      <xdr:rowOff>35243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20020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155893</xdr:rowOff>
    </xdr:from>
    <xdr:to>
      <xdr:col>68</xdr:col>
      <xdr:colOff>152400</xdr:colOff>
      <xdr:row>87</xdr:row>
      <xdr:rowOff>117157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900593"/>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126382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85425</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68898</xdr:rowOff>
    </xdr:from>
    <xdr:to>
      <xdr:col>77</xdr:col>
      <xdr:colOff>95250</xdr:colOff>
      <xdr:row>86</xdr:row>
      <xdr:rowOff>170498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62864</xdr:rowOff>
    </xdr:from>
    <xdr:to>
      <xdr:col>73</xdr:col>
      <xdr:colOff>44450</xdr:colOff>
      <xdr:row>86</xdr:row>
      <xdr:rowOff>164464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105093</xdr:rowOff>
    </xdr:from>
    <xdr:to>
      <xdr:col>68</xdr:col>
      <xdr:colOff>203200</xdr:colOff>
      <xdr:row>87</xdr:row>
      <xdr:rowOff>35243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20020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66357</xdr:rowOff>
    </xdr:from>
    <xdr:to>
      <xdr:col>64</xdr:col>
      <xdr:colOff>152400</xdr:colOff>
      <xdr:row>87</xdr:row>
      <xdr:rowOff>167957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152734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類似団体平均を下回っているが、定員適正化計画に基づき、引き続き組織・機構の簡素合理化、事務分担を見直し効率化を図っていくともに、住民サービスに影響がないよう調整を図る。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129642</xdr:rowOff>
    </xdr:from>
    <xdr:to>
      <xdr:col>81</xdr:col>
      <xdr:colOff>44450</xdr:colOff>
      <xdr:row>60</xdr:row>
      <xdr:rowOff>134709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416642"/>
          <a:ext cx="8382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129642</xdr:rowOff>
    </xdr:from>
    <xdr:to>
      <xdr:col>77</xdr:col>
      <xdr:colOff>44450</xdr:colOff>
      <xdr:row>60</xdr:row>
      <xdr:rowOff>134226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0416642"/>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129642</xdr:rowOff>
    </xdr:from>
    <xdr:to>
      <xdr:col>72</xdr:col>
      <xdr:colOff>203200</xdr:colOff>
      <xdr:row>60</xdr:row>
      <xdr:rowOff>134226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416642"/>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52646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115405</xdr:rowOff>
    </xdr:from>
    <xdr:to>
      <xdr:col>68</xdr:col>
      <xdr:colOff>152400</xdr:colOff>
      <xdr:row>60</xdr:row>
      <xdr:rowOff>129642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02405"/>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94399</xdr:rowOff>
    </xdr:from>
    <xdr:to>
      <xdr:col>68</xdr:col>
      <xdr:colOff>203200</xdr:colOff>
      <xdr:row>62</xdr:row>
      <xdr:rowOff>24549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9326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78715</xdr:rowOff>
    </xdr:from>
    <xdr:to>
      <xdr:col>64</xdr:col>
      <xdr:colOff>152400</xdr:colOff>
      <xdr:row>62</xdr:row>
      <xdr:rowOff>8865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5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165092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62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83909</xdr:rowOff>
    </xdr:from>
    <xdr:to>
      <xdr:col>81</xdr:col>
      <xdr:colOff>95250</xdr:colOff>
      <xdr:row>61</xdr:row>
      <xdr:rowOff>14059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37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100436</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1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78842</xdr:rowOff>
    </xdr:from>
    <xdr:to>
      <xdr:col>77</xdr:col>
      <xdr:colOff>95250</xdr:colOff>
      <xdr:row>61</xdr:row>
      <xdr:rowOff>8992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36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19169</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134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83426</xdr:rowOff>
    </xdr:from>
    <xdr:to>
      <xdr:col>73</xdr:col>
      <xdr:colOff>44450</xdr:colOff>
      <xdr:row>61</xdr:row>
      <xdr:rowOff>13576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37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23753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13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78842</xdr:rowOff>
    </xdr:from>
    <xdr:to>
      <xdr:col>68</xdr:col>
      <xdr:colOff>203200</xdr:colOff>
      <xdr:row>61</xdr:row>
      <xdr:rowOff>8992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6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19169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1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64605</xdr:rowOff>
    </xdr:from>
    <xdr:to>
      <xdr:col>64</xdr:col>
      <xdr:colOff>152400</xdr:colOff>
      <xdr:row>60</xdr:row>
      <xdr:rowOff>166205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3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4932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12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前年度比率か</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％下回ったが、今後控えている大型事業の影響で比率は上昇する見込みである。計画的な起債借入、繰上償還、充当可能基金の積立により健全化を図る。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84244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04934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84244</xdr:rowOff>
    </xdr:from>
    <xdr:to>
      <xdr:col>77</xdr:col>
      <xdr:colOff>44450</xdr:colOff>
      <xdr:row>42</xdr:row>
      <xdr:rowOff>9313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11369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9313</xdr:rowOff>
    </xdr:from>
    <xdr:to>
      <xdr:col>72</xdr:col>
      <xdr:colOff>203200</xdr:colOff>
      <xdr:row>42</xdr:row>
      <xdr:rowOff>41487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2102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41487</xdr:rowOff>
    </xdr:from>
    <xdr:to>
      <xdr:col>68</xdr:col>
      <xdr:colOff>152400</xdr:colOff>
      <xdr:row>42</xdr:row>
      <xdr:rowOff>105833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2423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157073</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8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33444</xdr:rowOff>
    </xdr:from>
    <xdr:to>
      <xdr:col>77</xdr:col>
      <xdr:colOff>95250</xdr:colOff>
      <xdr:row>41</xdr:row>
      <xdr:rowOff>135044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129963</xdr:rowOff>
    </xdr:from>
    <xdr:to>
      <xdr:col>73</xdr:col>
      <xdr:colOff>44450</xdr:colOff>
      <xdr:row>42</xdr:row>
      <xdr:rowOff>60113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162137</xdr:rowOff>
    </xdr:from>
    <xdr:to>
      <xdr:col>68</xdr:col>
      <xdr:colOff>203200</xdr:colOff>
      <xdr:row>42</xdr:row>
      <xdr:rowOff>92287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公営企業債等繰入見込額及び、退職手当負担見込額の減少等と充当可能基金の増額により、類似団体内平均同様に数値が出なくなった。計画的な起債借入、充当可能基金の積立によりさらに健全化を図る。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2,822
2,809
34.38
2,890,691
2,806,897
73,184
1,624,462
2,501,114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定員適正化計画に基づき、計画で定めた職員数は達成されたが、今後も職員の適正配置や事務分担の平準化などにより、人件費の抑制に努める。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90424</xdr:rowOff>
    </xdr:from>
    <xdr:to>
      <xdr:col>24</xdr:col>
      <xdr:colOff>25400</xdr:colOff>
      <xdr:row>36</xdr:row>
      <xdr:rowOff>145288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6262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36</xdr:row>
      <xdr:rowOff>145288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94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36</xdr:row>
      <xdr:rowOff>127000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62484</xdr:rowOff>
    </xdr:from>
    <xdr:to>
      <xdr:col>15</xdr:col>
      <xdr:colOff>149225</xdr:colOff>
      <xdr:row>36</xdr:row>
      <xdr:rowOff>164084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2811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36</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809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39624</xdr:rowOff>
    </xdr:from>
    <xdr:to>
      <xdr:col>24</xdr:col>
      <xdr:colOff>76200</xdr:colOff>
      <xdr:row>36</xdr:row>
      <xdr:rowOff>141224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56151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94488</xdr:rowOff>
    </xdr:from>
    <xdr:to>
      <xdr:col>20</xdr:col>
      <xdr:colOff>38100</xdr:colOff>
      <xdr:row>37</xdr:row>
      <xdr:rowOff>24638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71628</xdr:rowOff>
    </xdr:from>
    <xdr:to>
      <xdr:col>15</xdr:col>
      <xdr:colOff>149225</xdr:colOff>
      <xdr:row>37</xdr:row>
      <xdr:rowOff>1778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158005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観光施設の指定管理者制度導入で経費削減が進んだものの、光熱水費や情報システム関係委託料が増加傾向にある。引き続き抑制に努める。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171087</xdr:rowOff>
    </xdr:from>
    <xdr:to>
      <xdr:col>82</xdr:col>
      <xdr:colOff>107950</xdr:colOff>
      <xdr:row>16</xdr:row>
      <xdr:rowOff>25763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4283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15</xdr:row>
      <xdr:rowOff>171087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232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15</xdr:row>
      <xdr:rowOff>158024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232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61504</xdr:rowOff>
    </xdr:from>
    <xdr:to>
      <xdr:col>74</xdr:col>
      <xdr:colOff>31750</xdr:colOff>
      <xdr:row>15</xdr:row>
      <xdr:rowOff>163104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1831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125367</xdr:rowOff>
    </xdr:from>
    <xdr:to>
      <xdr:col>69</xdr:col>
      <xdr:colOff>92075</xdr:colOff>
      <xdr:row>15</xdr:row>
      <xdr:rowOff>158024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971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120287</xdr:rowOff>
    </xdr:from>
    <xdr:to>
      <xdr:col>69</xdr:col>
      <xdr:colOff>142875</xdr:colOff>
      <xdr:row>16</xdr:row>
      <xdr:rowOff>50437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9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35214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7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146413</xdr:rowOff>
    </xdr:from>
    <xdr:to>
      <xdr:col>82</xdr:col>
      <xdr:colOff>158750</xdr:colOff>
      <xdr:row>16</xdr:row>
      <xdr:rowOff>76563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162940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6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120287</xdr:rowOff>
    </xdr:from>
    <xdr:to>
      <xdr:col>78</xdr:col>
      <xdr:colOff>120650</xdr:colOff>
      <xdr:row>16</xdr:row>
      <xdr:rowOff>50437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60614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60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15620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107224</xdr:rowOff>
    </xdr:from>
    <xdr:to>
      <xdr:col>69</xdr:col>
      <xdr:colOff>142875</xdr:colOff>
      <xdr:row>16</xdr:row>
      <xdr:rowOff>37374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47551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74567</xdr:rowOff>
    </xdr:from>
    <xdr:to>
      <xdr:col>65</xdr:col>
      <xdr:colOff>53975</xdr:colOff>
      <xdr:row>16</xdr:row>
      <xdr:rowOff>4717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160944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3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拡充する障害者施策などの影響により増加傾向にある。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量的抑制といった観点ではなく、</a:t>
          </a:r>
          <a:r>
            <a:rPr kumimoji="1" lang="ja-JP" altLang="ja-JP" sz="1100" b="0" i="0" baseline="0">
              <a:solidFill>
                <a:schemeClr val="dk1"/>
              </a:solidFill>
              <a:effectLst/>
              <a:latin typeface="+mn-lt"/>
              <a:ea typeface="+mn-ea"/>
              <a:cs typeface="+mn-cs"/>
            </a:rPr>
            <a:t>限られた財源を効率的に活用する中で、対象者の適正化など時代に見合った制度に再構築していく。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44450</xdr:rowOff>
    </xdr:from>
    <xdr:to>
      <xdr:col>24</xdr:col>
      <xdr:colOff>25400</xdr:colOff>
      <xdr:row>55</xdr:row>
      <xdr:rowOff>57150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474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6350</xdr:rowOff>
    </xdr:from>
    <xdr:to>
      <xdr:col>19</xdr:col>
      <xdr:colOff>187325</xdr:colOff>
      <xdr:row>55</xdr:row>
      <xdr:rowOff>57150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436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6350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385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165100</xdr:rowOff>
    </xdr:from>
    <xdr:to>
      <xdr:col>15</xdr:col>
      <xdr:colOff>149225</xdr:colOff>
      <xdr:row>55</xdr:row>
      <xdr:rowOff>95250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44450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9385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6350</xdr:rowOff>
    </xdr:from>
    <xdr:to>
      <xdr:col>20</xdr:col>
      <xdr:colOff>38100</xdr:colOff>
      <xdr:row>55</xdr:row>
      <xdr:rowOff>107950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127000</xdr:rowOff>
    </xdr:from>
    <xdr:to>
      <xdr:col>15</xdr:col>
      <xdr:colOff>149225</xdr:colOff>
      <xdr:row>55</xdr:row>
      <xdr:rowOff>57150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類似団体の平均を上回っているのは、繰出金が主な要因となっている。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特に上下水道事業における施設の維持管理、起債償還経費等の経費が大きな負担となっているため、健全化、適正化を図り、普通会計の負担軽減に努める。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110998</xdr:rowOff>
    </xdr:from>
    <xdr:to>
      <xdr:col>82</xdr:col>
      <xdr:colOff>107950</xdr:colOff>
      <xdr:row>57</xdr:row>
      <xdr:rowOff>170434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88364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110998</xdr:rowOff>
    </xdr:from>
    <xdr:to>
      <xdr:col>78</xdr:col>
      <xdr:colOff>69850</xdr:colOff>
      <xdr:row>58</xdr:row>
      <xdr:rowOff>113284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88364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133858</xdr:rowOff>
    </xdr:from>
    <xdr:to>
      <xdr:col>73</xdr:col>
      <xdr:colOff>180975</xdr:colOff>
      <xdr:row>58</xdr:row>
      <xdr:rowOff>113284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90650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48531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133858</xdr:rowOff>
    </xdr:from>
    <xdr:to>
      <xdr:col>69</xdr:col>
      <xdr:colOff>92075</xdr:colOff>
      <xdr:row>57</xdr:row>
      <xdr:rowOff>143002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906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21336</xdr:rowOff>
    </xdr:from>
    <xdr:to>
      <xdr:col>69</xdr:col>
      <xdr:colOff>142875</xdr:colOff>
      <xdr:row>56</xdr:row>
      <xdr:rowOff>122936</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133113</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119634</xdr:rowOff>
    </xdr:from>
    <xdr:to>
      <xdr:col>82</xdr:col>
      <xdr:colOff>158750</xdr:colOff>
      <xdr:row>58</xdr:row>
      <xdr:rowOff>49784</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91711</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60198</xdr:rowOff>
    </xdr:from>
    <xdr:to>
      <xdr:col>78</xdr:col>
      <xdr:colOff>120650</xdr:colOff>
      <xdr:row>57</xdr:row>
      <xdr:rowOff>161798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146575</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91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62484</xdr:rowOff>
    </xdr:from>
    <xdr:to>
      <xdr:col>74</xdr:col>
      <xdr:colOff>31750</xdr:colOff>
      <xdr:row>58</xdr:row>
      <xdr:rowOff>164084</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00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148861</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09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83058</xdr:rowOff>
    </xdr:from>
    <xdr:to>
      <xdr:col>69</xdr:col>
      <xdr:colOff>142875</xdr:colOff>
      <xdr:row>58</xdr:row>
      <xdr:rowOff>13208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169435</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92202</xdr:rowOff>
    </xdr:from>
    <xdr:to>
      <xdr:col>65</xdr:col>
      <xdr:colOff>53975</xdr:colOff>
      <xdr:row>58</xdr:row>
      <xdr:rowOff>22352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7129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ゴミ処理業務や消防業務を一部事務組合で行っているため、多額な組合への負担金に影響を受けやすいが、今後も継続的な補助費等の抑制に努める。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104140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230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443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94996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94996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類似団体平均と比較して過去５年間は低い水準を推移しているが、今後は大型事業が控えており、公債費のピークは平成３８年度となる見込み。</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非常に厳しい財政運営となることが予想されるが、計画的な事業実施、起債借入に努める。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119380</xdr:rowOff>
    </xdr:from>
    <xdr:to>
      <xdr:col>24</xdr:col>
      <xdr:colOff>25400</xdr:colOff>
      <xdr:row>75</xdr:row>
      <xdr:rowOff>153670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9781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153670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997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76</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9971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57150</xdr:rowOff>
    </xdr:from>
    <xdr:to>
      <xdr:col>15</xdr:col>
      <xdr:colOff>149225</xdr:colOff>
      <xdr:row>76</xdr:row>
      <xdr:rowOff>158750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143527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24130</xdr:rowOff>
    </xdr:from>
    <xdr:to>
      <xdr:col>11</xdr:col>
      <xdr:colOff>9525</xdr:colOff>
      <xdr:row>76</xdr:row>
      <xdr:rowOff>54611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543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17797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68580</xdr:rowOff>
    </xdr:from>
    <xdr:to>
      <xdr:col>24</xdr:col>
      <xdr:colOff>76200</xdr:colOff>
      <xdr:row>75</xdr:row>
      <xdr:rowOff>170180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85107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102870</xdr:rowOff>
    </xdr:from>
    <xdr:to>
      <xdr:col>20</xdr:col>
      <xdr:colOff>38100</xdr:colOff>
      <xdr:row>76</xdr:row>
      <xdr:rowOff>33020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43197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144780</xdr:rowOff>
    </xdr:from>
    <xdr:to>
      <xdr:col>11</xdr:col>
      <xdr:colOff>60325</xdr:colOff>
      <xdr:row>76</xdr:row>
      <xdr:rowOff>74930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85107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3811</xdr:rowOff>
    </xdr:from>
    <xdr:to>
      <xdr:col>6</xdr:col>
      <xdr:colOff>171450</xdr:colOff>
      <xdr:row>76</xdr:row>
      <xdr:rowOff>105411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115587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前年度の比率から</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上回り</a:t>
          </a:r>
          <a:r>
            <a:rPr lang="ja-JP" altLang="ja-JP" sz="1100" b="0" i="0" baseline="0">
              <a:solidFill>
                <a:schemeClr val="dk1"/>
              </a:solidFill>
              <a:effectLst/>
              <a:latin typeface="+mn-lt"/>
              <a:ea typeface="+mn-ea"/>
              <a:cs typeface="+mn-cs"/>
            </a:rPr>
            <a:t>、類似団体の平均と比べ</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％上回っている。公営企業会計等への繰出金が主な要因である。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141695</xdr:rowOff>
    </xdr:from>
    <xdr:to>
      <xdr:col>82</xdr:col>
      <xdr:colOff>107950</xdr:colOff>
      <xdr:row>77</xdr:row>
      <xdr:rowOff>161289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34334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78</xdr:row>
      <xdr:rowOff>51888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362939"/>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125368</xdr:rowOff>
    </xdr:from>
    <xdr:to>
      <xdr:col>73</xdr:col>
      <xdr:colOff>180975</xdr:colOff>
      <xdr:row>78</xdr:row>
      <xdr:rowOff>51888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327018"/>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109038</xdr:rowOff>
    </xdr:from>
    <xdr:to>
      <xdr:col>69</xdr:col>
      <xdr:colOff>92075</xdr:colOff>
      <xdr:row>77</xdr:row>
      <xdr:rowOff>125368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310688"/>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1832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52450</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90895</xdr:rowOff>
    </xdr:from>
    <xdr:to>
      <xdr:col>82</xdr:col>
      <xdr:colOff>158750</xdr:colOff>
      <xdr:row>78</xdr:row>
      <xdr:rowOff>21045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62972</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1088</xdr:rowOff>
    </xdr:from>
    <xdr:to>
      <xdr:col>74</xdr:col>
      <xdr:colOff>31750</xdr:colOff>
      <xdr:row>78</xdr:row>
      <xdr:rowOff>102688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87465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74568</xdr:rowOff>
    </xdr:from>
    <xdr:to>
      <xdr:col>69</xdr:col>
      <xdr:colOff>142875</xdr:colOff>
      <xdr:row>78</xdr:row>
      <xdr:rowOff>4718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160945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58238</xdr:rowOff>
    </xdr:from>
    <xdr:to>
      <xdr:col>65</xdr:col>
      <xdr:colOff>53975</xdr:colOff>
      <xdr:row>77</xdr:row>
      <xdr:rowOff>159838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144615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57067</xdr:rowOff>
    </xdr:from>
    <xdr:to>
      <xdr:col>29</xdr:col>
      <xdr:colOff>127000</xdr:colOff>
      <xdr:row>18</xdr:row>
      <xdr:rowOff>61738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90792"/>
          <a:ext cx="647700" cy="4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61738</xdr:rowOff>
    </xdr:from>
    <xdr:to>
      <xdr:col>26</xdr:col>
      <xdr:colOff>50800</xdr:colOff>
      <xdr:row>18</xdr:row>
      <xdr:rowOff>69423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95463"/>
          <a:ext cx="698500" cy="7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69423</xdr:rowOff>
    </xdr:from>
    <xdr:to>
      <xdr:col>22</xdr:col>
      <xdr:colOff>114300</xdr:colOff>
      <xdr:row>18</xdr:row>
      <xdr:rowOff>81671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03148"/>
          <a:ext cx="698500" cy="1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10497</xdr:rowOff>
    </xdr:from>
    <xdr:to>
      <xdr:col>22</xdr:col>
      <xdr:colOff>165100</xdr:colOff>
      <xdr:row>18</xdr:row>
      <xdr:rowOff>112097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122274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91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81671</xdr:rowOff>
    </xdr:from>
    <xdr:to>
      <xdr:col>18</xdr:col>
      <xdr:colOff>177800</xdr:colOff>
      <xdr:row>18</xdr:row>
      <xdr:rowOff>87694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15396"/>
          <a:ext cx="698500" cy="6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81227</xdr:rowOff>
    </xdr:from>
    <xdr:to>
      <xdr:col>19</xdr:col>
      <xdr:colOff>38100</xdr:colOff>
      <xdr:row>18</xdr:row>
      <xdr:rowOff>11377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21554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99304</xdr:rowOff>
    </xdr:from>
    <xdr:to>
      <xdr:col>15</xdr:col>
      <xdr:colOff>101600</xdr:colOff>
      <xdr:row>18</xdr:row>
      <xdr:rowOff>29454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39631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6267</xdr:rowOff>
    </xdr:from>
    <xdr:to>
      <xdr:col>29</xdr:col>
      <xdr:colOff>177800</xdr:colOff>
      <xdr:row>18</xdr:row>
      <xdr:rowOff>107867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39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149794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1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10938</xdr:rowOff>
    </xdr:from>
    <xdr:to>
      <xdr:col>26</xdr:col>
      <xdr:colOff>101600</xdr:colOff>
      <xdr:row>18</xdr:row>
      <xdr:rowOff>112538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44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97315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31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18623</xdr:rowOff>
    </xdr:from>
    <xdr:to>
      <xdr:col>22</xdr:col>
      <xdr:colOff>165100</xdr:colOff>
      <xdr:row>18</xdr:row>
      <xdr:rowOff>120223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52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105000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3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30871</xdr:rowOff>
    </xdr:from>
    <xdr:to>
      <xdr:col>19</xdr:col>
      <xdr:colOff>38100</xdr:colOff>
      <xdr:row>18</xdr:row>
      <xdr:rowOff>132471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64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117248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5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36894</xdr:rowOff>
    </xdr:from>
    <xdr:to>
      <xdr:col>15</xdr:col>
      <xdr:colOff>101600</xdr:colOff>
      <xdr:row>18</xdr:row>
      <xdr:rowOff>138494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70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123271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5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287317</xdr:rowOff>
    </xdr:from>
    <xdr:to>
      <xdr:col>29</xdr:col>
      <xdr:colOff>127000</xdr:colOff>
      <xdr:row>35</xdr:row>
      <xdr:rowOff>295058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897667"/>
          <a:ext cx="647700" cy="7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275220</xdr:rowOff>
    </xdr:from>
    <xdr:to>
      <xdr:col>26</xdr:col>
      <xdr:colOff>50800</xdr:colOff>
      <xdr:row>35</xdr:row>
      <xdr:rowOff>287317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85570"/>
          <a:ext cx="698500" cy="12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250129</xdr:rowOff>
    </xdr:from>
    <xdr:to>
      <xdr:col>22</xdr:col>
      <xdr:colOff>114300</xdr:colOff>
      <xdr:row>35</xdr:row>
      <xdr:rowOff>275220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60479"/>
          <a:ext cx="698500" cy="25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212496</xdr:rowOff>
    </xdr:from>
    <xdr:to>
      <xdr:col>22</xdr:col>
      <xdr:colOff>165100</xdr:colOff>
      <xdr:row>35</xdr:row>
      <xdr:rowOff>314096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324273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9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223305</xdr:rowOff>
    </xdr:from>
    <xdr:to>
      <xdr:col>18</xdr:col>
      <xdr:colOff>177800</xdr:colOff>
      <xdr:row>35</xdr:row>
      <xdr:rowOff>250129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33655"/>
          <a:ext cx="698500" cy="26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181109</xdr:rowOff>
    </xdr:from>
    <xdr:to>
      <xdr:col>19</xdr:col>
      <xdr:colOff>38100</xdr:colOff>
      <xdr:row>35</xdr:row>
      <xdr:rowOff>282709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292886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157147</xdr:rowOff>
    </xdr:from>
    <xdr:to>
      <xdr:col>15</xdr:col>
      <xdr:colOff>101600</xdr:colOff>
      <xdr:row>35</xdr:row>
      <xdr:rowOff>258747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268924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244258</xdr:rowOff>
    </xdr:from>
    <xdr:to>
      <xdr:col>29</xdr:col>
      <xdr:colOff>177800</xdr:colOff>
      <xdr:row>36</xdr:row>
      <xdr:rowOff>2958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54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216335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2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236517</xdr:rowOff>
    </xdr:from>
    <xdr:to>
      <xdr:col>26</xdr:col>
      <xdr:colOff>101600</xdr:colOff>
      <xdr:row>35</xdr:row>
      <xdr:rowOff>338117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46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322894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33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224420</xdr:rowOff>
    </xdr:from>
    <xdr:to>
      <xdr:col>22</xdr:col>
      <xdr:colOff>165100</xdr:colOff>
      <xdr:row>35</xdr:row>
      <xdr:rowOff>326020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34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310797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2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199329</xdr:rowOff>
    </xdr:from>
    <xdr:to>
      <xdr:col>19</xdr:col>
      <xdr:colOff>38100</xdr:colOff>
      <xdr:row>35</xdr:row>
      <xdr:rowOff>300929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09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285706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9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172505</xdr:rowOff>
    </xdr:from>
    <xdr:to>
      <xdr:col>15</xdr:col>
      <xdr:colOff>101600</xdr:colOff>
      <xdr:row>35</xdr:row>
      <xdr:rowOff>274105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82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258882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6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2,822
2,809
34.38
2,890,691
2,806,897
73,184
1,624,462
2,501,114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159387</xdr:rowOff>
    </xdr:from>
    <xdr:to>
      <xdr:col>24</xdr:col>
      <xdr:colOff>63500</xdr:colOff>
      <xdr:row>36</xdr:row>
      <xdr:rowOff>162624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331587"/>
          <a:ext cx="8382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159387</xdr:rowOff>
    </xdr:from>
    <xdr:to>
      <xdr:col>19</xdr:col>
      <xdr:colOff>177800</xdr:colOff>
      <xdr:row>36</xdr:row>
      <xdr:rowOff>164878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31587"/>
          <a:ext cx="889000" cy="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164878</xdr:rowOff>
    </xdr:from>
    <xdr:to>
      <xdr:col>15</xdr:col>
      <xdr:colOff>50800</xdr:colOff>
      <xdr:row>37</xdr:row>
      <xdr:rowOff>864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37078"/>
          <a:ext cx="889000" cy="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90930</xdr:rowOff>
    </xdr:from>
    <xdr:to>
      <xdr:col>15</xdr:col>
      <xdr:colOff>101600</xdr:colOff>
      <xdr:row>37</xdr:row>
      <xdr:rowOff>21080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37607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03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864</xdr:rowOff>
    </xdr:from>
    <xdr:to>
      <xdr:col>10</xdr:col>
      <xdr:colOff>114300</xdr:colOff>
      <xdr:row>37</xdr:row>
      <xdr:rowOff>1879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44514"/>
          <a:ext cx="8890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149111</xdr:rowOff>
    </xdr:from>
    <xdr:to>
      <xdr:col>10</xdr:col>
      <xdr:colOff>165100</xdr:colOff>
      <xdr:row>36</xdr:row>
      <xdr:rowOff>79261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95788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2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163522</xdr:rowOff>
    </xdr:from>
    <xdr:to>
      <xdr:col>6</xdr:col>
      <xdr:colOff>38100</xdr:colOff>
      <xdr:row>36</xdr:row>
      <xdr:rowOff>93672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6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110199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39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111824</xdr:rowOff>
    </xdr:from>
    <xdr:to>
      <xdr:col>24</xdr:col>
      <xdr:colOff>114300</xdr:colOff>
      <xdr:row>37</xdr:row>
      <xdr:rowOff>41974</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8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90251</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6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108587</xdr:rowOff>
    </xdr:from>
    <xdr:to>
      <xdr:col>20</xdr:col>
      <xdr:colOff>38100</xdr:colOff>
      <xdr:row>37</xdr:row>
      <xdr:rowOff>38737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8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29864</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7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114078</xdr:rowOff>
    </xdr:from>
    <xdr:to>
      <xdr:col>15</xdr:col>
      <xdr:colOff>101600</xdr:colOff>
      <xdr:row>37</xdr:row>
      <xdr:rowOff>44228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8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35355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79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121514</xdr:rowOff>
    </xdr:from>
    <xdr:to>
      <xdr:col>10</xdr:col>
      <xdr:colOff>165100</xdr:colOff>
      <xdr:row>37</xdr:row>
      <xdr:rowOff>51664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9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42791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8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122529</xdr:rowOff>
    </xdr:from>
    <xdr:to>
      <xdr:col>6</xdr:col>
      <xdr:colOff>38100</xdr:colOff>
      <xdr:row>37</xdr:row>
      <xdr:rowOff>52679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43806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87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161251</xdr:rowOff>
    </xdr:from>
    <xdr:to>
      <xdr:col>24</xdr:col>
      <xdr:colOff>63500</xdr:colOff>
      <xdr:row>58</xdr:row>
      <xdr:rowOff>1044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933901"/>
          <a:ext cx="838200" cy="1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161251</xdr:rowOff>
    </xdr:from>
    <xdr:to>
      <xdr:col>19</xdr:col>
      <xdr:colOff>177800</xdr:colOff>
      <xdr:row>58</xdr:row>
      <xdr:rowOff>20366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33901"/>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20366</xdr:rowOff>
    </xdr:from>
    <xdr:to>
      <xdr:col>15</xdr:col>
      <xdr:colOff>50800</xdr:colOff>
      <xdr:row>58</xdr:row>
      <xdr:rowOff>30960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64466"/>
          <a:ext cx="889000" cy="1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69665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30960</xdr:rowOff>
    </xdr:from>
    <xdr:to>
      <xdr:col>10</xdr:col>
      <xdr:colOff>114300</xdr:colOff>
      <xdr:row>58</xdr:row>
      <xdr:rowOff>49402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75060"/>
          <a:ext cx="889000" cy="1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67970</xdr:rowOff>
    </xdr:from>
    <xdr:to>
      <xdr:col>10</xdr:col>
      <xdr:colOff>165100</xdr:colOff>
      <xdr:row>57</xdr:row>
      <xdr:rowOff>169570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14647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86253</xdr:rowOff>
    </xdr:from>
    <xdr:to>
      <xdr:col>6</xdr:col>
      <xdr:colOff>38100</xdr:colOff>
      <xdr:row>58</xdr:row>
      <xdr:rowOff>16403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32930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121694</xdr:rowOff>
    </xdr:from>
    <xdr:to>
      <xdr:col>24</xdr:col>
      <xdr:colOff>114300</xdr:colOff>
      <xdr:row>58</xdr:row>
      <xdr:rowOff>51844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36621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0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110451</xdr:rowOff>
    </xdr:from>
    <xdr:to>
      <xdr:col>20</xdr:col>
      <xdr:colOff>38100</xdr:colOff>
      <xdr:row>58</xdr:row>
      <xdr:rowOff>40601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31728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7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141016</xdr:rowOff>
    </xdr:from>
    <xdr:to>
      <xdr:col>15</xdr:col>
      <xdr:colOff>101600</xdr:colOff>
      <xdr:row>58</xdr:row>
      <xdr:rowOff>71166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1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62293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006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151610</xdr:rowOff>
    </xdr:from>
    <xdr:to>
      <xdr:col>10</xdr:col>
      <xdr:colOff>165100</xdr:colOff>
      <xdr:row>58</xdr:row>
      <xdr:rowOff>81760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2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72887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1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170052</xdr:rowOff>
    </xdr:from>
    <xdr:to>
      <xdr:col>6</xdr:col>
      <xdr:colOff>38100</xdr:colOff>
      <xdr:row>58</xdr:row>
      <xdr:rowOff>100202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4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91329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35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142787</xdr:rowOff>
    </xdr:from>
    <xdr:to>
      <xdr:col>24</xdr:col>
      <xdr:colOff>63500</xdr:colOff>
      <xdr:row>77</xdr:row>
      <xdr:rowOff>159365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44437"/>
          <a:ext cx="838200" cy="1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145518</xdr:rowOff>
    </xdr:from>
    <xdr:to>
      <xdr:col>19</xdr:col>
      <xdr:colOff>177800</xdr:colOff>
      <xdr:row>77</xdr:row>
      <xdr:rowOff>159365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347168"/>
          <a:ext cx="889000" cy="1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145518</xdr:rowOff>
    </xdr:from>
    <xdr:to>
      <xdr:col>15</xdr:col>
      <xdr:colOff>50800</xdr:colOff>
      <xdr:row>77</xdr:row>
      <xdr:rowOff>159640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47168"/>
          <a:ext cx="889000" cy="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56462</xdr:rowOff>
    </xdr:from>
    <xdr:to>
      <xdr:col>15</xdr:col>
      <xdr:colOff>101600</xdr:colOff>
      <xdr:row>77</xdr:row>
      <xdr:rowOff>158062</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5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3139</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03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152107</xdr:rowOff>
    </xdr:from>
    <xdr:to>
      <xdr:col>10</xdr:col>
      <xdr:colOff>114300</xdr:colOff>
      <xdr:row>77</xdr:row>
      <xdr:rowOff>159640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53757"/>
          <a:ext cx="889000" cy="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37613</xdr:rowOff>
    </xdr:from>
    <xdr:to>
      <xdr:col>10</xdr:col>
      <xdr:colOff>165100</xdr:colOff>
      <xdr:row>77</xdr:row>
      <xdr:rowOff>139213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155740</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01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47495</xdr:rowOff>
    </xdr:from>
    <xdr:to>
      <xdr:col>6</xdr:col>
      <xdr:colOff>38100</xdr:colOff>
      <xdr:row>77</xdr:row>
      <xdr:rowOff>149095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165622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02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91987</xdr:rowOff>
    </xdr:from>
    <xdr:to>
      <xdr:col>24</xdr:col>
      <xdr:colOff>114300</xdr:colOff>
      <xdr:row>78</xdr:row>
      <xdr:rowOff>22137</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9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6914</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0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108565</xdr:rowOff>
    </xdr:from>
    <xdr:to>
      <xdr:col>20</xdr:col>
      <xdr:colOff>38100</xdr:colOff>
      <xdr:row>78</xdr:row>
      <xdr:rowOff>38715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1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29842</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0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94718</xdr:rowOff>
    </xdr:from>
    <xdr:to>
      <xdr:col>15</xdr:col>
      <xdr:colOff>101600</xdr:colOff>
      <xdr:row>78</xdr:row>
      <xdr:rowOff>24868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9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15995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8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108840</xdr:rowOff>
    </xdr:from>
    <xdr:to>
      <xdr:col>10</xdr:col>
      <xdr:colOff>165100</xdr:colOff>
      <xdr:row>78</xdr:row>
      <xdr:rowOff>38990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1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30117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0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101307</xdr:rowOff>
    </xdr:from>
    <xdr:to>
      <xdr:col>6</xdr:col>
      <xdr:colOff>38100</xdr:colOff>
      <xdr:row>78</xdr:row>
      <xdr:rowOff>31457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0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22584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9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160293</xdr:rowOff>
    </xdr:from>
    <xdr:to>
      <xdr:col>24</xdr:col>
      <xdr:colOff>63500</xdr:colOff>
      <xdr:row>96</xdr:row>
      <xdr:rowOff>162283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619493"/>
          <a:ext cx="838200" cy="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160293</xdr:rowOff>
    </xdr:from>
    <xdr:to>
      <xdr:col>19</xdr:col>
      <xdr:colOff>177800</xdr:colOff>
      <xdr:row>96</xdr:row>
      <xdr:rowOff>162389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619493"/>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162389</xdr:rowOff>
    </xdr:from>
    <xdr:to>
      <xdr:col>15</xdr:col>
      <xdr:colOff>50800</xdr:colOff>
      <xdr:row>97</xdr:row>
      <xdr:rowOff>17256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621589"/>
          <a:ext cx="889000" cy="2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35331</xdr:rowOff>
    </xdr:from>
    <xdr:to>
      <xdr:col>15</xdr:col>
      <xdr:colOff>101600</xdr:colOff>
      <xdr:row>96</xdr:row>
      <xdr:rowOff>136931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153458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17256</xdr:rowOff>
    </xdr:from>
    <xdr:to>
      <xdr:col>10</xdr:col>
      <xdr:colOff>114300</xdr:colOff>
      <xdr:row>97</xdr:row>
      <xdr:rowOff>23524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47906"/>
          <a:ext cx="8890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9824</xdr:rowOff>
    </xdr:from>
    <xdr:to>
      <xdr:col>10</xdr:col>
      <xdr:colOff>165100</xdr:colOff>
      <xdr:row>96</xdr:row>
      <xdr:rowOff>111424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127951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58992</xdr:rowOff>
    </xdr:from>
    <xdr:to>
      <xdr:col>6</xdr:col>
      <xdr:colOff>38100</xdr:colOff>
      <xdr:row>96</xdr:row>
      <xdr:rowOff>160592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1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5669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111483</xdr:rowOff>
    </xdr:from>
    <xdr:to>
      <xdr:col>24</xdr:col>
      <xdr:colOff>114300</xdr:colOff>
      <xdr:row>97</xdr:row>
      <xdr:rowOff>41633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89910</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4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109493</xdr:rowOff>
    </xdr:from>
    <xdr:to>
      <xdr:col>20</xdr:col>
      <xdr:colOff>38100</xdr:colOff>
      <xdr:row>97</xdr:row>
      <xdr:rowOff>39643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6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30770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6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111589</xdr:rowOff>
    </xdr:from>
    <xdr:to>
      <xdr:col>15</xdr:col>
      <xdr:colOff>101600</xdr:colOff>
      <xdr:row>97</xdr:row>
      <xdr:rowOff>41739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7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32866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6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137906</xdr:rowOff>
    </xdr:from>
    <xdr:to>
      <xdr:col>10</xdr:col>
      <xdr:colOff>165100</xdr:colOff>
      <xdr:row>97</xdr:row>
      <xdr:rowOff>68056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9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59183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8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144174</xdr:rowOff>
    </xdr:from>
    <xdr:to>
      <xdr:col>6</xdr:col>
      <xdr:colOff>38100</xdr:colOff>
      <xdr:row>97</xdr:row>
      <xdr:rowOff>74324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0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65451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9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107461</xdr:rowOff>
    </xdr:from>
    <xdr:to>
      <xdr:col>55</xdr:col>
      <xdr:colOff>0</xdr:colOff>
      <xdr:row>38</xdr:row>
      <xdr:rowOff>116319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622561"/>
          <a:ext cx="8382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103281</xdr:rowOff>
    </xdr:from>
    <xdr:to>
      <xdr:col>50</xdr:col>
      <xdr:colOff>114300</xdr:colOff>
      <xdr:row>38</xdr:row>
      <xdr:rowOff>107461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618381"/>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100044</xdr:rowOff>
    </xdr:from>
    <xdr:to>
      <xdr:col>45</xdr:col>
      <xdr:colOff>177800</xdr:colOff>
      <xdr:row>38</xdr:row>
      <xdr:rowOff>103281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615144"/>
          <a:ext cx="8890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9341</xdr:rowOff>
    </xdr:from>
    <xdr:to>
      <xdr:col>46</xdr:col>
      <xdr:colOff>38100</xdr:colOff>
      <xdr:row>38</xdr:row>
      <xdr:rowOff>110941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52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127468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29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100044</xdr:rowOff>
    </xdr:from>
    <xdr:to>
      <xdr:col>41</xdr:col>
      <xdr:colOff>50800</xdr:colOff>
      <xdr:row>38</xdr:row>
      <xdr:rowOff>120155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615144"/>
          <a:ext cx="889000" cy="2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139742</xdr:rowOff>
    </xdr:from>
    <xdr:to>
      <xdr:col>41</xdr:col>
      <xdr:colOff>101600</xdr:colOff>
      <xdr:row>38</xdr:row>
      <xdr:rowOff>69892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86419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5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155212</xdr:rowOff>
    </xdr:from>
    <xdr:to>
      <xdr:col>36</xdr:col>
      <xdr:colOff>165100</xdr:colOff>
      <xdr:row>38</xdr:row>
      <xdr:rowOff>85362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101889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7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65519</xdr:rowOff>
    </xdr:from>
    <xdr:to>
      <xdr:col>55</xdr:col>
      <xdr:colOff>50800</xdr:colOff>
      <xdr:row>38</xdr:row>
      <xdr:rowOff>167119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8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151896</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9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56661</xdr:rowOff>
    </xdr:from>
    <xdr:to>
      <xdr:col>50</xdr:col>
      <xdr:colOff>165100</xdr:colOff>
      <xdr:row>38</xdr:row>
      <xdr:rowOff>158261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7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149388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6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52481</xdr:rowOff>
    </xdr:from>
    <xdr:to>
      <xdr:col>46</xdr:col>
      <xdr:colOff>38100</xdr:colOff>
      <xdr:row>38</xdr:row>
      <xdr:rowOff>154081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145208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66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49244</xdr:rowOff>
    </xdr:from>
    <xdr:to>
      <xdr:col>41</xdr:col>
      <xdr:colOff>101600</xdr:colOff>
      <xdr:row>38</xdr:row>
      <xdr:rowOff>150844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6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141971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6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69355</xdr:rowOff>
    </xdr:from>
    <xdr:to>
      <xdr:col>36</xdr:col>
      <xdr:colOff>165100</xdr:colOff>
      <xdr:row>38</xdr:row>
      <xdr:rowOff>170955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162082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7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55829</xdr:rowOff>
    </xdr:from>
    <xdr:to>
      <xdr:col>55</xdr:col>
      <xdr:colOff>0</xdr:colOff>
      <xdr:row>58</xdr:row>
      <xdr:rowOff>75535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99929"/>
          <a:ext cx="8382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61737</xdr:rowOff>
    </xdr:from>
    <xdr:to>
      <xdr:col>50</xdr:col>
      <xdr:colOff>114300</xdr:colOff>
      <xdr:row>58</xdr:row>
      <xdr:rowOff>75535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05837"/>
          <a:ext cx="889000" cy="1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61737</xdr:rowOff>
    </xdr:from>
    <xdr:to>
      <xdr:col>45</xdr:col>
      <xdr:colOff>177800</xdr:colOff>
      <xdr:row>58</xdr:row>
      <xdr:rowOff>79170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05837"/>
          <a:ext cx="889000" cy="1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79170</xdr:rowOff>
    </xdr:from>
    <xdr:to>
      <xdr:col>41</xdr:col>
      <xdr:colOff>50800</xdr:colOff>
      <xdr:row>58</xdr:row>
      <xdr:rowOff>110182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23270"/>
          <a:ext cx="889000" cy="3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128425</xdr:rowOff>
    </xdr:from>
    <xdr:to>
      <xdr:col>41</xdr:col>
      <xdr:colOff>101600</xdr:colOff>
      <xdr:row>58</xdr:row>
      <xdr:rowOff>58575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75102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151170</xdr:rowOff>
    </xdr:from>
    <xdr:to>
      <xdr:col>36</xdr:col>
      <xdr:colOff>165100</xdr:colOff>
      <xdr:row>58</xdr:row>
      <xdr:rowOff>81320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97847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69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5029</xdr:rowOff>
    </xdr:from>
    <xdr:to>
      <xdr:col>55</xdr:col>
      <xdr:colOff>50800</xdr:colOff>
      <xdr:row>58</xdr:row>
      <xdr:rowOff>106629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105652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7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24735</xdr:rowOff>
    </xdr:from>
    <xdr:to>
      <xdr:col>50</xdr:col>
      <xdr:colOff>165100</xdr:colOff>
      <xdr:row>58</xdr:row>
      <xdr:rowOff>126335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6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117462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6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10937</xdr:rowOff>
    </xdr:from>
    <xdr:to>
      <xdr:col>46</xdr:col>
      <xdr:colOff>38100</xdr:colOff>
      <xdr:row>58</xdr:row>
      <xdr:rowOff>112537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5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103664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4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28370</xdr:rowOff>
    </xdr:from>
    <xdr:to>
      <xdr:col>41</xdr:col>
      <xdr:colOff>101600</xdr:colOff>
      <xdr:row>58</xdr:row>
      <xdr:rowOff>129970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121097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6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59382</xdr:rowOff>
    </xdr:from>
    <xdr:to>
      <xdr:col>36</xdr:col>
      <xdr:colOff>165100</xdr:colOff>
      <xdr:row>58</xdr:row>
      <xdr:rowOff>160982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0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152109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9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120771</xdr:rowOff>
    </xdr:from>
    <xdr:to>
      <xdr:col>55</xdr:col>
      <xdr:colOff>0</xdr:colOff>
      <xdr:row>78</xdr:row>
      <xdr:rowOff>149321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93871"/>
          <a:ext cx="838200" cy="2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120771</xdr:rowOff>
    </xdr:from>
    <xdr:to>
      <xdr:col>50</xdr:col>
      <xdr:colOff>114300</xdr:colOff>
      <xdr:row>78</xdr:row>
      <xdr:rowOff>161877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93871"/>
          <a:ext cx="889000" cy="4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161877</xdr:rowOff>
    </xdr:from>
    <xdr:to>
      <xdr:col>45</xdr:col>
      <xdr:colOff>177800</xdr:colOff>
      <xdr:row>79</xdr:row>
      <xdr:rowOff>87009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34977"/>
          <a:ext cx="889000" cy="9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50231</xdr:rowOff>
    </xdr:from>
    <xdr:to>
      <xdr:col>46</xdr:col>
      <xdr:colOff>38100</xdr:colOff>
      <xdr:row>78</xdr:row>
      <xdr:rowOff>151831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2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168358</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19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11263</xdr:rowOff>
    </xdr:from>
    <xdr:to>
      <xdr:col>41</xdr:col>
      <xdr:colOff>101600</xdr:colOff>
      <xdr:row>78</xdr:row>
      <xdr:rowOff>112863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8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129390</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61795" y="1315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98521</xdr:rowOff>
    </xdr:from>
    <xdr:to>
      <xdr:col>55</xdr:col>
      <xdr:colOff>50800</xdr:colOff>
      <xdr:row>79</xdr:row>
      <xdr:rowOff>28671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7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69739</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69971</xdr:rowOff>
    </xdr:from>
    <xdr:to>
      <xdr:col>50</xdr:col>
      <xdr:colOff>165100</xdr:colOff>
      <xdr:row>79</xdr:row>
      <xdr:rowOff>121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4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162698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53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111077</xdr:rowOff>
    </xdr:from>
    <xdr:to>
      <xdr:col>46</xdr:col>
      <xdr:colOff>38100</xdr:colOff>
      <xdr:row>79</xdr:row>
      <xdr:rowOff>41227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8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32354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57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36209</xdr:rowOff>
    </xdr:from>
    <xdr:to>
      <xdr:col>41</xdr:col>
      <xdr:colOff>101600</xdr:colOff>
      <xdr:row>79</xdr:row>
      <xdr:rowOff>137809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5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128936</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67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143821</xdr:rowOff>
    </xdr:from>
    <xdr:to>
      <xdr:col>55</xdr:col>
      <xdr:colOff>0</xdr:colOff>
      <xdr:row>98</xdr:row>
      <xdr:rowOff>5102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74471"/>
          <a:ext cx="838200" cy="3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140224</xdr:rowOff>
    </xdr:from>
    <xdr:to>
      <xdr:col>50</xdr:col>
      <xdr:colOff>114300</xdr:colOff>
      <xdr:row>98</xdr:row>
      <xdr:rowOff>5102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70874"/>
          <a:ext cx="889000" cy="3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129784</xdr:rowOff>
    </xdr:from>
    <xdr:to>
      <xdr:col>45</xdr:col>
      <xdr:colOff>177800</xdr:colOff>
      <xdr:row>97</xdr:row>
      <xdr:rowOff>140224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760434"/>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86629</xdr:rowOff>
    </xdr:from>
    <xdr:to>
      <xdr:col>46</xdr:col>
      <xdr:colOff>38100</xdr:colOff>
      <xdr:row>98</xdr:row>
      <xdr:rowOff>16779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33306</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9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17107</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61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93021</xdr:rowOff>
    </xdr:from>
    <xdr:to>
      <xdr:col>55</xdr:col>
      <xdr:colOff>50800</xdr:colOff>
      <xdr:row>98</xdr:row>
      <xdr:rowOff>23171</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2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66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125752</xdr:rowOff>
    </xdr:from>
    <xdr:to>
      <xdr:col>50</xdr:col>
      <xdr:colOff>165100</xdr:colOff>
      <xdr:row>98</xdr:row>
      <xdr:rowOff>55902</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5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47029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84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89424</xdr:rowOff>
    </xdr:from>
    <xdr:to>
      <xdr:col>46</xdr:col>
      <xdr:colOff>38100</xdr:colOff>
      <xdr:row>98</xdr:row>
      <xdr:rowOff>19574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10701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81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78984</xdr:rowOff>
    </xdr:from>
    <xdr:to>
      <xdr:col>41</xdr:col>
      <xdr:colOff>101600</xdr:colOff>
      <xdr:row>98</xdr:row>
      <xdr:rowOff>9134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0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261</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80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14793</xdr:rowOff>
    </xdr:from>
    <xdr:to>
      <xdr:col>85</xdr:col>
      <xdr:colOff>127000</xdr:colOff>
      <xdr:row>39</xdr:row>
      <xdr:rowOff>36514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701343"/>
          <a:ext cx="838200" cy="2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36514</xdr:rowOff>
    </xdr:from>
    <xdr:to>
      <xdr:col>81</xdr:col>
      <xdr:colOff>50800</xdr:colOff>
      <xdr:row>39</xdr:row>
      <xdr:rowOff>40236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723064"/>
          <a:ext cx="8890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25743</xdr:rowOff>
    </xdr:from>
    <xdr:to>
      <xdr:col>76</xdr:col>
      <xdr:colOff>114300</xdr:colOff>
      <xdr:row>39</xdr:row>
      <xdr:rowOff>40236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712293"/>
          <a:ext cx="8890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119022</xdr:rowOff>
    </xdr:from>
    <xdr:to>
      <xdr:col>76</xdr:col>
      <xdr:colOff>165100</xdr:colOff>
      <xdr:row>39</xdr:row>
      <xdr:rowOff>49172</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65699</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25743</xdr:rowOff>
    </xdr:from>
    <xdr:to>
      <xdr:col>71</xdr:col>
      <xdr:colOff>177800</xdr:colOff>
      <xdr:row>39</xdr:row>
      <xdr:rowOff>26715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2814300" y="6712293"/>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110857</xdr:rowOff>
    </xdr:from>
    <xdr:to>
      <xdr:col>72</xdr:col>
      <xdr:colOff>38100</xdr:colOff>
      <xdr:row>39</xdr:row>
      <xdr:rowOff>41007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57534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4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105344</xdr:rowOff>
    </xdr:from>
    <xdr:to>
      <xdr:col>67</xdr:col>
      <xdr:colOff>101600</xdr:colOff>
      <xdr:row>39</xdr:row>
      <xdr:rowOff>35494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62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52021</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39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135443</xdr:rowOff>
    </xdr:from>
    <xdr:to>
      <xdr:col>85</xdr:col>
      <xdr:colOff>177800</xdr:colOff>
      <xdr:row>39</xdr:row>
      <xdr:rowOff>65593</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5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5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157164</xdr:rowOff>
    </xdr:from>
    <xdr:to>
      <xdr:col>81</xdr:col>
      <xdr:colOff>101600</xdr:colOff>
      <xdr:row>39</xdr:row>
      <xdr:rowOff>87314</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7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78441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6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160886</xdr:rowOff>
    </xdr:from>
    <xdr:to>
      <xdr:col>76</xdr:col>
      <xdr:colOff>165100</xdr:colOff>
      <xdr:row>39</xdr:row>
      <xdr:rowOff>91036</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7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82163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7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146393</xdr:rowOff>
    </xdr:from>
    <xdr:to>
      <xdr:col>72</xdr:col>
      <xdr:colOff>38100</xdr:colOff>
      <xdr:row>39</xdr:row>
      <xdr:rowOff>76543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67670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75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147365</xdr:rowOff>
    </xdr:from>
    <xdr:to>
      <xdr:col>67</xdr:col>
      <xdr:colOff>101600</xdr:colOff>
      <xdr:row>39</xdr:row>
      <xdr:rowOff>77515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68642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5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8531</xdr:rowOff>
    </xdr:from>
    <xdr:to>
      <xdr:col>85</xdr:col>
      <xdr:colOff>127000</xdr:colOff>
      <xdr:row>78</xdr:row>
      <xdr:rowOff>64398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81631"/>
          <a:ext cx="838200" cy="5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64398</xdr:rowOff>
    </xdr:from>
    <xdr:to>
      <xdr:col>81</xdr:col>
      <xdr:colOff>50800</xdr:colOff>
      <xdr:row>78</xdr:row>
      <xdr:rowOff>68028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37498"/>
          <a:ext cx="889000" cy="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60527</xdr:rowOff>
    </xdr:from>
    <xdr:to>
      <xdr:col>76</xdr:col>
      <xdr:colOff>114300</xdr:colOff>
      <xdr:row>78</xdr:row>
      <xdr:rowOff>68028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433627"/>
          <a:ext cx="889000" cy="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122913</xdr:rowOff>
    </xdr:from>
    <xdr:to>
      <xdr:col>76</xdr:col>
      <xdr:colOff>165100</xdr:colOff>
      <xdr:row>78</xdr:row>
      <xdr:rowOff>53063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69590</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09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50628</xdr:rowOff>
    </xdr:from>
    <xdr:to>
      <xdr:col>71</xdr:col>
      <xdr:colOff>177800</xdr:colOff>
      <xdr:row>78</xdr:row>
      <xdr:rowOff>60527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423728"/>
          <a:ext cx="8890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18248</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15651</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129181</xdr:rowOff>
    </xdr:from>
    <xdr:to>
      <xdr:col>85</xdr:col>
      <xdr:colOff>177800</xdr:colOff>
      <xdr:row>78</xdr:row>
      <xdr:rowOff>59331</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3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107608</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0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13598</xdr:rowOff>
    </xdr:from>
    <xdr:to>
      <xdr:col>81</xdr:col>
      <xdr:colOff>101600</xdr:colOff>
      <xdr:row>78</xdr:row>
      <xdr:rowOff>115198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8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106325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47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17228</xdr:rowOff>
    </xdr:from>
    <xdr:to>
      <xdr:col>76</xdr:col>
      <xdr:colOff>165100</xdr:colOff>
      <xdr:row>78</xdr:row>
      <xdr:rowOff>118828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9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109955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8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9727</xdr:rowOff>
    </xdr:from>
    <xdr:to>
      <xdr:col>72</xdr:col>
      <xdr:colOff>38100</xdr:colOff>
      <xdr:row>78</xdr:row>
      <xdr:rowOff>111327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8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102454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171278</xdr:rowOff>
    </xdr:from>
    <xdr:to>
      <xdr:col>67</xdr:col>
      <xdr:colOff>101600</xdr:colOff>
      <xdr:row>78</xdr:row>
      <xdr:rowOff>101428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7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92555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4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19845</xdr:rowOff>
    </xdr:from>
    <xdr:to>
      <xdr:col>85</xdr:col>
      <xdr:colOff>127000</xdr:colOff>
      <xdr:row>98</xdr:row>
      <xdr:rowOff>63926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5481300" y="16821945"/>
          <a:ext cx="838200" cy="4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19845</xdr:rowOff>
    </xdr:from>
    <xdr:to>
      <xdr:col>81</xdr:col>
      <xdr:colOff>50800</xdr:colOff>
      <xdr:row>98</xdr:row>
      <xdr:rowOff>24625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821945"/>
          <a:ext cx="889000" cy="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24625</xdr:rowOff>
    </xdr:from>
    <xdr:to>
      <xdr:col>76</xdr:col>
      <xdr:colOff>114300</xdr:colOff>
      <xdr:row>98</xdr:row>
      <xdr:rowOff>50380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26725"/>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14974</xdr:rowOff>
    </xdr:from>
    <xdr:to>
      <xdr:col>76</xdr:col>
      <xdr:colOff>165100</xdr:colOff>
      <xdr:row>98</xdr:row>
      <xdr:rowOff>116574</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107701</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9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42399</xdr:rowOff>
    </xdr:from>
    <xdr:to>
      <xdr:col>71</xdr:col>
      <xdr:colOff>177800</xdr:colOff>
      <xdr:row>98</xdr:row>
      <xdr:rowOff>50380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844499"/>
          <a:ext cx="889000" cy="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35505</xdr:rowOff>
    </xdr:from>
    <xdr:to>
      <xdr:col>72</xdr:col>
      <xdr:colOff>38100</xdr:colOff>
      <xdr:row>98</xdr:row>
      <xdr:rowOff>137105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128232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169622</xdr:rowOff>
    </xdr:from>
    <xdr:to>
      <xdr:col>67</xdr:col>
      <xdr:colOff>101600</xdr:colOff>
      <xdr:row>98</xdr:row>
      <xdr:rowOff>99772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0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90899</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89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13126</xdr:rowOff>
    </xdr:from>
    <xdr:to>
      <xdr:col>85</xdr:col>
      <xdr:colOff>177800</xdr:colOff>
      <xdr:row>98</xdr:row>
      <xdr:rowOff>114726</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143953</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6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140495</xdr:rowOff>
    </xdr:from>
    <xdr:to>
      <xdr:col>81</xdr:col>
      <xdr:colOff>101600</xdr:colOff>
      <xdr:row>98</xdr:row>
      <xdr:rowOff>70645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7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87172</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181795" y="16546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145275</xdr:rowOff>
    </xdr:from>
    <xdr:to>
      <xdr:col>76</xdr:col>
      <xdr:colOff>165100</xdr:colOff>
      <xdr:row>98</xdr:row>
      <xdr:rowOff>75425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7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91952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292795" y="1655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171030</xdr:rowOff>
    </xdr:from>
    <xdr:to>
      <xdr:col>72</xdr:col>
      <xdr:colOff>38100</xdr:colOff>
      <xdr:row>98</xdr:row>
      <xdr:rowOff>101180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0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117707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57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163049</xdr:rowOff>
    </xdr:from>
    <xdr:to>
      <xdr:col>67</xdr:col>
      <xdr:colOff>101600</xdr:colOff>
      <xdr:row>98</xdr:row>
      <xdr:rowOff>93199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79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109726</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14795" y="16568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67892</xdr:rowOff>
    </xdr:from>
    <xdr:to>
      <xdr:col>107</xdr:col>
      <xdr:colOff>101600</xdr:colOff>
      <xdr:row>38</xdr:row>
      <xdr:rowOff>169492</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14569</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36373</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551473"/>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80282</xdr:rowOff>
    </xdr:from>
    <xdr:to>
      <xdr:col>102</xdr:col>
      <xdr:colOff>165100</xdr:colOff>
      <xdr:row>39</xdr:row>
      <xdr:rowOff>10432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26959</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56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59090</xdr:rowOff>
    </xdr:from>
    <xdr:to>
      <xdr:col>98</xdr:col>
      <xdr:colOff>38100</xdr:colOff>
      <xdr:row>38</xdr:row>
      <xdr:rowOff>160690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7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151817</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66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157023</xdr:rowOff>
    </xdr:from>
    <xdr:to>
      <xdr:col>98</xdr:col>
      <xdr:colOff>38100</xdr:colOff>
      <xdr:row>38</xdr:row>
      <xdr:rowOff>87173</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5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103700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27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8674</xdr:rowOff>
    </xdr:from>
    <xdr:to>
      <xdr:col>116</xdr:col>
      <xdr:colOff>63500</xdr:colOff>
      <xdr:row>59</xdr:row>
      <xdr:rowOff>11608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1323300" y="10124224"/>
          <a:ext cx="8382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8674</xdr:rowOff>
    </xdr:from>
    <xdr:to>
      <xdr:col>111</xdr:col>
      <xdr:colOff>177800</xdr:colOff>
      <xdr:row>59</xdr:row>
      <xdr:rowOff>23419</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10124224"/>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16510</xdr:rowOff>
    </xdr:from>
    <xdr:to>
      <xdr:col>107</xdr:col>
      <xdr:colOff>50800</xdr:colOff>
      <xdr:row>59</xdr:row>
      <xdr:rowOff>23419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9545300" y="10132060"/>
          <a:ext cx="889000" cy="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62446</xdr:rowOff>
    </xdr:from>
    <xdr:to>
      <xdr:col>107</xdr:col>
      <xdr:colOff>101600</xdr:colOff>
      <xdr:row>58</xdr:row>
      <xdr:rowOff>164046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1000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9123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8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16510</xdr:rowOff>
    </xdr:from>
    <xdr:to>
      <xdr:col>102</xdr:col>
      <xdr:colOff>114300</xdr:colOff>
      <xdr:row>59</xdr:row>
      <xdr:rowOff>34506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8656300" y="10132060"/>
          <a:ext cx="889000" cy="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36982</xdr:rowOff>
    </xdr:from>
    <xdr:to>
      <xdr:col>102</xdr:col>
      <xdr:colOff>165100</xdr:colOff>
      <xdr:row>58</xdr:row>
      <xdr:rowOff>138582</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98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155109</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278111" y="975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59779</xdr:rowOff>
    </xdr:from>
    <xdr:to>
      <xdr:col>98</xdr:col>
      <xdr:colOff>38100</xdr:colOff>
      <xdr:row>58</xdr:row>
      <xdr:rowOff>161379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0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6456</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77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132258</xdr:rowOff>
    </xdr:from>
    <xdr:to>
      <xdr:col>116</xdr:col>
      <xdr:colOff>114300</xdr:colOff>
      <xdr:row>59</xdr:row>
      <xdr:rowOff>62408</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07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47185</xdr:rowOff>
    </xdr:from>
    <xdr:ext cx="469744"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99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129324</xdr:rowOff>
    </xdr:from>
    <xdr:to>
      <xdr:col>112</xdr:col>
      <xdr:colOff>38100</xdr:colOff>
      <xdr:row>59</xdr:row>
      <xdr:rowOff>59474</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07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50601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16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144069</xdr:rowOff>
    </xdr:from>
    <xdr:to>
      <xdr:col>107</xdr:col>
      <xdr:colOff>101600</xdr:colOff>
      <xdr:row>59</xdr:row>
      <xdr:rowOff>74219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08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65346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18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137160</xdr:rowOff>
    </xdr:from>
    <xdr:to>
      <xdr:col>102</xdr:col>
      <xdr:colOff>165100</xdr:colOff>
      <xdr:row>59</xdr:row>
      <xdr:rowOff>67310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58437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17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155156</xdr:rowOff>
    </xdr:from>
    <xdr:to>
      <xdr:col>98</xdr:col>
      <xdr:colOff>38100</xdr:colOff>
      <xdr:row>59</xdr:row>
      <xdr:rowOff>85306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0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76433</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7017" y="1019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163264</xdr:rowOff>
    </xdr:from>
    <xdr:to>
      <xdr:col>116</xdr:col>
      <xdr:colOff>63500</xdr:colOff>
      <xdr:row>76</xdr:row>
      <xdr:rowOff>23095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3022014"/>
          <a:ext cx="838200" cy="3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145986</xdr:rowOff>
    </xdr:from>
    <xdr:to>
      <xdr:col>111</xdr:col>
      <xdr:colOff>177800</xdr:colOff>
      <xdr:row>76</xdr:row>
      <xdr:rowOff>23095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3004736"/>
          <a:ext cx="889000" cy="4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145986</xdr:rowOff>
    </xdr:from>
    <xdr:to>
      <xdr:col>107</xdr:col>
      <xdr:colOff>50800</xdr:colOff>
      <xdr:row>76</xdr:row>
      <xdr:rowOff>40948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3004736"/>
          <a:ext cx="889000" cy="6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112801</xdr:rowOff>
    </xdr:from>
    <xdr:to>
      <xdr:col>107</xdr:col>
      <xdr:colOff>101600</xdr:colOff>
      <xdr:row>77</xdr:row>
      <xdr:rowOff>42951</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34078</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323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36130</xdr:rowOff>
    </xdr:from>
    <xdr:to>
      <xdr:col>102</xdr:col>
      <xdr:colOff>114300</xdr:colOff>
      <xdr:row>76</xdr:row>
      <xdr:rowOff>40948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656300" y="13066330"/>
          <a:ext cx="889000" cy="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63888</xdr:rowOff>
    </xdr:from>
    <xdr:to>
      <xdr:col>102</xdr:col>
      <xdr:colOff>165100</xdr:colOff>
      <xdr:row>76</xdr:row>
      <xdr:rowOff>165488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156615</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31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80998</xdr:rowOff>
    </xdr:from>
    <xdr:to>
      <xdr:col>98</xdr:col>
      <xdr:colOff>38100</xdr:colOff>
      <xdr:row>77</xdr:row>
      <xdr:rowOff>11148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2275</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32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112465</xdr:rowOff>
    </xdr:from>
    <xdr:to>
      <xdr:col>116</xdr:col>
      <xdr:colOff>114300</xdr:colOff>
      <xdr:row>76</xdr:row>
      <xdr:rowOff>42614</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297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135342</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822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143745</xdr:rowOff>
    </xdr:from>
    <xdr:to>
      <xdr:col>112</xdr:col>
      <xdr:colOff>38100</xdr:colOff>
      <xdr:row>76</xdr:row>
      <xdr:rowOff>73895</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300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90422</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23795" y="12777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95186</xdr:rowOff>
    </xdr:from>
    <xdr:to>
      <xdr:col>107</xdr:col>
      <xdr:colOff>101600</xdr:colOff>
      <xdr:row>76</xdr:row>
      <xdr:rowOff>25336</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295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41863</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72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161598</xdr:rowOff>
    </xdr:from>
    <xdr:to>
      <xdr:col>102</xdr:col>
      <xdr:colOff>165100</xdr:colOff>
      <xdr:row>76</xdr:row>
      <xdr:rowOff>91748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02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108276</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279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156780</xdr:rowOff>
    </xdr:from>
    <xdr:to>
      <xdr:col>98</xdr:col>
      <xdr:colOff>38100</xdr:colOff>
      <xdr:row>76</xdr:row>
      <xdr:rowOff>86930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01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103456</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279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類似団体と比較して、繰出金、積立金が高い水準にある。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これは、上下水道事業に対する繰出しや今後控える大型事業に対する計画的な積立による。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2,822
2,809
34.38
2,890,691
2,806,897
73,184
1,624,462
2,501,114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117926</xdr:rowOff>
    </xdr:from>
    <xdr:to>
      <xdr:col>24</xdr:col>
      <xdr:colOff>63500</xdr:colOff>
      <xdr:row>37</xdr:row>
      <xdr:rowOff>122441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61576"/>
          <a:ext cx="8382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102000</xdr:rowOff>
    </xdr:from>
    <xdr:to>
      <xdr:col>19</xdr:col>
      <xdr:colOff>177800</xdr:colOff>
      <xdr:row>37</xdr:row>
      <xdr:rowOff>122441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45650"/>
          <a:ext cx="889000" cy="2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102000</xdr:rowOff>
    </xdr:from>
    <xdr:to>
      <xdr:col>15</xdr:col>
      <xdr:colOff>50800</xdr:colOff>
      <xdr:row>37</xdr:row>
      <xdr:rowOff>119907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45650"/>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29445</xdr:rowOff>
    </xdr:from>
    <xdr:to>
      <xdr:col>15</xdr:col>
      <xdr:colOff>101600</xdr:colOff>
      <xdr:row>37</xdr:row>
      <xdr:rowOff>131045</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147572</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4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106001</xdr:rowOff>
    </xdr:from>
    <xdr:to>
      <xdr:col>10</xdr:col>
      <xdr:colOff>114300</xdr:colOff>
      <xdr:row>37</xdr:row>
      <xdr:rowOff>119907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49651"/>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122581</xdr:rowOff>
    </xdr:from>
    <xdr:to>
      <xdr:col>10</xdr:col>
      <xdr:colOff>165100</xdr:colOff>
      <xdr:row>37</xdr:row>
      <xdr:rowOff>52731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9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69258</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0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129515</xdr:rowOff>
    </xdr:from>
    <xdr:to>
      <xdr:col>6</xdr:col>
      <xdr:colOff>38100</xdr:colOff>
      <xdr:row>37</xdr:row>
      <xdr:rowOff>59665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0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76192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07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67126</xdr:rowOff>
    </xdr:from>
    <xdr:to>
      <xdr:col>24</xdr:col>
      <xdr:colOff>114300</xdr:colOff>
      <xdr:row>37</xdr:row>
      <xdr:rowOff>168726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1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45553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8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71641</xdr:rowOff>
    </xdr:from>
    <xdr:to>
      <xdr:col>20</xdr:col>
      <xdr:colOff>38100</xdr:colOff>
      <xdr:row>38</xdr:row>
      <xdr:rowOff>1791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164368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51200</xdr:rowOff>
    </xdr:from>
    <xdr:to>
      <xdr:col>15</xdr:col>
      <xdr:colOff>101600</xdr:colOff>
      <xdr:row>37</xdr:row>
      <xdr:rowOff>152800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143927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8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69107</xdr:rowOff>
    </xdr:from>
    <xdr:to>
      <xdr:col>10</xdr:col>
      <xdr:colOff>165100</xdr:colOff>
      <xdr:row>37</xdr:row>
      <xdr:rowOff>170707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1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161834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55201</xdr:rowOff>
    </xdr:from>
    <xdr:to>
      <xdr:col>6</xdr:col>
      <xdr:colOff>38100</xdr:colOff>
      <xdr:row>37</xdr:row>
      <xdr:rowOff>156801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9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147928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9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31372</xdr:rowOff>
    </xdr:from>
    <xdr:to>
      <xdr:col>24</xdr:col>
      <xdr:colOff>63500</xdr:colOff>
      <xdr:row>58</xdr:row>
      <xdr:rowOff>55622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75472"/>
          <a:ext cx="838200" cy="2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55622</xdr:rowOff>
    </xdr:from>
    <xdr:to>
      <xdr:col>19</xdr:col>
      <xdr:colOff>177800</xdr:colOff>
      <xdr:row>58</xdr:row>
      <xdr:rowOff>59985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99722"/>
          <a:ext cx="8890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59985</xdr:rowOff>
    </xdr:from>
    <xdr:to>
      <xdr:col>15</xdr:col>
      <xdr:colOff>50800</xdr:colOff>
      <xdr:row>58</xdr:row>
      <xdr:rowOff>72171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04085"/>
          <a:ext cx="889000" cy="1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156169</xdr:rowOff>
    </xdr:from>
    <xdr:to>
      <xdr:col>15</xdr:col>
      <xdr:colOff>101600</xdr:colOff>
      <xdr:row>58</xdr:row>
      <xdr:rowOff>86319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102846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0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69926</xdr:rowOff>
    </xdr:from>
    <xdr:to>
      <xdr:col>10</xdr:col>
      <xdr:colOff>114300</xdr:colOff>
      <xdr:row>58</xdr:row>
      <xdr:rowOff>72171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14026"/>
          <a:ext cx="889000" cy="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142471</xdr:rowOff>
    </xdr:from>
    <xdr:to>
      <xdr:col>10</xdr:col>
      <xdr:colOff>165100</xdr:colOff>
      <xdr:row>58</xdr:row>
      <xdr:rowOff>72621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89148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9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132055</xdr:rowOff>
    </xdr:from>
    <xdr:to>
      <xdr:col>6</xdr:col>
      <xdr:colOff>38100</xdr:colOff>
      <xdr:row>58</xdr:row>
      <xdr:rowOff>62205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0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78732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7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152022</xdr:rowOff>
    </xdr:from>
    <xdr:to>
      <xdr:col>24</xdr:col>
      <xdr:colOff>114300</xdr:colOff>
      <xdr:row>58</xdr:row>
      <xdr:rowOff>82172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2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4822</xdr:rowOff>
    </xdr:from>
    <xdr:to>
      <xdr:col>20</xdr:col>
      <xdr:colOff>38100</xdr:colOff>
      <xdr:row>58</xdr:row>
      <xdr:rowOff>106422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4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97549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4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9185</xdr:rowOff>
    </xdr:from>
    <xdr:to>
      <xdr:col>15</xdr:col>
      <xdr:colOff>101600</xdr:colOff>
      <xdr:row>58</xdr:row>
      <xdr:rowOff>110785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5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101912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4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21371</xdr:rowOff>
    </xdr:from>
    <xdr:to>
      <xdr:col>10</xdr:col>
      <xdr:colOff>165100</xdr:colOff>
      <xdr:row>58</xdr:row>
      <xdr:rowOff>122971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6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114098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5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19126</xdr:rowOff>
    </xdr:from>
    <xdr:to>
      <xdr:col>6</xdr:col>
      <xdr:colOff>38100</xdr:colOff>
      <xdr:row>58</xdr:row>
      <xdr:rowOff>120726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111853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5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69227</xdr:rowOff>
    </xdr:from>
    <xdr:to>
      <xdr:col>24</xdr:col>
      <xdr:colOff>63500</xdr:colOff>
      <xdr:row>76</xdr:row>
      <xdr:rowOff>74226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3797300" y="13099427"/>
          <a:ext cx="838200" cy="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69227</xdr:rowOff>
    </xdr:from>
    <xdr:to>
      <xdr:col>19</xdr:col>
      <xdr:colOff>177800</xdr:colOff>
      <xdr:row>76</xdr:row>
      <xdr:rowOff>76143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3099427"/>
          <a:ext cx="889000" cy="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76143</xdr:rowOff>
    </xdr:from>
    <xdr:to>
      <xdr:col>15</xdr:col>
      <xdr:colOff>50800</xdr:colOff>
      <xdr:row>76</xdr:row>
      <xdr:rowOff>82865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3106343"/>
          <a:ext cx="889000" cy="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11992</xdr:rowOff>
    </xdr:from>
    <xdr:to>
      <xdr:col>15</xdr:col>
      <xdr:colOff>101600</xdr:colOff>
      <xdr:row>76</xdr:row>
      <xdr:rowOff>113592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304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130119</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281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82865</xdr:rowOff>
    </xdr:from>
    <xdr:to>
      <xdr:col>10</xdr:col>
      <xdr:colOff>114300</xdr:colOff>
      <xdr:row>76</xdr:row>
      <xdr:rowOff>119636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3113065"/>
          <a:ext cx="889000" cy="3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154414</xdr:rowOff>
    </xdr:from>
    <xdr:to>
      <xdr:col>10</xdr:col>
      <xdr:colOff>165100</xdr:colOff>
      <xdr:row>76</xdr:row>
      <xdr:rowOff>84564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301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101092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278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1095</xdr:rowOff>
    </xdr:from>
    <xdr:to>
      <xdr:col>6</xdr:col>
      <xdr:colOff>38100</xdr:colOff>
      <xdr:row>76</xdr:row>
      <xdr:rowOff>102695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119222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2806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23426</xdr:rowOff>
    </xdr:from>
    <xdr:to>
      <xdr:col>24</xdr:col>
      <xdr:colOff>114300</xdr:colOff>
      <xdr:row>76</xdr:row>
      <xdr:rowOff>125026</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305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1853</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303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18427</xdr:rowOff>
    </xdr:from>
    <xdr:to>
      <xdr:col>20</xdr:col>
      <xdr:colOff>38100</xdr:colOff>
      <xdr:row>76</xdr:row>
      <xdr:rowOff>120027</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304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111154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314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25343</xdr:rowOff>
    </xdr:from>
    <xdr:to>
      <xdr:col>15</xdr:col>
      <xdr:colOff>101600</xdr:colOff>
      <xdr:row>76</xdr:row>
      <xdr:rowOff>126943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05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118070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314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32065</xdr:rowOff>
    </xdr:from>
    <xdr:to>
      <xdr:col>10</xdr:col>
      <xdr:colOff>165100</xdr:colOff>
      <xdr:row>76</xdr:row>
      <xdr:rowOff>133665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306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124792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3154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68836</xdr:rowOff>
    </xdr:from>
    <xdr:to>
      <xdr:col>6</xdr:col>
      <xdr:colOff>38100</xdr:colOff>
      <xdr:row>76</xdr:row>
      <xdr:rowOff>170436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09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161563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19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34753</xdr:rowOff>
    </xdr:from>
    <xdr:to>
      <xdr:col>24</xdr:col>
      <xdr:colOff>63500</xdr:colOff>
      <xdr:row>97</xdr:row>
      <xdr:rowOff>138184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665403"/>
          <a:ext cx="838200" cy="10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34753</xdr:rowOff>
    </xdr:from>
    <xdr:to>
      <xdr:col>19</xdr:col>
      <xdr:colOff>177800</xdr:colOff>
      <xdr:row>97</xdr:row>
      <xdr:rowOff>108150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665403"/>
          <a:ext cx="889000" cy="7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108150</xdr:rowOff>
    </xdr:from>
    <xdr:to>
      <xdr:col>15</xdr:col>
      <xdr:colOff>50800</xdr:colOff>
      <xdr:row>97</xdr:row>
      <xdr:rowOff>111410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738800"/>
          <a:ext cx="889000" cy="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17290</xdr:rowOff>
    </xdr:from>
    <xdr:to>
      <xdr:col>15</xdr:col>
      <xdr:colOff>101600</xdr:colOff>
      <xdr:row>97</xdr:row>
      <xdr:rowOff>118890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4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135417</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42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111410</xdr:rowOff>
    </xdr:from>
    <xdr:to>
      <xdr:col>10</xdr:col>
      <xdr:colOff>114300</xdr:colOff>
      <xdr:row>97</xdr:row>
      <xdr:rowOff>142249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742060"/>
          <a:ext cx="889000" cy="3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40162</xdr:rowOff>
    </xdr:from>
    <xdr:to>
      <xdr:col>10</xdr:col>
      <xdr:colOff>165100</xdr:colOff>
      <xdr:row>96</xdr:row>
      <xdr:rowOff>141762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49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158289</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27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83207</xdr:rowOff>
    </xdr:from>
    <xdr:to>
      <xdr:col>6</xdr:col>
      <xdr:colOff>38100</xdr:colOff>
      <xdr:row>97</xdr:row>
      <xdr:rowOff>13357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4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29884</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31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87384</xdr:rowOff>
    </xdr:from>
    <xdr:to>
      <xdr:col>24</xdr:col>
      <xdr:colOff>114300</xdr:colOff>
      <xdr:row>98</xdr:row>
      <xdr:rowOff>17534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1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65811</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9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155403</xdr:rowOff>
    </xdr:from>
    <xdr:to>
      <xdr:col>20</xdr:col>
      <xdr:colOff>38100</xdr:colOff>
      <xdr:row>97</xdr:row>
      <xdr:rowOff>85553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1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76680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7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57350</xdr:rowOff>
    </xdr:from>
    <xdr:to>
      <xdr:col>15</xdr:col>
      <xdr:colOff>101600</xdr:colOff>
      <xdr:row>97</xdr:row>
      <xdr:rowOff>158950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150077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78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60610</xdr:rowOff>
    </xdr:from>
    <xdr:to>
      <xdr:col>10</xdr:col>
      <xdr:colOff>165100</xdr:colOff>
      <xdr:row>97</xdr:row>
      <xdr:rowOff>162210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9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153337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78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91449</xdr:rowOff>
    </xdr:from>
    <xdr:to>
      <xdr:col>6</xdr:col>
      <xdr:colOff>38100</xdr:colOff>
      <xdr:row>98</xdr:row>
      <xdr:rowOff>21599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2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12726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1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65316</xdr:rowOff>
    </xdr:from>
    <xdr:to>
      <xdr:col>46</xdr:col>
      <xdr:colOff>38100</xdr:colOff>
      <xdr:row>38</xdr:row>
      <xdr:rowOff>166916</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5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11993</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35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75146</xdr:rowOff>
    </xdr:from>
    <xdr:to>
      <xdr:col>41</xdr:col>
      <xdr:colOff>101600</xdr:colOff>
      <xdr:row>39</xdr:row>
      <xdr:rowOff>5296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21823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29007</xdr:rowOff>
    </xdr:from>
    <xdr:to>
      <xdr:col>36</xdr:col>
      <xdr:colOff>165100</xdr:colOff>
      <xdr:row>38</xdr:row>
      <xdr:rowOff>130607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147134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96429</xdr:rowOff>
    </xdr:from>
    <xdr:to>
      <xdr:col>55</xdr:col>
      <xdr:colOff>0</xdr:colOff>
      <xdr:row>58</xdr:row>
      <xdr:rowOff>111694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40529"/>
          <a:ext cx="838200" cy="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96429</xdr:rowOff>
    </xdr:from>
    <xdr:to>
      <xdr:col>50</xdr:col>
      <xdr:colOff>114300</xdr:colOff>
      <xdr:row>58</xdr:row>
      <xdr:rowOff>100768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40529"/>
          <a:ext cx="889000" cy="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100768</xdr:rowOff>
    </xdr:from>
    <xdr:to>
      <xdr:col>45</xdr:col>
      <xdr:colOff>177800</xdr:colOff>
      <xdr:row>58</xdr:row>
      <xdr:rowOff>107083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044868"/>
          <a:ext cx="889000" cy="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42560</xdr:rowOff>
    </xdr:from>
    <xdr:to>
      <xdr:col>46</xdr:col>
      <xdr:colOff>38100</xdr:colOff>
      <xdr:row>58</xdr:row>
      <xdr:rowOff>144160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8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160687</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6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103029</xdr:rowOff>
    </xdr:from>
    <xdr:to>
      <xdr:col>41</xdr:col>
      <xdr:colOff>50800</xdr:colOff>
      <xdr:row>58</xdr:row>
      <xdr:rowOff>107083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47129"/>
          <a:ext cx="8890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42722</xdr:rowOff>
    </xdr:from>
    <xdr:to>
      <xdr:col>41</xdr:col>
      <xdr:colOff>101600</xdr:colOff>
      <xdr:row>58</xdr:row>
      <xdr:rowOff>144322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8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160849</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6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45374</xdr:rowOff>
    </xdr:from>
    <xdr:to>
      <xdr:col>36</xdr:col>
      <xdr:colOff>165100</xdr:colOff>
      <xdr:row>58</xdr:row>
      <xdr:rowOff>146974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8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163501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76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60894</xdr:rowOff>
    </xdr:from>
    <xdr:to>
      <xdr:col>55</xdr:col>
      <xdr:colOff>50800</xdr:colOff>
      <xdr:row>58</xdr:row>
      <xdr:rowOff>162494</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0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45629</xdr:rowOff>
    </xdr:from>
    <xdr:to>
      <xdr:col>50</xdr:col>
      <xdr:colOff>165100</xdr:colOff>
      <xdr:row>58</xdr:row>
      <xdr:rowOff>147229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8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138356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8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49968</xdr:rowOff>
    </xdr:from>
    <xdr:to>
      <xdr:col>46</xdr:col>
      <xdr:colOff>38100</xdr:colOff>
      <xdr:row>58</xdr:row>
      <xdr:rowOff>151568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9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142695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8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56283</xdr:rowOff>
    </xdr:from>
    <xdr:to>
      <xdr:col>41</xdr:col>
      <xdr:colOff>101600</xdr:colOff>
      <xdr:row>58</xdr:row>
      <xdr:rowOff>157883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0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149010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9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52229</xdr:rowOff>
    </xdr:from>
    <xdr:to>
      <xdr:col>36</xdr:col>
      <xdr:colOff>165100</xdr:colOff>
      <xdr:row>58</xdr:row>
      <xdr:rowOff>153829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9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144956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8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126079</xdr:rowOff>
    </xdr:from>
    <xdr:to>
      <xdr:col>55</xdr:col>
      <xdr:colOff>0</xdr:colOff>
      <xdr:row>78</xdr:row>
      <xdr:rowOff>129400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499179"/>
          <a:ext cx="838200" cy="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63393</xdr:rowOff>
    </xdr:from>
    <xdr:to>
      <xdr:col>50</xdr:col>
      <xdr:colOff>114300</xdr:colOff>
      <xdr:row>78</xdr:row>
      <xdr:rowOff>129400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436493"/>
          <a:ext cx="889000" cy="6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63393</xdr:rowOff>
    </xdr:from>
    <xdr:to>
      <xdr:col>45</xdr:col>
      <xdr:colOff>177800</xdr:colOff>
      <xdr:row>78</xdr:row>
      <xdr:rowOff>136235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436493"/>
          <a:ext cx="889000" cy="7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85669</xdr:rowOff>
    </xdr:from>
    <xdr:to>
      <xdr:col>46</xdr:col>
      <xdr:colOff>38100</xdr:colOff>
      <xdr:row>79</xdr:row>
      <xdr:rowOff>15819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5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6946</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55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108965</xdr:rowOff>
    </xdr:from>
    <xdr:to>
      <xdr:col>41</xdr:col>
      <xdr:colOff>50800</xdr:colOff>
      <xdr:row>78</xdr:row>
      <xdr:rowOff>136235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482065"/>
          <a:ext cx="889000" cy="2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5852</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156915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75279</xdr:rowOff>
    </xdr:from>
    <xdr:to>
      <xdr:col>55</xdr:col>
      <xdr:colOff>50800</xdr:colOff>
      <xdr:row>79</xdr:row>
      <xdr:rowOff>5429</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44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34656</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23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78600</xdr:rowOff>
    </xdr:from>
    <xdr:to>
      <xdr:col>50</xdr:col>
      <xdr:colOff>165100</xdr:colOff>
      <xdr:row>79</xdr:row>
      <xdr:rowOff>8750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5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171327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54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12593</xdr:rowOff>
    </xdr:from>
    <xdr:to>
      <xdr:col>46</xdr:col>
      <xdr:colOff>38100</xdr:colOff>
      <xdr:row>78</xdr:row>
      <xdr:rowOff>114193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8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130720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6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85435</xdr:rowOff>
    </xdr:from>
    <xdr:to>
      <xdr:col>41</xdr:col>
      <xdr:colOff>101600</xdr:colOff>
      <xdr:row>79</xdr:row>
      <xdr:rowOff>15585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6712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5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58165</xdr:rowOff>
    </xdr:from>
    <xdr:to>
      <xdr:col>36</xdr:col>
      <xdr:colOff>165100</xdr:colOff>
      <xdr:row>78</xdr:row>
      <xdr:rowOff>159765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3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4842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20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147531</xdr:rowOff>
    </xdr:from>
    <xdr:to>
      <xdr:col>55</xdr:col>
      <xdr:colOff>0</xdr:colOff>
      <xdr:row>97</xdr:row>
      <xdr:rowOff>150935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778181"/>
          <a:ext cx="838200" cy="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127767</xdr:rowOff>
    </xdr:from>
    <xdr:to>
      <xdr:col>50</xdr:col>
      <xdr:colOff>114300</xdr:colOff>
      <xdr:row>97</xdr:row>
      <xdr:rowOff>150935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758417"/>
          <a:ext cx="889000" cy="2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127767</xdr:rowOff>
    </xdr:from>
    <xdr:to>
      <xdr:col>45</xdr:col>
      <xdr:colOff>177800</xdr:colOff>
      <xdr:row>97</xdr:row>
      <xdr:rowOff>143081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758417"/>
          <a:ext cx="889000" cy="1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132283</xdr:rowOff>
    </xdr:from>
    <xdr:to>
      <xdr:col>46</xdr:col>
      <xdr:colOff>38100</xdr:colOff>
      <xdr:row>98</xdr:row>
      <xdr:rowOff>62433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53560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8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143081</xdr:rowOff>
    </xdr:from>
    <xdr:to>
      <xdr:col>41</xdr:col>
      <xdr:colOff>50800</xdr:colOff>
      <xdr:row>98</xdr:row>
      <xdr:rowOff>31829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773731"/>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124295</xdr:rowOff>
    </xdr:from>
    <xdr:to>
      <xdr:col>41</xdr:col>
      <xdr:colOff>101600</xdr:colOff>
      <xdr:row>98</xdr:row>
      <xdr:rowOff>54445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45572</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61795" y="1684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138795</xdr:rowOff>
    </xdr:from>
    <xdr:to>
      <xdr:col>36</xdr:col>
      <xdr:colOff>165100</xdr:colOff>
      <xdr:row>98</xdr:row>
      <xdr:rowOff>68945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6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85472</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672795" y="1654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96731</xdr:rowOff>
    </xdr:from>
    <xdr:to>
      <xdr:col>55</xdr:col>
      <xdr:colOff>50800</xdr:colOff>
      <xdr:row>98</xdr:row>
      <xdr:rowOff>26881</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2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119608</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57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100135</xdr:rowOff>
    </xdr:from>
    <xdr:to>
      <xdr:col>50</xdr:col>
      <xdr:colOff>165100</xdr:colOff>
      <xdr:row>98</xdr:row>
      <xdr:rowOff>30285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7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46812</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650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76967</xdr:rowOff>
    </xdr:from>
    <xdr:to>
      <xdr:col>46</xdr:col>
      <xdr:colOff>38100</xdr:colOff>
      <xdr:row>98</xdr:row>
      <xdr:rowOff>7117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70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23644</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48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92281</xdr:rowOff>
    </xdr:from>
    <xdr:to>
      <xdr:col>41</xdr:col>
      <xdr:colOff>101600</xdr:colOff>
      <xdr:row>98</xdr:row>
      <xdr:rowOff>22431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72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38958</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49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152479</xdr:rowOff>
    </xdr:from>
    <xdr:to>
      <xdr:col>36</xdr:col>
      <xdr:colOff>165100</xdr:colOff>
      <xdr:row>98</xdr:row>
      <xdr:rowOff>82629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78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73756</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87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98217</xdr:rowOff>
    </xdr:from>
    <xdr:to>
      <xdr:col>85</xdr:col>
      <xdr:colOff>127000</xdr:colOff>
      <xdr:row>37</xdr:row>
      <xdr:rowOff>132415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6441867"/>
          <a:ext cx="838200" cy="3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98217</xdr:rowOff>
    </xdr:from>
    <xdr:to>
      <xdr:col>81</xdr:col>
      <xdr:colOff>50800</xdr:colOff>
      <xdr:row>37</xdr:row>
      <xdr:rowOff>171193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4592300" y="6441867"/>
          <a:ext cx="889000" cy="7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116687</xdr:rowOff>
    </xdr:from>
    <xdr:to>
      <xdr:col>76</xdr:col>
      <xdr:colOff>114300</xdr:colOff>
      <xdr:row>37</xdr:row>
      <xdr:rowOff>171193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3703300" y="6460337"/>
          <a:ext cx="889000" cy="5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34432</xdr:rowOff>
    </xdr:from>
    <xdr:to>
      <xdr:col>76</xdr:col>
      <xdr:colOff>165100</xdr:colOff>
      <xdr:row>36</xdr:row>
      <xdr:rowOff>136032</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0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152559</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59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116687</xdr:rowOff>
    </xdr:from>
    <xdr:to>
      <xdr:col>71</xdr:col>
      <xdr:colOff>177800</xdr:colOff>
      <xdr:row>37</xdr:row>
      <xdr:rowOff>167475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460337"/>
          <a:ext cx="889000" cy="5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25250</xdr:rowOff>
    </xdr:from>
    <xdr:to>
      <xdr:col>72</xdr:col>
      <xdr:colOff>38100</xdr:colOff>
      <xdr:row>36</xdr:row>
      <xdr:rowOff>126850</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19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143377</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597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30523</xdr:rowOff>
    </xdr:from>
    <xdr:to>
      <xdr:col>67</xdr:col>
      <xdr:colOff>101600</xdr:colOff>
      <xdr:row>36</xdr:row>
      <xdr:rowOff>132123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20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148650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597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81615</xdr:rowOff>
    </xdr:from>
    <xdr:to>
      <xdr:col>85</xdr:col>
      <xdr:colOff>177800</xdr:colOff>
      <xdr:row>38</xdr:row>
      <xdr:rowOff>11765</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4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60042</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40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47417</xdr:rowOff>
    </xdr:from>
    <xdr:to>
      <xdr:col>81</xdr:col>
      <xdr:colOff>101600</xdr:colOff>
      <xdr:row>37</xdr:row>
      <xdr:rowOff>149017</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39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140143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48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120393</xdr:rowOff>
    </xdr:from>
    <xdr:to>
      <xdr:col>76</xdr:col>
      <xdr:colOff>165100</xdr:colOff>
      <xdr:row>38</xdr:row>
      <xdr:rowOff>50543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46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41670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55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65887</xdr:rowOff>
    </xdr:from>
    <xdr:to>
      <xdr:col>72</xdr:col>
      <xdr:colOff>38100</xdr:colOff>
      <xdr:row>37</xdr:row>
      <xdr:rowOff>167487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40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158614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50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116675</xdr:rowOff>
    </xdr:from>
    <xdr:to>
      <xdr:col>67</xdr:col>
      <xdr:colOff>101600</xdr:colOff>
      <xdr:row>38</xdr:row>
      <xdr:rowOff>46825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4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37952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55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97617</xdr:rowOff>
    </xdr:from>
    <xdr:to>
      <xdr:col>85</xdr:col>
      <xdr:colOff>127000</xdr:colOff>
      <xdr:row>58</xdr:row>
      <xdr:rowOff>98194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041717"/>
          <a:ext cx="8382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79110</xdr:rowOff>
    </xdr:from>
    <xdr:to>
      <xdr:col>81</xdr:col>
      <xdr:colOff>50800</xdr:colOff>
      <xdr:row>58</xdr:row>
      <xdr:rowOff>98194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10023210"/>
          <a:ext cx="889000" cy="1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79110</xdr:rowOff>
    </xdr:from>
    <xdr:to>
      <xdr:col>76</xdr:col>
      <xdr:colOff>114300</xdr:colOff>
      <xdr:row>58</xdr:row>
      <xdr:rowOff>85089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10023210"/>
          <a:ext cx="889000" cy="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152860</xdr:rowOff>
    </xdr:from>
    <xdr:to>
      <xdr:col>76</xdr:col>
      <xdr:colOff>165100</xdr:colOff>
      <xdr:row>58</xdr:row>
      <xdr:rowOff>83010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99537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85089</xdr:rowOff>
    </xdr:from>
    <xdr:to>
      <xdr:col>71</xdr:col>
      <xdr:colOff>177800</xdr:colOff>
      <xdr:row>58</xdr:row>
      <xdr:rowOff>104669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10029189"/>
          <a:ext cx="889000" cy="1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22019</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03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74902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14795" y="967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46817</xdr:rowOff>
    </xdr:from>
    <xdr:to>
      <xdr:col>85</xdr:col>
      <xdr:colOff>177800</xdr:colOff>
      <xdr:row>58</xdr:row>
      <xdr:rowOff>148417</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99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133194</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90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47394</xdr:rowOff>
    </xdr:from>
    <xdr:to>
      <xdr:col>81</xdr:col>
      <xdr:colOff>101600</xdr:colOff>
      <xdr:row>58</xdr:row>
      <xdr:rowOff>148994</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99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140121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08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28310</xdr:rowOff>
    </xdr:from>
    <xdr:to>
      <xdr:col>76</xdr:col>
      <xdr:colOff>165100</xdr:colOff>
      <xdr:row>58</xdr:row>
      <xdr:rowOff>129910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97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121037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06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34289</xdr:rowOff>
    </xdr:from>
    <xdr:to>
      <xdr:col>72</xdr:col>
      <xdr:colOff>38100</xdr:colOff>
      <xdr:row>58</xdr:row>
      <xdr:rowOff>135889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97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127016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0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53869</xdr:rowOff>
    </xdr:from>
    <xdr:to>
      <xdr:col>67</xdr:col>
      <xdr:colOff>101600</xdr:colOff>
      <xdr:row>58</xdr:row>
      <xdr:rowOff>155469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99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146596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09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14793</xdr:rowOff>
    </xdr:from>
    <xdr:to>
      <xdr:col>85</xdr:col>
      <xdr:colOff>127000</xdr:colOff>
      <xdr:row>79</xdr:row>
      <xdr:rowOff>36514</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559343"/>
          <a:ext cx="838200" cy="2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36514</xdr:rowOff>
    </xdr:from>
    <xdr:to>
      <xdr:col>81</xdr:col>
      <xdr:colOff>50800</xdr:colOff>
      <xdr:row>79</xdr:row>
      <xdr:rowOff>40236</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581064"/>
          <a:ext cx="8890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25743</xdr:rowOff>
    </xdr:from>
    <xdr:to>
      <xdr:col>76</xdr:col>
      <xdr:colOff>114300</xdr:colOff>
      <xdr:row>79</xdr:row>
      <xdr:rowOff>40236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70293"/>
          <a:ext cx="8890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119022</xdr:rowOff>
    </xdr:from>
    <xdr:to>
      <xdr:col>76</xdr:col>
      <xdr:colOff>165100</xdr:colOff>
      <xdr:row>79</xdr:row>
      <xdr:rowOff>49172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65699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26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25743</xdr:rowOff>
    </xdr:from>
    <xdr:to>
      <xdr:col>71</xdr:col>
      <xdr:colOff>177800</xdr:colOff>
      <xdr:row>79</xdr:row>
      <xdr:rowOff>26715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570293"/>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110857</xdr:rowOff>
    </xdr:from>
    <xdr:to>
      <xdr:col>72</xdr:col>
      <xdr:colOff>38100</xdr:colOff>
      <xdr:row>79</xdr:row>
      <xdr:rowOff>41007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57534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2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105344</xdr:rowOff>
    </xdr:from>
    <xdr:to>
      <xdr:col>67</xdr:col>
      <xdr:colOff>101600</xdr:colOff>
      <xdr:row>79</xdr:row>
      <xdr:rowOff>35494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7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52021</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2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135443</xdr:rowOff>
    </xdr:from>
    <xdr:to>
      <xdr:col>85</xdr:col>
      <xdr:colOff>177800</xdr:colOff>
      <xdr:row>79</xdr:row>
      <xdr:rowOff>65593</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0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78959</xdr:rowOff>
    </xdr:from>
    <xdr:ext cx="469744"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5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157164</xdr:rowOff>
    </xdr:from>
    <xdr:to>
      <xdr:col>81</xdr:col>
      <xdr:colOff>101600</xdr:colOff>
      <xdr:row>79</xdr:row>
      <xdr:rowOff>87314</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78441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62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160886</xdr:rowOff>
    </xdr:from>
    <xdr:to>
      <xdr:col>76</xdr:col>
      <xdr:colOff>165100</xdr:colOff>
      <xdr:row>79</xdr:row>
      <xdr:rowOff>91036</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82163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62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146393</xdr:rowOff>
    </xdr:from>
    <xdr:to>
      <xdr:col>72</xdr:col>
      <xdr:colOff>38100</xdr:colOff>
      <xdr:row>79</xdr:row>
      <xdr:rowOff>76543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1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67670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61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147365</xdr:rowOff>
    </xdr:from>
    <xdr:to>
      <xdr:col>67</xdr:col>
      <xdr:colOff>101600</xdr:colOff>
      <xdr:row>79</xdr:row>
      <xdr:rowOff>77515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2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68642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61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8531</xdr:rowOff>
    </xdr:from>
    <xdr:to>
      <xdr:col>85</xdr:col>
      <xdr:colOff>127000</xdr:colOff>
      <xdr:row>98</xdr:row>
      <xdr:rowOff>64398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810631"/>
          <a:ext cx="838200" cy="5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64398</xdr:rowOff>
    </xdr:from>
    <xdr:to>
      <xdr:col>81</xdr:col>
      <xdr:colOff>50800</xdr:colOff>
      <xdr:row>98</xdr:row>
      <xdr:rowOff>68028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866498"/>
          <a:ext cx="889000" cy="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60527</xdr:rowOff>
    </xdr:from>
    <xdr:to>
      <xdr:col>76</xdr:col>
      <xdr:colOff>114300</xdr:colOff>
      <xdr:row>98</xdr:row>
      <xdr:rowOff>68028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862627"/>
          <a:ext cx="889000" cy="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122913</xdr:rowOff>
    </xdr:from>
    <xdr:to>
      <xdr:col>76</xdr:col>
      <xdr:colOff>165100</xdr:colOff>
      <xdr:row>98</xdr:row>
      <xdr:rowOff>53063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69590</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528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50628</xdr:rowOff>
    </xdr:from>
    <xdr:to>
      <xdr:col>71</xdr:col>
      <xdr:colOff>177800</xdr:colOff>
      <xdr:row>98</xdr:row>
      <xdr:rowOff>60527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814300" y="16852728"/>
          <a:ext cx="8890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18181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15536</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129181</xdr:rowOff>
    </xdr:from>
    <xdr:to>
      <xdr:col>85</xdr:col>
      <xdr:colOff>177800</xdr:colOff>
      <xdr:row>98</xdr:row>
      <xdr:rowOff>59331</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75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107608</xdr:rowOff>
    </xdr:from>
    <xdr:ext cx="599010"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73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13598</xdr:rowOff>
    </xdr:from>
    <xdr:to>
      <xdr:col>81</xdr:col>
      <xdr:colOff>101600</xdr:colOff>
      <xdr:row>98</xdr:row>
      <xdr:rowOff>115198</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81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106325</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90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17228</xdr:rowOff>
    </xdr:from>
    <xdr:to>
      <xdr:col>76</xdr:col>
      <xdr:colOff>165100</xdr:colOff>
      <xdr:row>98</xdr:row>
      <xdr:rowOff>118828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8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109955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91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9727</xdr:rowOff>
    </xdr:from>
    <xdr:to>
      <xdr:col>72</xdr:col>
      <xdr:colOff>38100</xdr:colOff>
      <xdr:row>98</xdr:row>
      <xdr:rowOff>111327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81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102454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90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171278</xdr:rowOff>
    </xdr:from>
    <xdr:to>
      <xdr:col>67</xdr:col>
      <xdr:colOff>101600</xdr:colOff>
      <xdr:row>98</xdr:row>
      <xdr:rowOff>101428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8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92555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89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159423</xdr:rowOff>
    </xdr:from>
    <xdr:to>
      <xdr:col>107</xdr:col>
      <xdr:colOff>101600</xdr:colOff>
      <xdr:row>39</xdr:row>
      <xdr:rowOff>89573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106100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449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159956</xdr:rowOff>
    </xdr:from>
    <xdr:to>
      <xdr:col>102</xdr:col>
      <xdr:colOff>165100</xdr:colOff>
      <xdr:row>39</xdr:row>
      <xdr:rowOff>90106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6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106634</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450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153365</xdr:rowOff>
    </xdr:from>
    <xdr:to>
      <xdr:col>98</xdr:col>
      <xdr:colOff>38100</xdr:colOff>
      <xdr:row>39</xdr:row>
      <xdr:rowOff>83515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6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100042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43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類似団体と比較して、土木費が高い水準にある。</a:t>
          </a:r>
          <a:endParaRPr lang="ja-JP" altLang="ja-JP" sz="1400">
            <a:effectLst/>
          </a:endParaRPr>
        </a:p>
        <a:p>
          <a:r>
            <a:rPr kumimoji="1" lang="ja-JP" altLang="ja-JP" sz="1100">
              <a:solidFill>
                <a:schemeClr val="dk1"/>
              </a:solidFill>
              <a:effectLst/>
              <a:latin typeface="+mn-lt"/>
              <a:ea typeface="+mn-ea"/>
              <a:cs typeface="+mn-cs"/>
            </a:rPr>
            <a:t>これは、若者定住環境の充実を図るため、若者定住住宅建設事業に重点的に取り組んできたことによる。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財政調整基金は、中長期的な見通しものとに決算剰余金を中心に積み立てているとともに、最低水準の取り崩しに努めている。</a:t>
          </a:r>
          <a:endParaRPr lang="ja-JP" altLang="ja-JP" sz="1400">
            <a:effectLst/>
          </a:endParaRPr>
        </a:p>
        <a:p>
          <a:pPr rtl="0" eaLnBrk="1" fontAlgn="auto" latinLnBrk="0" hangingPunct="1"/>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全会計とも黒字額を計上しているが、今後突発的な歳出の対応として計画的な基金の積立等を行い、長期的な視野で財政運営に努める。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4" customWidth="1"/>
    <col min="12" max="12" width="2.25" style="164" customWidth="1"/>
    <col min="13" max="17" width="2.375" style="164" customWidth="1"/>
    <col min="18" max="119" width="2.125" style="164" customWidth="1"/>
    <col min="120" max="16384" width="0" style="164" hidden="1"/>
  </cols>
  <sheetData>
    <row r="1" spans="1:119" ht="33" customHeight="1">
      <c r="A1" s="162"/>
      <c r="B1" s="416" t="s">
        <v>73</v>
      </c>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c r="BR1" s="416"/>
      <c r="BS1" s="416"/>
      <c r="BT1" s="416"/>
      <c r="BU1" s="416"/>
      <c r="BV1" s="416"/>
      <c r="BW1" s="416"/>
      <c r="BX1" s="416"/>
      <c r="BY1" s="416"/>
      <c r="BZ1" s="416"/>
      <c r="CA1" s="416"/>
      <c r="CB1" s="416"/>
      <c r="CC1" s="416"/>
      <c r="CD1" s="416"/>
      <c r="CE1" s="416"/>
      <c r="CF1" s="416"/>
      <c r="CG1" s="416"/>
      <c r="CH1" s="416"/>
      <c r="CI1" s="416"/>
      <c r="CJ1" s="416"/>
      <c r="CK1" s="416"/>
      <c r="CL1" s="416"/>
      <c r="CM1" s="416"/>
      <c r="CN1" s="416"/>
      <c r="CO1" s="416"/>
      <c r="CP1" s="416"/>
      <c r="CQ1" s="416"/>
      <c r="CR1" s="416"/>
      <c r="CS1" s="416"/>
      <c r="CT1" s="416"/>
      <c r="CU1" s="416"/>
      <c r="CV1" s="416"/>
      <c r="CW1" s="416"/>
      <c r="CX1" s="416"/>
      <c r="CY1" s="416"/>
      <c r="CZ1" s="416"/>
      <c r="DA1" s="416"/>
      <c r="DB1" s="416"/>
      <c r="DC1" s="416"/>
      <c r="DD1" s="416"/>
      <c r="DE1" s="416"/>
      <c r="DF1" s="416"/>
      <c r="DG1" s="416"/>
      <c r="DH1" s="416"/>
      <c r="DI1" s="416"/>
      <c r="DJ1" s="163"/>
      <c r="DK1" s="163"/>
      <c r="DL1" s="163"/>
      <c r="DM1" s="163"/>
      <c r="DN1" s="163"/>
      <c r="DO1" s="163"/>
    </row>
    <row r="2" spans="1:119" ht="24.75" thickBot="1">
      <c r="A2" s="162"/>
      <c r="B2" s="165" t="s">
        <v>74</v>
      </c>
      <c r="C2" s="165"/>
      <c r="D2" s="166"/>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row>
    <row r="3" spans="1:119" ht="18.75" customHeight="1" thickBot="1">
      <c r="A3" s="163"/>
      <c r="B3" s="417" t="s">
        <v>75</v>
      </c>
      <c r="C3" s="418"/>
      <c r="D3" s="418"/>
      <c r="E3" s="419"/>
      <c r="F3" s="419"/>
      <c r="G3" s="419"/>
      <c r="H3" s="419"/>
      <c r="I3" s="419"/>
      <c r="J3" s="419"/>
      <c r="K3" s="419"/>
      <c r="L3" s="419" t="s">
        <v>76</v>
      </c>
      <c r="M3" s="419"/>
      <c r="N3" s="419"/>
      <c r="O3" s="419"/>
      <c r="P3" s="419"/>
      <c r="Q3" s="419"/>
      <c r="R3" s="426"/>
      <c r="S3" s="426"/>
      <c r="T3" s="426"/>
      <c r="U3" s="426"/>
      <c r="V3" s="427"/>
      <c r="W3" s="401" t="s">
        <v>77</v>
      </c>
      <c r="X3" s="402"/>
      <c r="Y3" s="402"/>
      <c r="Z3" s="402"/>
      <c r="AA3" s="402"/>
      <c r="AB3" s="418"/>
      <c r="AC3" s="426" t="s">
        <v>78</v>
      </c>
      <c r="AD3" s="402"/>
      <c r="AE3" s="402"/>
      <c r="AF3" s="402"/>
      <c r="AG3" s="402"/>
      <c r="AH3" s="402"/>
      <c r="AI3" s="402"/>
      <c r="AJ3" s="402"/>
      <c r="AK3" s="402"/>
      <c r="AL3" s="403"/>
      <c r="AM3" s="401" t="s">
        <v>79</v>
      </c>
      <c r="AN3" s="402"/>
      <c r="AO3" s="402"/>
      <c r="AP3" s="402"/>
      <c r="AQ3" s="402"/>
      <c r="AR3" s="402"/>
      <c r="AS3" s="402"/>
      <c r="AT3" s="402"/>
      <c r="AU3" s="402"/>
      <c r="AV3" s="402"/>
      <c r="AW3" s="402"/>
      <c r="AX3" s="403"/>
      <c r="AY3" s="438" t="s">
        <v>1</v>
      </c>
      <c r="AZ3" s="439"/>
      <c r="BA3" s="439"/>
      <c r="BB3" s="439"/>
      <c r="BC3" s="439"/>
      <c r="BD3" s="439"/>
      <c r="BE3" s="439"/>
      <c r="BF3" s="439"/>
      <c r="BG3" s="439"/>
      <c r="BH3" s="439"/>
      <c r="BI3" s="439"/>
      <c r="BJ3" s="439"/>
      <c r="BK3" s="439"/>
      <c r="BL3" s="439"/>
      <c r="BM3" s="440"/>
      <c r="BN3" s="401" t="s">
        <v>80</v>
      </c>
      <c r="BO3" s="402"/>
      <c r="BP3" s="402"/>
      <c r="BQ3" s="402"/>
      <c r="BR3" s="402"/>
      <c r="BS3" s="402"/>
      <c r="BT3" s="402"/>
      <c r="BU3" s="403"/>
      <c r="BV3" s="401" t="s">
        <v>81</v>
      </c>
      <c r="BW3" s="402"/>
      <c r="BX3" s="402"/>
      <c r="BY3" s="402"/>
      <c r="BZ3" s="402"/>
      <c r="CA3" s="402"/>
      <c r="CB3" s="402"/>
      <c r="CC3" s="403"/>
      <c r="CD3" s="438" t="s">
        <v>1</v>
      </c>
      <c r="CE3" s="439"/>
      <c r="CF3" s="439"/>
      <c r="CG3" s="439"/>
      <c r="CH3" s="439"/>
      <c r="CI3" s="439"/>
      <c r="CJ3" s="439"/>
      <c r="CK3" s="439"/>
      <c r="CL3" s="439"/>
      <c r="CM3" s="439"/>
      <c r="CN3" s="439"/>
      <c r="CO3" s="439"/>
      <c r="CP3" s="439"/>
      <c r="CQ3" s="439"/>
      <c r="CR3" s="439"/>
      <c r="CS3" s="440"/>
      <c r="CT3" s="401" t="s">
        <v>82</v>
      </c>
      <c r="CU3" s="402"/>
      <c r="CV3" s="402"/>
      <c r="CW3" s="402"/>
      <c r="CX3" s="402"/>
      <c r="CY3" s="402"/>
      <c r="CZ3" s="402"/>
      <c r="DA3" s="403"/>
      <c r="DB3" s="401" t="s">
        <v>83</v>
      </c>
      <c r="DC3" s="402"/>
      <c r="DD3" s="402"/>
      <c r="DE3" s="402"/>
      <c r="DF3" s="402"/>
      <c r="DG3" s="402"/>
      <c r="DH3" s="402"/>
      <c r="DI3" s="403"/>
      <c r="DJ3" s="162"/>
      <c r="DK3" s="162"/>
      <c r="DL3" s="162"/>
      <c r="DM3" s="162"/>
      <c r="DN3" s="162"/>
      <c r="DO3" s="162"/>
    </row>
    <row r="4" spans="1:119" ht="18.75" customHeight="1">
      <c r="A4" s="163"/>
      <c r="B4" s="420"/>
      <c r="C4" s="421"/>
      <c r="D4" s="421"/>
      <c r="E4" s="422"/>
      <c r="F4" s="422"/>
      <c r="G4" s="422"/>
      <c r="H4" s="422"/>
      <c r="I4" s="422"/>
      <c r="J4" s="422"/>
      <c r="K4" s="422"/>
      <c r="L4" s="422"/>
      <c r="M4" s="422"/>
      <c r="N4" s="422"/>
      <c r="O4" s="422"/>
      <c r="P4" s="422"/>
      <c r="Q4" s="422"/>
      <c r="R4" s="428"/>
      <c r="S4" s="428"/>
      <c r="T4" s="428"/>
      <c r="U4" s="428"/>
      <c r="V4" s="429"/>
      <c r="W4" s="432"/>
      <c r="X4" s="433"/>
      <c r="Y4" s="433"/>
      <c r="Z4" s="433"/>
      <c r="AA4" s="433"/>
      <c r="AB4" s="421"/>
      <c r="AC4" s="428"/>
      <c r="AD4" s="433"/>
      <c r="AE4" s="433"/>
      <c r="AF4" s="433"/>
      <c r="AG4" s="433"/>
      <c r="AH4" s="433"/>
      <c r="AI4" s="433"/>
      <c r="AJ4" s="433"/>
      <c r="AK4" s="433"/>
      <c r="AL4" s="436"/>
      <c r="AM4" s="434"/>
      <c r="AN4" s="435"/>
      <c r="AO4" s="435"/>
      <c r="AP4" s="435"/>
      <c r="AQ4" s="435"/>
      <c r="AR4" s="435"/>
      <c r="AS4" s="435"/>
      <c r="AT4" s="435"/>
      <c r="AU4" s="435"/>
      <c r="AV4" s="435"/>
      <c r="AW4" s="435"/>
      <c r="AX4" s="437"/>
      <c r="AY4" s="404" t="s">
        <v>84</v>
      </c>
      <c r="AZ4" s="405"/>
      <c r="BA4" s="405"/>
      <c r="BB4" s="405"/>
      <c r="BC4" s="405"/>
      <c r="BD4" s="405"/>
      <c r="BE4" s="405"/>
      <c r="BF4" s="405"/>
      <c r="BG4" s="405"/>
      <c r="BH4" s="405"/>
      <c r="BI4" s="405"/>
      <c r="BJ4" s="405"/>
      <c r="BK4" s="405"/>
      <c r="BL4" s="405"/>
      <c r="BM4" s="406"/>
      <c r="BN4" s="407">
        <v>2890691</v>
      </c>
      <c r="BO4" s="408"/>
      <c r="BP4" s="408"/>
      <c r="BQ4" s="408"/>
      <c r="BR4" s="408"/>
      <c r="BS4" s="408"/>
      <c r="BT4" s="408"/>
      <c r="BU4" s="409"/>
      <c r="BV4" s="407">
        <v>2891046</v>
      </c>
      <c r="BW4" s="408"/>
      <c r="BX4" s="408"/>
      <c r="BY4" s="408"/>
      <c r="BZ4" s="408"/>
      <c r="CA4" s="408"/>
      <c r="CB4" s="408"/>
      <c r="CC4" s="409"/>
      <c r="CD4" s="410" t="s">
        <v>85</v>
      </c>
      <c r="CE4" s="411"/>
      <c r="CF4" s="411"/>
      <c r="CG4" s="411"/>
      <c r="CH4" s="411"/>
      <c r="CI4" s="411"/>
      <c r="CJ4" s="411"/>
      <c r="CK4" s="411"/>
      <c r="CL4" s="411"/>
      <c r="CM4" s="411"/>
      <c r="CN4" s="411"/>
      <c r="CO4" s="411"/>
      <c r="CP4" s="411"/>
      <c r="CQ4" s="411"/>
      <c r="CR4" s="411"/>
      <c r="CS4" s="412"/>
      <c r="CT4" s="413">
        <v>4.5</v>
      </c>
      <c r="CU4" s="414"/>
      <c r="CV4" s="414"/>
      <c r="CW4" s="414"/>
      <c r="CX4" s="414"/>
      <c r="CY4" s="414"/>
      <c r="CZ4" s="414"/>
      <c r="DA4" s="415"/>
      <c r="DB4" s="413">
        <v>4.7</v>
      </c>
      <c r="DC4" s="414"/>
      <c r="DD4" s="414"/>
      <c r="DE4" s="414"/>
      <c r="DF4" s="414"/>
      <c r="DG4" s="414"/>
      <c r="DH4" s="414"/>
      <c r="DI4" s="415"/>
      <c r="DJ4" s="162"/>
      <c r="DK4" s="162"/>
      <c r="DL4" s="162"/>
      <c r="DM4" s="162"/>
      <c r="DN4" s="162"/>
      <c r="DO4" s="162"/>
    </row>
    <row r="5" spans="1:119" ht="18.75" customHeight="1">
      <c r="A5" s="163"/>
      <c r="B5" s="423"/>
      <c r="C5" s="424"/>
      <c r="D5" s="424"/>
      <c r="E5" s="425"/>
      <c r="F5" s="425"/>
      <c r="G5" s="425"/>
      <c r="H5" s="425"/>
      <c r="I5" s="425"/>
      <c r="J5" s="425"/>
      <c r="K5" s="425"/>
      <c r="L5" s="425"/>
      <c r="M5" s="425"/>
      <c r="N5" s="425"/>
      <c r="O5" s="425"/>
      <c r="P5" s="425"/>
      <c r="Q5" s="425"/>
      <c r="R5" s="430"/>
      <c r="S5" s="430"/>
      <c r="T5" s="430"/>
      <c r="U5" s="430"/>
      <c r="V5" s="431"/>
      <c r="W5" s="434"/>
      <c r="X5" s="435"/>
      <c r="Y5" s="435"/>
      <c r="Z5" s="435"/>
      <c r="AA5" s="435"/>
      <c r="AB5" s="424"/>
      <c r="AC5" s="430"/>
      <c r="AD5" s="435"/>
      <c r="AE5" s="435"/>
      <c r="AF5" s="435"/>
      <c r="AG5" s="435"/>
      <c r="AH5" s="435"/>
      <c r="AI5" s="435"/>
      <c r="AJ5" s="435"/>
      <c r="AK5" s="435"/>
      <c r="AL5" s="437"/>
      <c r="AM5" s="473" t="s">
        <v>86</v>
      </c>
      <c r="AN5" s="474"/>
      <c r="AO5" s="474"/>
      <c r="AP5" s="474"/>
      <c r="AQ5" s="474"/>
      <c r="AR5" s="474"/>
      <c r="AS5" s="474"/>
      <c r="AT5" s="475"/>
      <c r="AU5" s="476" t="s">
        <v>87</v>
      </c>
      <c r="AV5" s="477"/>
      <c r="AW5" s="477"/>
      <c r="AX5" s="477"/>
      <c r="AY5" s="478" t="s">
        <v>88</v>
      </c>
      <c r="AZ5" s="479"/>
      <c r="BA5" s="479"/>
      <c r="BB5" s="479"/>
      <c r="BC5" s="479"/>
      <c r="BD5" s="479"/>
      <c r="BE5" s="479"/>
      <c r="BF5" s="479"/>
      <c r="BG5" s="479"/>
      <c r="BH5" s="479"/>
      <c r="BI5" s="479"/>
      <c r="BJ5" s="479"/>
      <c r="BK5" s="479"/>
      <c r="BL5" s="479"/>
      <c r="BM5" s="480"/>
      <c r="BN5" s="444">
        <v>2806897</v>
      </c>
      <c r="BO5" s="445"/>
      <c r="BP5" s="445"/>
      <c r="BQ5" s="445"/>
      <c r="BR5" s="445"/>
      <c r="BS5" s="445"/>
      <c r="BT5" s="445"/>
      <c r="BU5" s="446"/>
      <c r="BV5" s="444">
        <v>2771731</v>
      </c>
      <c r="BW5" s="445"/>
      <c r="BX5" s="445"/>
      <c r="BY5" s="445"/>
      <c r="BZ5" s="445"/>
      <c r="CA5" s="445"/>
      <c r="CB5" s="445"/>
      <c r="CC5" s="446"/>
      <c r="CD5" s="447" t="s">
        <v>89</v>
      </c>
      <c r="CE5" s="448"/>
      <c r="CF5" s="448"/>
      <c r="CG5" s="448"/>
      <c r="CH5" s="448"/>
      <c r="CI5" s="448"/>
      <c r="CJ5" s="448"/>
      <c r="CK5" s="448"/>
      <c r="CL5" s="448"/>
      <c r="CM5" s="448"/>
      <c r="CN5" s="448"/>
      <c r="CO5" s="448"/>
      <c r="CP5" s="448"/>
      <c r="CQ5" s="448"/>
      <c r="CR5" s="448"/>
      <c r="CS5" s="449"/>
      <c r="CT5" s="441">
        <v>79.5</v>
      </c>
      <c r="CU5" s="442"/>
      <c r="CV5" s="442"/>
      <c r="CW5" s="442"/>
      <c r="CX5" s="442"/>
      <c r="CY5" s="442"/>
      <c r="CZ5" s="442"/>
      <c r="DA5" s="443"/>
      <c r="DB5" s="441">
        <v>81</v>
      </c>
      <c r="DC5" s="442"/>
      <c r="DD5" s="442"/>
      <c r="DE5" s="442"/>
      <c r="DF5" s="442"/>
      <c r="DG5" s="442"/>
      <c r="DH5" s="442"/>
      <c r="DI5" s="443"/>
      <c r="DJ5" s="162"/>
      <c r="DK5" s="162"/>
      <c r="DL5" s="162"/>
      <c r="DM5" s="162"/>
      <c r="DN5" s="162"/>
      <c r="DO5" s="162"/>
    </row>
    <row r="6" spans="1:119" ht="18.75" customHeight="1">
      <c r="A6" s="163"/>
      <c r="B6" s="450" t="s">
        <v>90</v>
      </c>
      <c r="C6" s="451"/>
      <c r="D6" s="451"/>
      <c r="E6" s="452"/>
      <c r="F6" s="452"/>
      <c r="G6" s="452"/>
      <c r="H6" s="452"/>
      <c r="I6" s="452"/>
      <c r="J6" s="452"/>
      <c r="K6" s="452"/>
      <c r="L6" s="452" t="s">
        <v>91</v>
      </c>
      <c r="M6" s="452"/>
      <c r="N6" s="452"/>
      <c r="O6" s="452"/>
      <c r="P6" s="452"/>
      <c r="Q6" s="452"/>
      <c r="R6" s="456"/>
      <c r="S6" s="456"/>
      <c r="T6" s="456"/>
      <c r="U6" s="456"/>
      <c r="V6" s="457"/>
      <c r="W6" s="460" t="s">
        <v>92</v>
      </c>
      <c r="X6" s="461"/>
      <c r="Y6" s="461"/>
      <c r="Z6" s="461"/>
      <c r="AA6" s="461"/>
      <c r="AB6" s="451"/>
      <c r="AC6" s="464" t="s">
        <v>93</v>
      </c>
      <c r="AD6" s="465"/>
      <c r="AE6" s="465"/>
      <c r="AF6" s="465"/>
      <c r="AG6" s="465"/>
      <c r="AH6" s="465"/>
      <c r="AI6" s="465"/>
      <c r="AJ6" s="465"/>
      <c r="AK6" s="465"/>
      <c r="AL6" s="466"/>
      <c r="AM6" s="473" t="s">
        <v>94</v>
      </c>
      <c r="AN6" s="474"/>
      <c r="AO6" s="474"/>
      <c r="AP6" s="474"/>
      <c r="AQ6" s="474"/>
      <c r="AR6" s="474"/>
      <c r="AS6" s="474"/>
      <c r="AT6" s="475"/>
      <c r="AU6" s="476" t="s">
        <v>95</v>
      </c>
      <c r="AV6" s="477"/>
      <c r="AW6" s="477"/>
      <c r="AX6" s="477"/>
      <c r="AY6" s="478" t="s">
        <v>96</v>
      </c>
      <c r="AZ6" s="479"/>
      <c r="BA6" s="479"/>
      <c r="BB6" s="479"/>
      <c r="BC6" s="479"/>
      <c r="BD6" s="479"/>
      <c r="BE6" s="479"/>
      <c r="BF6" s="479"/>
      <c r="BG6" s="479"/>
      <c r="BH6" s="479"/>
      <c r="BI6" s="479"/>
      <c r="BJ6" s="479"/>
      <c r="BK6" s="479"/>
      <c r="BL6" s="479"/>
      <c r="BM6" s="480"/>
      <c r="BN6" s="444">
        <v>83794</v>
      </c>
      <c r="BO6" s="445"/>
      <c r="BP6" s="445"/>
      <c r="BQ6" s="445"/>
      <c r="BR6" s="445"/>
      <c r="BS6" s="445"/>
      <c r="BT6" s="445"/>
      <c r="BU6" s="446"/>
      <c r="BV6" s="444">
        <v>119315</v>
      </c>
      <c r="BW6" s="445"/>
      <c r="BX6" s="445"/>
      <c r="BY6" s="445"/>
      <c r="BZ6" s="445"/>
      <c r="CA6" s="445"/>
      <c r="CB6" s="445"/>
      <c r="CC6" s="446"/>
      <c r="CD6" s="447" t="s">
        <v>97</v>
      </c>
      <c r="CE6" s="448"/>
      <c r="CF6" s="448"/>
      <c r="CG6" s="448"/>
      <c r="CH6" s="448"/>
      <c r="CI6" s="448"/>
      <c r="CJ6" s="448"/>
      <c r="CK6" s="448"/>
      <c r="CL6" s="448"/>
      <c r="CM6" s="448"/>
      <c r="CN6" s="448"/>
      <c r="CO6" s="448"/>
      <c r="CP6" s="448"/>
      <c r="CQ6" s="448"/>
      <c r="CR6" s="448"/>
      <c r="CS6" s="449"/>
      <c r="CT6" s="481">
        <v>82.8</v>
      </c>
      <c r="CU6" s="482"/>
      <c r="CV6" s="482"/>
      <c r="CW6" s="482"/>
      <c r="CX6" s="482"/>
      <c r="CY6" s="482"/>
      <c r="CZ6" s="482"/>
      <c r="DA6" s="483"/>
      <c r="DB6" s="481">
        <v>84.3</v>
      </c>
      <c r="DC6" s="482"/>
      <c r="DD6" s="482"/>
      <c r="DE6" s="482"/>
      <c r="DF6" s="482"/>
      <c r="DG6" s="482"/>
      <c r="DH6" s="482"/>
      <c r="DI6" s="483"/>
      <c r="DJ6" s="162"/>
      <c r="DK6" s="162"/>
      <c r="DL6" s="162"/>
      <c r="DM6" s="162"/>
      <c r="DN6" s="162"/>
      <c r="DO6" s="162"/>
    </row>
    <row r="7" spans="1:119" ht="18.75" customHeight="1">
      <c r="A7" s="163"/>
      <c r="B7" s="420"/>
      <c r="C7" s="421"/>
      <c r="D7" s="421"/>
      <c r="E7" s="422"/>
      <c r="F7" s="422"/>
      <c r="G7" s="422"/>
      <c r="H7" s="422"/>
      <c r="I7" s="422"/>
      <c r="J7" s="422"/>
      <c r="K7" s="422"/>
      <c r="L7" s="422"/>
      <c r="M7" s="422"/>
      <c r="N7" s="422"/>
      <c r="O7" s="422"/>
      <c r="P7" s="422"/>
      <c r="Q7" s="422"/>
      <c r="R7" s="428"/>
      <c r="S7" s="428"/>
      <c r="T7" s="428"/>
      <c r="U7" s="428"/>
      <c r="V7" s="429"/>
      <c r="W7" s="432"/>
      <c r="X7" s="433"/>
      <c r="Y7" s="433"/>
      <c r="Z7" s="433"/>
      <c r="AA7" s="433"/>
      <c r="AB7" s="421"/>
      <c r="AC7" s="467"/>
      <c r="AD7" s="468"/>
      <c r="AE7" s="468"/>
      <c r="AF7" s="468"/>
      <c r="AG7" s="468"/>
      <c r="AH7" s="468"/>
      <c r="AI7" s="468"/>
      <c r="AJ7" s="468"/>
      <c r="AK7" s="468"/>
      <c r="AL7" s="469"/>
      <c r="AM7" s="473" t="s">
        <v>98</v>
      </c>
      <c r="AN7" s="474"/>
      <c r="AO7" s="474"/>
      <c r="AP7" s="474"/>
      <c r="AQ7" s="474"/>
      <c r="AR7" s="474"/>
      <c r="AS7" s="474"/>
      <c r="AT7" s="475"/>
      <c r="AU7" s="476" t="s">
        <v>95</v>
      </c>
      <c r="AV7" s="477"/>
      <c r="AW7" s="477"/>
      <c r="AX7" s="477"/>
      <c r="AY7" s="478" t="s">
        <v>99</v>
      </c>
      <c r="AZ7" s="479"/>
      <c r="BA7" s="479"/>
      <c r="BB7" s="479"/>
      <c r="BC7" s="479"/>
      <c r="BD7" s="479"/>
      <c r="BE7" s="479"/>
      <c r="BF7" s="479"/>
      <c r="BG7" s="479"/>
      <c r="BH7" s="479"/>
      <c r="BI7" s="479"/>
      <c r="BJ7" s="479"/>
      <c r="BK7" s="479"/>
      <c r="BL7" s="479"/>
      <c r="BM7" s="480"/>
      <c r="BN7" s="444">
        <v>10610</v>
      </c>
      <c r="BO7" s="445"/>
      <c r="BP7" s="445"/>
      <c r="BQ7" s="445"/>
      <c r="BR7" s="445"/>
      <c r="BS7" s="445"/>
      <c r="BT7" s="445"/>
      <c r="BU7" s="446"/>
      <c r="BV7" s="444">
        <v>41577</v>
      </c>
      <c r="BW7" s="445"/>
      <c r="BX7" s="445"/>
      <c r="BY7" s="445"/>
      <c r="BZ7" s="445"/>
      <c r="CA7" s="445"/>
      <c r="CB7" s="445"/>
      <c r="CC7" s="446"/>
      <c r="CD7" s="447" t="s">
        <v>100</v>
      </c>
      <c r="CE7" s="448"/>
      <c r="CF7" s="448"/>
      <c r="CG7" s="448"/>
      <c r="CH7" s="448"/>
      <c r="CI7" s="448"/>
      <c r="CJ7" s="448"/>
      <c r="CK7" s="448"/>
      <c r="CL7" s="448"/>
      <c r="CM7" s="448"/>
      <c r="CN7" s="448"/>
      <c r="CO7" s="448"/>
      <c r="CP7" s="448"/>
      <c r="CQ7" s="448"/>
      <c r="CR7" s="448"/>
      <c r="CS7" s="449"/>
      <c r="CT7" s="444">
        <v>1624462</v>
      </c>
      <c r="CU7" s="445"/>
      <c r="CV7" s="445"/>
      <c r="CW7" s="445"/>
      <c r="CX7" s="445"/>
      <c r="CY7" s="445"/>
      <c r="CZ7" s="445"/>
      <c r="DA7" s="446"/>
      <c r="DB7" s="444">
        <v>1671228</v>
      </c>
      <c r="DC7" s="445"/>
      <c r="DD7" s="445"/>
      <c r="DE7" s="445"/>
      <c r="DF7" s="445"/>
      <c r="DG7" s="445"/>
      <c r="DH7" s="445"/>
      <c r="DI7" s="446"/>
      <c r="DJ7" s="162"/>
      <c r="DK7" s="162"/>
      <c r="DL7" s="162"/>
      <c r="DM7" s="162"/>
      <c r="DN7" s="162"/>
      <c r="DO7" s="162"/>
    </row>
    <row r="8" spans="1:119" ht="18.75" customHeight="1" thickBot="1">
      <c r="A8" s="163"/>
      <c r="B8" s="453"/>
      <c r="C8" s="454"/>
      <c r="D8" s="454"/>
      <c r="E8" s="455"/>
      <c r="F8" s="455"/>
      <c r="G8" s="455"/>
      <c r="H8" s="455"/>
      <c r="I8" s="455"/>
      <c r="J8" s="455"/>
      <c r="K8" s="455"/>
      <c r="L8" s="455"/>
      <c r="M8" s="455"/>
      <c r="N8" s="455"/>
      <c r="O8" s="455"/>
      <c r="P8" s="455"/>
      <c r="Q8" s="455"/>
      <c r="R8" s="458"/>
      <c r="S8" s="458"/>
      <c r="T8" s="458"/>
      <c r="U8" s="458"/>
      <c r="V8" s="459"/>
      <c r="W8" s="462"/>
      <c r="X8" s="463"/>
      <c r="Y8" s="463"/>
      <c r="Z8" s="463"/>
      <c r="AA8" s="463"/>
      <c r="AB8" s="454"/>
      <c r="AC8" s="470"/>
      <c r="AD8" s="471"/>
      <c r="AE8" s="471"/>
      <c r="AF8" s="471"/>
      <c r="AG8" s="471"/>
      <c r="AH8" s="471"/>
      <c r="AI8" s="471"/>
      <c r="AJ8" s="471"/>
      <c r="AK8" s="471"/>
      <c r="AL8" s="472"/>
      <c r="AM8" s="473" t="s">
        <v>101</v>
      </c>
      <c r="AN8" s="474"/>
      <c r="AO8" s="474"/>
      <c r="AP8" s="474"/>
      <c r="AQ8" s="474"/>
      <c r="AR8" s="474"/>
      <c r="AS8" s="474"/>
      <c r="AT8" s="475"/>
      <c r="AU8" s="476" t="s">
        <v>87</v>
      </c>
      <c r="AV8" s="477"/>
      <c r="AW8" s="477"/>
      <c r="AX8" s="477"/>
      <c r="AY8" s="478" t="s">
        <v>102</v>
      </c>
      <c r="AZ8" s="479"/>
      <c r="BA8" s="479"/>
      <c r="BB8" s="479"/>
      <c r="BC8" s="479"/>
      <c r="BD8" s="479"/>
      <c r="BE8" s="479"/>
      <c r="BF8" s="479"/>
      <c r="BG8" s="479"/>
      <c r="BH8" s="479"/>
      <c r="BI8" s="479"/>
      <c r="BJ8" s="479"/>
      <c r="BK8" s="479"/>
      <c r="BL8" s="479"/>
      <c r="BM8" s="480"/>
      <c r="BN8" s="444">
        <v>73184</v>
      </c>
      <c r="BO8" s="445"/>
      <c r="BP8" s="445"/>
      <c r="BQ8" s="445"/>
      <c r="BR8" s="445"/>
      <c r="BS8" s="445"/>
      <c r="BT8" s="445"/>
      <c r="BU8" s="446"/>
      <c r="BV8" s="444">
        <v>77738</v>
      </c>
      <c r="BW8" s="445"/>
      <c r="BX8" s="445"/>
      <c r="BY8" s="445"/>
      <c r="BZ8" s="445"/>
      <c r="CA8" s="445"/>
      <c r="CB8" s="445"/>
      <c r="CC8" s="446"/>
      <c r="CD8" s="447" t="s">
        <v>103</v>
      </c>
      <c r="CE8" s="448"/>
      <c r="CF8" s="448"/>
      <c r="CG8" s="448"/>
      <c r="CH8" s="448"/>
      <c r="CI8" s="448"/>
      <c r="CJ8" s="448"/>
      <c r="CK8" s="448"/>
      <c r="CL8" s="448"/>
      <c r="CM8" s="448"/>
      <c r="CN8" s="448"/>
      <c r="CO8" s="448"/>
      <c r="CP8" s="448"/>
      <c r="CQ8" s="448"/>
      <c r="CR8" s="448"/>
      <c r="CS8" s="449"/>
      <c r="CT8" s="484">
        <v>0.19</v>
      </c>
      <c r="CU8" s="485"/>
      <c r="CV8" s="485"/>
      <c r="CW8" s="485"/>
      <c r="CX8" s="485"/>
      <c r="CY8" s="485"/>
      <c r="CZ8" s="485"/>
      <c r="DA8" s="486"/>
      <c r="DB8" s="484">
        <v>0.18</v>
      </c>
      <c r="DC8" s="485"/>
      <c r="DD8" s="485"/>
      <c r="DE8" s="485"/>
      <c r="DF8" s="485"/>
      <c r="DG8" s="485"/>
      <c r="DH8" s="485"/>
      <c r="DI8" s="486"/>
      <c r="DJ8" s="162"/>
      <c r="DK8" s="162"/>
      <c r="DL8" s="162"/>
      <c r="DM8" s="162"/>
      <c r="DN8" s="162"/>
      <c r="DO8" s="162"/>
    </row>
    <row r="9" spans="1:119" ht="18.75" customHeight="1" thickBot="1">
      <c r="A9" s="163"/>
      <c r="B9" s="438" t="s">
        <v>104</v>
      </c>
      <c r="C9" s="439"/>
      <c r="D9" s="439"/>
      <c r="E9" s="439"/>
      <c r="F9" s="439"/>
      <c r="G9" s="439"/>
      <c r="H9" s="439"/>
      <c r="I9" s="439"/>
      <c r="J9" s="439"/>
      <c r="K9" s="487"/>
      <c r="L9" s="488" t="s">
        <v>105</v>
      </c>
      <c r="M9" s="489"/>
      <c r="N9" s="489"/>
      <c r="O9" s="489"/>
      <c r="P9" s="489"/>
      <c r="Q9" s="490"/>
      <c r="R9" s="491">
        <v>2788</v>
      </c>
      <c r="S9" s="492"/>
      <c r="T9" s="492"/>
      <c r="U9" s="492"/>
      <c r="V9" s="493"/>
      <c r="W9" s="401" t="s">
        <v>106</v>
      </c>
      <c r="X9" s="402"/>
      <c r="Y9" s="402"/>
      <c r="Z9" s="402"/>
      <c r="AA9" s="402"/>
      <c r="AB9" s="402"/>
      <c r="AC9" s="402"/>
      <c r="AD9" s="402"/>
      <c r="AE9" s="402"/>
      <c r="AF9" s="402"/>
      <c r="AG9" s="402"/>
      <c r="AH9" s="402"/>
      <c r="AI9" s="402"/>
      <c r="AJ9" s="402"/>
      <c r="AK9" s="402"/>
      <c r="AL9" s="403"/>
      <c r="AM9" s="473" t="s">
        <v>107</v>
      </c>
      <c r="AN9" s="474"/>
      <c r="AO9" s="474"/>
      <c r="AP9" s="474"/>
      <c r="AQ9" s="474"/>
      <c r="AR9" s="474"/>
      <c r="AS9" s="474"/>
      <c r="AT9" s="475"/>
      <c r="AU9" s="476" t="s">
        <v>108</v>
      </c>
      <c r="AV9" s="477"/>
      <c r="AW9" s="477"/>
      <c r="AX9" s="477"/>
      <c r="AY9" s="478" t="s">
        <v>109</v>
      </c>
      <c r="AZ9" s="479"/>
      <c r="BA9" s="479"/>
      <c r="BB9" s="479"/>
      <c r="BC9" s="479"/>
      <c r="BD9" s="479"/>
      <c r="BE9" s="479"/>
      <c r="BF9" s="479"/>
      <c r="BG9" s="479"/>
      <c r="BH9" s="479"/>
      <c r="BI9" s="479"/>
      <c r="BJ9" s="479"/>
      <c r="BK9" s="479"/>
      <c r="BL9" s="479"/>
      <c r="BM9" s="480"/>
      <c r="BN9" s="444">
        <v>-4554</v>
      </c>
      <c r="BO9" s="445"/>
      <c r="BP9" s="445"/>
      <c r="BQ9" s="445"/>
      <c r="BR9" s="445"/>
      <c r="BS9" s="445"/>
      <c r="BT9" s="445"/>
      <c r="BU9" s="446"/>
      <c r="BV9" s="444">
        <v>-56398</v>
      </c>
      <c r="BW9" s="445"/>
      <c r="BX9" s="445"/>
      <c r="BY9" s="445"/>
      <c r="BZ9" s="445"/>
      <c r="CA9" s="445"/>
      <c r="CB9" s="445"/>
      <c r="CC9" s="446"/>
      <c r="CD9" s="447" t="s">
        <v>110</v>
      </c>
      <c r="CE9" s="448"/>
      <c r="CF9" s="448"/>
      <c r="CG9" s="448"/>
      <c r="CH9" s="448"/>
      <c r="CI9" s="448"/>
      <c r="CJ9" s="448"/>
      <c r="CK9" s="448"/>
      <c r="CL9" s="448"/>
      <c r="CM9" s="448"/>
      <c r="CN9" s="448"/>
      <c r="CO9" s="448"/>
      <c r="CP9" s="448"/>
      <c r="CQ9" s="448"/>
      <c r="CR9" s="448"/>
      <c r="CS9" s="449"/>
      <c r="CT9" s="441">
        <v>14.8</v>
      </c>
      <c r="CU9" s="442"/>
      <c r="CV9" s="442"/>
      <c r="CW9" s="442"/>
      <c r="CX9" s="442"/>
      <c r="CY9" s="442"/>
      <c r="CZ9" s="442"/>
      <c r="DA9" s="443"/>
      <c r="DB9" s="441">
        <v>10.5</v>
      </c>
      <c r="DC9" s="442"/>
      <c r="DD9" s="442"/>
      <c r="DE9" s="442"/>
      <c r="DF9" s="442"/>
      <c r="DG9" s="442"/>
      <c r="DH9" s="442"/>
      <c r="DI9" s="443"/>
      <c r="DJ9" s="162"/>
      <c r="DK9" s="162"/>
      <c r="DL9" s="162"/>
      <c r="DM9" s="162"/>
      <c r="DN9" s="162"/>
      <c r="DO9" s="162"/>
    </row>
    <row r="10" spans="1:119" ht="18.75" customHeight="1" thickBot="1">
      <c r="A10" s="163"/>
      <c r="B10" s="438"/>
      <c r="C10" s="439"/>
      <c r="D10" s="439"/>
      <c r="E10" s="439"/>
      <c r="F10" s="439"/>
      <c r="G10" s="439"/>
      <c r="H10" s="439"/>
      <c r="I10" s="439"/>
      <c r="J10" s="439"/>
      <c r="K10" s="487"/>
      <c r="L10" s="494" t="s">
        <v>111</v>
      </c>
      <c r="M10" s="474"/>
      <c r="N10" s="474"/>
      <c r="O10" s="474"/>
      <c r="P10" s="474"/>
      <c r="Q10" s="475"/>
      <c r="R10" s="495">
        <v>2970</v>
      </c>
      <c r="S10" s="496"/>
      <c r="T10" s="496"/>
      <c r="U10" s="496"/>
      <c r="V10" s="497"/>
      <c r="W10" s="432"/>
      <c r="X10" s="433"/>
      <c r="Y10" s="433"/>
      <c r="Z10" s="433"/>
      <c r="AA10" s="433"/>
      <c r="AB10" s="433"/>
      <c r="AC10" s="433"/>
      <c r="AD10" s="433"/>
      <c r="AE10" s="433"/>
      <c r="AF10" s="433"/>
      <c r="AG10" s="433"/>
      <c r="AH10" s="433"/>
      <c r="AI10" s="433"/>
      <c r="AJ10" s="433"/>
      <c r="AK10" s="433"/>
      <c r="AL10" s="436"/>
      <c r="AM10" s="473" t="s">
        <v>112</v>
      </c>
      <c r="AN10" s="474"/>
      <c r="AO10" s="474"/>
      <c r="AP10" s="474"/>
      <c r="AQ10" s="474"/>
      <c r="AR10" s="474"/>
      <c r="AS10" s="474"/>
      <c r="AT10" s="475"/>
      <c r="AU10" s="476" t="s">
        <v>113</v>
      </c>
      <c r="AV10" s="477"/>
      <c r="AW10" s="477"/>
      <c r="AX10" s="477"/>
      <c r="AY10" s="478" t="s">
        <v>114</v>
      </c>
      <c r="AZ10" s="479"/>
      <c r="BA10" s="479"/>
      <c r="BB10" s="479"/>
      <c r="BC10" s="479"/>
      <c r="BD10" s="479"/>
      <c r="BE10" s="479"/>
      <c r="BF10" s="479"/>
      <c r="BG10" s="479"/>
      <c r="BH10" s="479"/>
      <c r="BI10" s="479"/>
      <c r="BJ10" s="479"/>
      <c r="BK10" s="479"/>
      <c r="BL10" s="479"/>
      <c r="BM10" s="480"/>
      <c r="BN10" s="444">
        <v>43000</v>
      </c>
      <c r="BO10" s="445"/>
      <c r="BP10" s="445"/>
      <c r="BQ10" s="445"/>
      <c r="BR10" s="445"/>
      <c r="BS10" s="445"/>
      <c r="BT10" s="445"/>
      <c r="BU10" s="446"/>
      <c r="BV10" s="444">
        <v>70000</v>
      </c>
      <c r="BW10" s="445"/>
      <c r="BX10" s="445"/>
      <c r="BY10" s="445"/>
      <c r="BZ10" s="445"/>
      <c r="CA10" s="445"/>
      <c r="CB10" s="445"/>
      <c r="CC10" s="446"/>
      <c r="CD10" s="167" t="s">
        <v>115</v>
      </c>
      <c r="CE10" s="168"/>
      <c r="CF10" s="168"/>
      <c r="CG10" s="168"/>
      <c r="CH10" s="168"/>
      <c r="CI10" s="168"/>
      <c r="CJ10" s="168"/>
      <c r="CK10" s="168"/>
      <c r="CL10" s="168"/>
      <c r="CM10" s="168"/>
      <c r="CN10" s="168"/>
      <c r="CO10" s="168"/>
      <c r="CP10" s="168"/>
      <c r="CQ10" s="168"/>
      <c r="CR10" s="168"/>
      <c r="CS10" s="169"/>
      <c r="CT10" s="170"/>
      <c r="CU10" s="171"/>
      <c r="CV10" s="171"/>
      <c r="CW10" s="171"/>
      <c r="CX10" s="171"/>
      <c r="CY10" s="171"/>
      <c r="CZ10" s="171"/>
      <c r="DA10" s="172"/>
      <c r="DB10" s="170"/>
      <c r="DC10" s="171"/>
      <c r="DD10" s="171"/>
      <c r="DE10" s="171"/>
      <c r="DF10" s="171"/>
      <c r="DG10" s="171"/>
      <c r="DH10" s="171"/>
      <c r="DI10" s="172"/>
      <c r="DJ10" s="162"/>
      <c r="DK10" s="162"/>
      <c r="DL10" s="162"/>
      <c r="DM10" s="162"/>
      <c r="DN10" s="162"/>
      <c r="DO10" s="162"/>
    </row>
    <row r="11" spans="1:119" ht="18.75" customHeight="1" thickBot="1">
      <c r="A11" s="163"/>
      <c r="B11" s="438"/>
      <c r="C11" s="439"/>
      <c r="D11" s="439"/>
      <c r="E11" s="439"/>
      <c r="F11" s="439"/>
      <c r="G11" s="439"/>
      <c r="H11" s="439"/>
      <c r="I11" s="439"/>
      <c r="J11" s="439"/>
      <c r="K11" s="487"/>
      <c r="L11" s="498" t="s">
        <v>116</v>
      </c>
      <c r="M11" s="499"/>
      <c r="N11" s="499"/>
      <c r="O11" s="499"/>
      <c r="P11" s="499"/>
      <c r="Q11" s="500"/>
      <c r="R11" s="501" t="s">
        <v>117</v>
      </c>
      <c r="S11" s="502"/>
      <c r="T11" s="502"/>
      <c r="U11" s="502"/>
      <c r="V11" s="503"/>
      <c r="W11" s="432"/>
      <c r="X11" s="433"/>
      <c r="Y11" s="433"/>
      <c r="Z11" s="433"/>
      <c r="AA11" s="433"/>
      <c r="AB11" s="433"/>
      <c r="AC11" s="433"/>
      <c r="AD11" s="433"/>
      <c r="AE11" s="433"/>
      <c r="AF11" s="433"/>
      <c r="AG11" s="433"/>
      <c r="AH11" s="433"/>
      <c r="AI11" s="433"/>
      <c r="AJ11" s="433"/>
      <c r="AK11" s="433"/>
      <c r="AL11" s="436"/>
      <c r="AM11" s="473" t="s">
        <v>118</v>
      </c>
      <c r="AN11" s="474"/>
      <c r="AO11" s="474"/>
      <c r="AP11" s="474"/>
      <c r="AQ11" s="474"/>
      <c r="AR11" s="474"/>
      <c r="AS11" s="474"/>
      <c r="AT11" s="475"/>
      <c r="AU11" s="476" t="s">
        <v>119</v>
      </c>
      <c r="AV11" s="477"/>
      <c r="AW11" s="477"/>
      <c r="AX11" s="477"/>
      <c r="AY11" s="478" t="s">
        <v>120</v>
      </c>
      <c r="AZ11" s="479"/>
      <c r="BA11" s="479"/>
      <c r="BB11" s="479"/>
      <c r="BC11" s="479"/>
      <c r="BD11" s="479"/>
      <c r="BE11" s="479"/>
      <c r="BF11" s="479"/>
      <c r="BG11" s="479"/>
      <c r="BH11" s="479"/>
      <c r="BI11" s="479"/>
      <c r="BJ11" s="479"/>
      <c r="BK11" s="479"/>
      <c r="BL11" s="479"/>
      <c r="BM11" s="480"/>
      <c r="BN11" s="444">
        <v>98148</v>
      </c>
      <c r="BO11" s="445"/>
      <c r="BP11" s="445"/>
      <c r="BQ11" s="445"/>
      <c r="BR11" s="445"/>
      <c r="BS11" s="445"/>
      <c r="BT11" s="445"/>
      <c r="BU11" s="446"/>
      <c r="BV11" s="444">
        <v>0</v>
      </c>
      <c r="BW11" s="445"/>
      <c r="BX11" s="445"/>
      <c r="BY11" s="445"/>
      <c r="BZ11" s="445"/>
      <c r="CA11" s="445"/>
      <c r="CB11" s="445"/>
      <c r="CC11" s="446"/>
      <c r="CD11" s="447" t="s">
        <v>121</v>
      </c>
      <c r="CE11" s="448"/>
      <c r="CF11" s="448"/>
      <c r="CG11" s="448"/>
      <c r="CH11" s="448"/>
      <c r="CI11" s="448"/>
      <c r="CJ11" s="448"/>
      <c r="CK11" s="448"/>
      <c r="CL11" s="448"/>
      <c r="CM11" s="448"/>
      <c r="CN11" s="448"/>
      <c r="CO11" s="448"/>
      <c r="CP11" s="448"/>
      <c r="CQ11" s="448"/>
      <c r="CR11" s="448"/>
      <c r="CS11" s="449"/>
      <c r="CT11" s="484" t="s">
        <v>122</v>
      </c>
      <c r="CU11" s="485"/>
      <c r="CV11" s="485"/>
      <c r="CW11" s="485"/>
      <c r="CX11" s="485"/>
      <c r="CY11" s="485"/>
      <c r="CZ11" s="485"/>
      <c r="DA11" s="486"/>
      <c r="DB11" s="484" t="s">
        <v>123</v>
      </c>
      <c r="DC11" s="485"/>
      <c r="DD11" s="485"/>
      <c r="DE11" s="485"/>
      <c r="DF11" s="485"/>
      <c r="DG11" s="485"/>
      <c r="DH11" s="485"/>
      <c r="DI11" s="486"/>
      <c r="DJ11" s="162"/>
      <c r="DK11" s="162"/>
      <c r="DL11" s="162"/>
      <c r="DM11" s="162"/>
      <c r="DN11" s="162"/>
      <c r="DO11" s="162"/>
    </row>
    <row r="12" spans="1:119" ht="18.75" customHeight="1">
      <c r="A12" s="163"/>
      <c r="B12" s="504" t="s">
        <v>124</v>
      </c>
      <c r="C12" s="505"/>
      <c r="D12" s="505"/>
      <c r="E12" s="505"/>
      <c r="F12" s="505"/>
      <c r="G12" s="505"/>
      <c r="H12" s="505"/>
      <c r="I12" s="505"/>
      <c r="J12" s="505"/>
      <c r="K12" s="506"/>
      <c r="L12" s="513" t="s">
        <v>125</v>
      </c>
      <c r="M12" s="514"/>
      <c r="N12" s="514"/>
      <c r="O12" s="514"/>
      <c r="P12" s="514"/>
      <c r="Q12" s="515"/>
      <c r="R12" s="516">
        <v>2822</v>
      </c>
      <c r="S12" s="517"/>
      <c r="T12" s="517"/>
      <c r="U12" s="517"/>
      <c r="V12" s="518"/>
      <c r="W12" s="519" t="s">
        <v>1</v>
      </c>
      <c r="X12" s="477"/>
      <c r="Y12" s="477"/>
      <c r="Z12" s="477"/>
      <c r="AA12" s="477"/>
      <c r="AB12" s="520"/>
      <c r="AC12" s="476" t="s">
        <v>126</v>
      </c>
      <c r="AD12" s="477"/>
      <c r="AE12" s="477"/>
      <c r="AF12" s="477"/>
      <c r="AG12" s="520"/>
      <c r="AH12" s="476" t="s">
        <v>127</v>
      </c>
      <c r="AI12" s="477"/>
      <c r="AJ12" s="477"/>
      <c r="AK12" s="477"/>
      <c r="AL12" s="521"/>
      <c r="AM12" s="473" t="s">
        <v>128</v>
      </c>
      <c r="AN12" s="474"/>
      <c r="AO12" s="474"/>
      <c r="AP12" s="474"/>
      <c r="AQ12" s="474"/>
      <c r="AR12" s="474"/>
      <c r="AS12" s="474"/>
      <c r="AT12" s="475"/>
      <c r="AU12" s="476" t="s">
        <v>87</v>
      </c>
      <c r="AV12" s="477"/>
      <c r="AW12" s="477"/>
      <c r="AX12" s="477"/>
      <c r="AY12" s="478" t="s">
        <v>129</v>
      </c>
      <c r="AZ12" s="479"/>
      <c r="BA12" s="479"/>
      <c r="BB12" s="479"/>
      <c r="BC12" s="479"/>
      <c r="BD12" s="479"/>
      <c r="BE12" s="479"/>
      <c r="BF12" s="479"/>
      <c r="BG12" s="479"/>
      <c r="BH12" s="479"/>
      <c r="BI12" s="479"/>
      <c r="BJ12" s="479"/>
      <c r="BK12" s="479"/>
      <c r="BL12" s="479"/>
      <c r="BM12" s="480"/>
      <c r="BN12" s="444">
        <v>43000</v>
      </c>
      <c r="BO12" s="445"/>
      <c r="BP12" s="445"/>
      <c r="BQ12" s="445"/>
      <c r="BR12" s="445"/>
      <c r="BS12" s="445"/>
      <c r="BT12" s="445"/>
      <c r="BU12" s="446"/>
      <c r="BV12" s="444">
        <v>66000</v>
      </c>
      <c r="BW12" s="445"/>
      <c r="BX12" s="445"/>
      <c r="BY12" s="445"/>
      <c r="BZ12" s="445"/>
      <c r="CA12" s="445"/>
      <c r="CB12" s="445"/>
      <c r="CC12" s="446"/>
      <c r="CD12" s="447" t="s">
        <v>130</v>
      </c>
      <c r="CE12" s="448"/>
      <c r="CF12" s="448"/>
      <c r="CG12" s="448"/>
      <c r="CH12" s="448"/>
      <c r="CI12" s="448"/>
      <c r="CJ12" s="448"/>
      <c r="CK12" s="448"/>
      <c r="CL12" s="448"/>
      <c r="CM12" s="448"/>
      <c r="CN12" s="448"/>
      <c r="CO12" s="448"/>
      <c r="CP12" s="448"/>
      <c r="CQ12" s="448"/>
      <c r="CR12" s="448"/>
      <c r="CS12" s="449"/>
      <c r="CT12" s="484" t="s">
        <v>122</v>
      </c>
      <c r="CU12" s="485"/>
      <c r="CV12" s="485"/>
      <c r="CW12" s="485"/>
      <c r="CX12" s="485"/>
      <c r="CY12" s="485"/>
      <c r="CZ12" s="485"/>
      <c r="DA12" s="486"/>
      <c r="DB12" s="484" t="s">
        <v>131</v>
      </c>
      <c r="DC12" s="485"/>
      <c r="DD12" s="485"/>
      <c r="DE12" s="485"/>
      <c r="DF12" s="485"/>
      <c r="DG12" s="485"/>
      <c r="DH12" s="485"/>
      <c r="DI12" s="486"/>
      <c r="DJ12" s="162"/>
      <c r="DK12" s="162"/>
      <c r="DL12" s="162"/>
      <c r="DM12" s="162"/>
      <c r="DN12" s="162"/>
      <c r="DO12" s="162"/>
    </row>
    <row r="13" spans="1:119" ht="18.75" customHeight="1">
      <c r="A13" s="163"/>
      <c r="B13" s="507"/>
      <c r="C13" s="508"/>
      <c r="D13" s="508"/>
      <c r="E13" s="508"/>
      <c r="F13" s="508"/>
      <c r="G13" s="508"/>
      <c r="H13" s="508"/>
      <c r="I13" s="508"/>
      <c r="J13" s="508"/>
      <c r="K13" s="509"/>
      <c r="L13" s="173"/>
      <c r="M13" s="532" t="s">
        <v>132</v>
      </c>
      <c r="N13" s="533"/>
      <c r="O13" s="533"/>
      <c r="P13" s="533"/>
      <c r="Q13" s="534"/>
      <c r="R13" s="525">
        <v>2809</v>
      </c>
      <c r="S13" s="526"/>
      <c r="T13" s="526"/>
      <c r="U13" s="526"/>
      <c r="V13" s="527"/>
      <c r="W13" s="460" t="s">
        <v>133</v>
      </c>
      <c r="X13" s="461"/>
      <c r="Y13" s="461"/>
      <c r="Z13" s="461"/>
      <c r="AA13" s="461"/>
      <c r="AB13" s="451"/>
      <c r="AC13" s="495">
        <v>306</v>
      </c>
      <c r="AD13" s="496"/>
      <c r="AE13" s="496"/>
      <c r="AF13" s="496"/>
      <c r="AG13" s="535"/>
      <c r="AH13" s="495">
        <v>288</v>
      </c>
      <c r="AI13" s="496"/>
      <c r="AJ13" s="496"/>
      <c r="AK13" s="496"/>
      <c r="AL13" s="497"/>
      <c r="AM13" s="473" t="s">
        <v>134</v>
      </c>
      <c r="AN13" s="474"/>
      <c r="AO13" s="474"/>
      <c r="AP13" s="474"/>
      <c r="AQ13" s="474"/>
      <c r="AR13" s="474"/>
      <c r="AS13" s="474"/>
      <c r="AT13" s="475"/>
      <c r="AU13" s="476" t="s">
        <v>108</v>
      </c>
      <c r="AV13" s="477"/>
      <c r="AW13" s="477"/>
      <c r="AX13" s="477"/>
      <c r="AY13" s="478" t="s">
        <v>135</v>
      </c>
      <c r="AZ13" s="479"/>
      <c r="BA13" s="479"/>
      <c r="BB13" s="479"/>
      <c r="BC13" s="479"/>
      <c r="BD13" s="479"/>
      <c r="BE13" s="479"/>
      <c r="BF13" s="479"/>
      <c r="BG13" s="479"/>
      <c r="BH13" s="479"/>
      <c r="BI13" s="479"/>
      <c r="BJ13" s="479"/>
      <c r="BK13" s="479"/>
      <c r="BL13" s="479"/>
      <c r="BM13" s="480"/>
      <c r="BN13" s="444">
        <v>93594</v>
      </c>
      <c r="BO13" s="445"/>
      <c r="BP13" s="445"/>
      <c r="BQ13" s="445"/>
      <c r="BR13" s="445"/>
      <c r="BS13" s="445"/>
      <c r="BT13" s="445"/>
      <c r="BU13" s="446"/>
      <c r="BV13" s="444">
        <v>-52398</v>
      </c>
      <c r="BW13" s="445"/>
      <c r="BX13" s="445"/>
      <c r="BY13" s="445"/>
      <c r="BZ13" s="445"/>
      <c r="CA13" s="445"/>
      <c r="CB13" s="445"/>
      <c r="CC13" s="446"/>
      <c r="CD13" s="447" t="s">
        <v>136</v>
      </c>
      <c r="CE13" s="448"/>
      <c r="CF13" s="448"/>
      <c r="CG13" s="448"/>
      <c r="CH13" s="448"/>
      <c r="CI13" s="448"/>
      <c r="CJ13" s="448"/>
      <c r="CK13" s="448"/>
      <c r="CL13" s="448"/>
      <c r="CM13" s="448"/>
      <c r="CN13" s="448"/>
      <c r="CO13" s="448"/>
      <c r="CP13" s="448"/>
      <c r="CQ13" s="448"/>
      <c r="CR13" s="448"/>
      <c r="CS13" s="449"/>
      <c r="CT13" s="441">
        <v>5.8</v>
      </c>
      <c r="CU13" s="442"/>
      <c r="CV13" s="442"/>
      <c r="CW13" s="442"/>
      <c r="CX13" s="442"/>
      <c r="CY13" s="442"/>
      <c r="CZ13" s="442"/>
      <c r="DA13" s="443"/>
      <c r="DB13" s="441">
        <v>6.6</v>
      </c>
      <c r="DC13" s="442"/>
      <c r="DD13" s="442"/>
      <c r="DE13" s="442"/>
      <c r="DF13" s="442"/>
      <c r="DG13" s="442"/>
      <c r="DH13" s="442"/>
      <c r="DI13" s="443"/>
      <c r="DJ13" s="162"/>
      <c r="DK13" s="162"/>
      <c r="DL13" s="162"/>
      <c r="DM13" s="162"/>
      <c r="DN13" s="162"/>
      <c r="DO13" s="162"/>
    </row>
    <row r="14" spans="1:119" ht="18.75" customHeight="1" thickBot="1">
      <c r="A14" s="163"/>
      <c r="B14" s="507"/>
      <c r="C14" s="508"/>
      <c r="D14" s="508"/>
      <c r="E14" s="508"/>
      <c r="F14" s="508"/>
      <c r="G14" s="508"/>
      <c r="H14" s="508"/>
      <c r="I14" s="508"/>
      <c r="J14" s="508"/>
      <c r="K14" s="509"/>
      <c r="L14" s="522" t="s">
        <v>137</v>
      </c>
      <c r="M14" s="523"/>
      <c r="N14" s="523"/>
      <c r="O14" s="523"/>
      <c r="P14" s="523"/>
      <c r="Q14" s="524"/>
      <c r="R14" s="525">
        <v>2864</v>
      </c>
      <c r="S14" s="526"/>
      <c r="T14" s="526"/>
      <c r="U14" s="526"/>
      <c r="V14" s="527"/>
      <c r="W14" s="434"/>
      <c r="X14" s="435"/>
      <c r="Y14" s="435"/>
      <c r="Z14" s="435"/>
      <c r="AA14" s="435"/>
      <c r="AB14" s="424"/>
      <c r="AC14" s="528">
        <v>21.9</v>
      </c>
      <c r="AD14" s="529"/>
      <c r="AE14" s="529"/>
      <c r="AF14" s="529"/>
      <c r="AG14" s="530"/>
      <c r="AH14" s="528">
        <v>19.8</v>
      </c>
      <c r="AI14" s="529"/>
      <c r="AJ14" s="529"/>
      <c r="AK14" s="529"/>
      <c r="AL14" s="531"/>
      <c r="AM14" s="473"/>
      <c r="AN14" s="474"/>
      <c r="AO14" s="474"/>
      <c r="AP14" s="474"/>
      <c r="AQ14" s="474"/>
      <c r="AR14" s="474"/>
      <c r="AS14" s="474"/>
      <c r="AT14" s="475"/>
      <c r="AU14" s="476"/>
      <c r="AV14" s="477"/>
      <c r="AW14" s="477"/>
      <c r="AX14" s="477"/>
      <c r="AY14" s="478"/>
      <c r="AZ14" s="479"/>
      <c r="BA14" s="479"/>
      <c r="BB14" s="479"/>
      <c r="BC14" s="479"/>
      <c r="BD14" s="479"/>
      <c r="BE14" s="479"/>
      <c r="BF14" s="479"/>
      <c r="BG14" s="479"/>
      <c r="BH14" s="479"/>
      <c r="BI14" s="479"/>
      <c r="BJ14" s="479"/>
      <c r="BK14" s="479"/>
      <c r="BL14" s="479"/>
      <c r="BM14" s="480"/>
      <c r="BN14" s="444"/>
      <c r="BO14" s="445"/>
      <c r="BP14" s="445"/>
      <c r="BQ14" s="445"/>
      <c r="BR14" s="445"/>
      <c r="BS14" s="445"/>
      <c r="BT14" s="445"/>
      <c r="BU14" s="446"/>
      <c r="BV14" s="444"/>
      <c r="BW14" s="445"/>
      <c r="BX14" s="445"/>
      <c r="BY14" s="445"/>
      <c r="BZ14" s="445"/>
      <c r="CA14" s="445"/>
      <c r="CB14" s="445"/>
      <c r="CC14" s="446"/>
      <c r="CD14" s="536" t="s">
        <v>138</v>
      </c>
      <c r="CE14" s="537"/>
      <c r="CF14" s="537"/>
      <c r="CG14" s="537"/>
      <c r="CH14" s="537"/>
      <c r="CI14" s="537"/>
      <c r="CJ14" s="537"/>
      <c r="CK14" s="537"/>
      <c r="CL14" s="537"/>
      <c r="CM14" s="537"/>
      <c r="CN14" s="537"/>
      <c r="CO14" s="537"/>
      <c r="CP14" s="537"/>
      <c r="CQ14" s="537"/>
      <c r="CR14" s="537"/>
      <c r="CS14" s="538"/>
      <c r="CT14" s="539" t="s">
        <v>122</v>
      </c>
      <c r="CU14" s="540"/>
      <c r="CV14" s="540"/>
      <c r="CW14" s="540"/>
      <c r="CX14" s="540"/>
      <c r="CY14" s="540"/>
      <c r="CZ14" s="540"/>
      <c r="DA14" s="541"/>
      <c r="DB14" s="539" t="s">
        <v>131</v>
      </c>
      <c r="DC14" s="540"/>
      <c r="DD14" s="540"/>
      <c r="DE14" s="540"/>
      <c r="DF14" s="540"/>
      <c r="DG14" s="540"/>
      <c r="DH14" s="540"/>
      <c r="DI14" s="541"/>
      <c r="DJ14" s="162"/>
      <c r="DK14" s="162"/>
      <c r="DL14" s="162"/>
      <c r="DM14" s="162"/>
      <c r="DN14" s="162"/>
      <c r="DO14" s="162"/>
    </row>
    <row r="15" spans="1:119" ht="18.75" customHeight="1">
      <c r="A15" s="163"/>
      <c r="B15" s="507"/>
      <c r="C15" s="508"/>
      <c r="D15" s="508"/>
      <c r="E15" s="508"/>
      <c r="F15" s="508"/>
      <c r="G15" s="508"/>
      <c r="H15" s="508"/>
      <c r="I15" s="508"/>
      <c r="J15" s="508"/>
      <c r="K15" s="509"/>
      <c r="L15" s="173"/>
      <c r="M15" s="532" t="s">
        <v>139</v>
      </c>
      <c r="N15" s="533"/>
      <c r="O15" s="533"/>
      <c r="P15" s="533"/>
      <c r="Q15" s="534"/>
      <c r="R15" s="525">
        <v>2851</v>
      </c>
      <c r="S15" s="526"/>
      <c r="T15" s="526"/>
      <c r="U15" s="526"/>
      <c r="V15" s="527"/>
      <c r="W15" s="460" t="s">
        <v>140</v>
      </c>
      <c r="X15" s="461"/>
      <c r="Y15" s="461"/>
      <c r="Z15" s="461"/>
      <c r="AA15" s="461"/>
      <c r="AB15" s="451"/>
      <c r="AC15" s="495">
        <v>298</v>
      </c>
      <c r="AD15" s="496"/>
      <c r="AE15" s="496"/>
      <c r="AF15" s="496"/>
      <c r="AG15" s="535"/>
      <c r="AH15" s="495">
        <v>357</v>
      </c>
      <c r="AI15" s="496"/>
      <c r="AJ15" s="496"/>
      <c r="AK15" s="496"/>
      <c r="AL15" s="497"/>
      <c r="AM15" s="473"/>
      <c r="AN15" s="474"/>
      <c r="AO15" s="474"/>
      <c r="AP15" s="474"/>
      <c r="AQ15" s="474"/>
      <c r="AR15" s="474"/>
      <c r="AS15" s="474"/>
      <c r="AT15" s="475"/>
      <c r="AU15" s="476"/>
      <c r="AV15" s="477"/>
      <c r="AW15" s="477"/>
      <c r="AX15" s="477"/>
      <c r="AY15" s="404" t="s">
        <v>141</v>
      </c>
      <c r="AZ15" s="405"/>
      <c r="BA15" s="405"/>
      <c r="BB15" s="405"/>
      <c r="BC15" s="405"/>
      <c r="BD15" s="405"/>
      <c r="BE15" s="405"/>
      <c r="BF15" s="405"/>
      <c r="BG15" s="405"/>
      <c r="BH15" s="405"/>
      <c r="BI15" s="405"/>
      <c r="BJ15" s="405"/>
      <c r="BK15" s="405"/>
      <c r="BL15" s="405"/>
      <c r="BM15" s="406"/>
      <c r="BN15" s="407">
        <v>287343</v>
      </c>
      <c r="BO15" s="408"/>
      <c r="BP15" s="408"/>
      <c r="BQ15" s="408"/>
      <c r="BR15" s="408"/>
      <c r="BS15" s="408"/>
      <c r="BT15" s="408"/>
      <c r="BU15" s="409"/>
      <c r="BV15" s="407">
        <v>287151</v>
      </c>
      <c r="BW15" s="408"/>
      <c r="BX15" s="408"/>
      <c r="BY15" s="408"/>
      <c r="BZ15" s="408"/>
      <c r="CA15" s="408"/>
      <c r="CB15" s="408"/>
      <c r="CC15" s="409"/>
      <c r="CD15" s="542" t="s">
        <v>142</v>
      </c>
      <c r="CE15" s="543"/>
      <c r="CF15" s="543"/>
      <c r="CG15" s="543"/>
      <c r="CH15" s="543"/>
      <c r="CI15" s="543"/>
      <c r="CJ15" s="543"/>
      <c r="CK15" s="543"/>
      <c r="CL15" s="543"/>
      <c r="CM15" s="543"/>
      <c r="CN15" s="543"/>
      <c r="CO15" s="543"/>
      <c r="CP15" s="543"/>
      <c r="CQ15" s="543"/>
      <c r="CR15" s="543"/>
      <c r="CS15" s="544"/>
      <c r="CT15" s="174"/>
      <c r="CU15" s="175"/>
      <c r="CV15" s="175"/>
      <c r="CW15" s="175"/>
      <c r="CX15" s="175"/>
      <c r="CY15" s="175"/>
      <c r="CZ15" s="175"/>
      <c r="DA15" s="176"/>
      <c r="DB15" s="174"/>
      <c r="DC15" s="175"/>
      <c r="DD15" s="175"/>
      <c r="DE15" s="175"/>
      <c r="DF15" s="175"/>
      <c r="DG15" s="175"/>
      <c r="DH15" s="175"/>
      <c r="DI15" s="176"/>
      <c r="DJ15" s="162"/>
      <c r="DK15" s="162"/>
      <c r="DL15" s="162"/>
      <c r="DM15" s="162"/>
      <c r="DN15" s="162"/>
      <c r="DO15" s="162"/>
    </row>
    <row r="16" spans="1:119" ht="18.75" customHeight="1">
      <c r="A16" s="163"/>
      <c r="B16" s="507"/>
      <c r="C16" s="508"/>
      <c r="D16" s="508"/>
      <c r="E16" s="508"/>
      <c r="F16" s="508"/>
      <c r="G16" s="508"/>
      <c r="H16" s="508"/>
      <c r="I16" s="508"/>
      <c r="J16" s="508"/>
      <c r="K16" s="509"/>
      <c r="L16" s="522" t="s">
        <v>143</v>
      </c>
      <c r="M16" s="553"/>
      <c r="N16" s="553"/>
      <c r="O16" s="553"/>
      <c r="P16" s="553"/>
      <c r="Q16" s="554"/>
      <c r="R16" s="545" t="s">
        <v>144</v>
      </c>
      <c r="S16" s="546"/>
      <c r="T16" s="546"/>
      <c r="U16" s="546"/>
      <c r="V16" s="547"/>
      <c r="W16" s="434"/>
      <c r="X16" s="435"/>
      <c r="Y16" s="435"/>
      <c r="Z16" s="435"/>
      <c r="AA16" s="435"/>
      <c r="AB16" s="424"/>
      <c r="AC16" s="528">
        <v>21.3</v>
      </c>
      <c r="AD16" s="529"/>
      <c r="AE16" s="529"/>
      <c r="AF16" s="529"/>
      <c r="AG16" s="530"/>
      <c r="AH16" s="528">
        <v>24.6</v>
      </c>
      <c r="AI16" s="529"/>
      <c r="AJ16" s="529"/>
      <c r="AK16" s="529"/>
      <c r="AL16" s="531"/>
      <c r="AM16" s="473"/>
      <c r="AN16" s="474"/>
      <c r="AO16" s="474"/>
      <c r="AP16" s="474"/>
      <c r="AQ16" s="474"/>
      <c r="AR16" s="474"/>
      <c r="AS16" s="474"/>
      <c r="AT16" s="475"/>
      <c r="AU16" s="476"/>
      <c r="AV16" s="477"/>
      <c r="AW16" s="477"/>
      <c r="AX16" s="477"/>
      <c r="AY16" s="478" t="s">
        <v>145</v>
      </c>
      <c r="AZ16" s="479"/>
      <c r="BA16" s="479"/>
      <c r="BB16" s="479"/>
      <c r="BC16" s="479"/>
      <c r="BD16" s="479"/>
      <c r="BE16" s="479"/>
      <c r="BF16" s="479"/>
      <c r="BG16" s="479"/>
      <c r="BH16" s="479"/>
      <c r="BI16" s="479"/>
      <c r="BJ16" s="479"/>
      <c r="BK16" s="479"/>
      <c r="BL16" s="479"/>
      <c r="BM16" s="480"/>
      <c r="BN16" s="444">
        <v>1495355</v>
      </c>
      <c r="BO16" s="445"/>
      <c r="BP16" s="445"/>
      <c r="BQ16" s="445"/>
      <c r="BR16" s="445"/>
      <c r="BS16" s="445"/>
      <c r="BT16" s="445"/>
      <c r="BU16" s="446"/>
      <c r="BV16" s="444">
        <v>1541524</v>
      </c>
      <c r="BW16" s="445"/>
      <c r="BX16" s="445"/>
      <c r="BY16" s="445"/>
      <c r="BZ16" s="445"/>
      <c r="CA16" s="445"/>
      <c r="CB16" s="445"/>
      <c r="CC16" s="446"/>
      <c r="CD16" s="177"/>
      <c r="CE16" s="551"/>
      <c r="CF16" s="551"/>
      <c r="CG16" s="551"/>
      <c r="CH16" s="551"/>
      <c r="CI16" s="551"/>
      <c r="CJ16" s="551"/>
      <c r="CK16" s="551"/>
      <c r="CL16" s="551"/>
      <c r="CM16" s="551"/>
      <c r="CN16" s="551"/>
      <c r="CO16" s="551"/>
      <c r="CP16" s="551"/>
      <c r="CQ16" s="551"/>
      <c r="CR16" s="551"/>
      <c r="CS16" s="552"/>
      <c r="CT16" s="441"/>
      <c r="CU16" s="442"/>
      <c r="CV16" s="442"/>
      <c r="CW16" s="442"/>
      <c r="CX16" s="442"/>
      <c r="CY16" s="442"/>
      <c r="CZ16" s="442"/>
      <c r="DA16" s="443"/>
      <c r="DB16" s="441"/>
      <c r="DC16" s="442"/>
      <c r="DD16" s="442"/>
      <c r="DE16" s="442"/>
      <c r="DF16" s="442"/>
      <c r="DG16" s="442"/>
      <c r="DH16" s="442"/>
      <c r="DI16" s="443"/>
      <c r="DJ16" s="162"/>
      <c r="DK16" s="162"/>
      <c r="DL16" s="162"/>
      <c r="DM16" s="162"/>
      <c r="DN16" s="162"/>
      <c r="DO16" s="162"/>
    </row>
    <row r="17" spans="1:119" ht="18.75" customHeight="1" thickBot="1">
      <c r="A17" s="163"/>
      <c r="B17" s="510"/>
      <c r="C17" s="511"/>
      <c r="D17" s="511"/>
      <c r="E17" s="511"/>
      <c r="F17" s="511"/>
      <c r="G17" s="511"/>
      <c r="H17" s="511"/>
      <c r="I17" s="511"/>
      <c r="J17" s="511"/>
      <c r="K17" s="512"/>
      <c r="L17" s="178"/>
      <c r="M17" s="548" t="s">
        <v>146</v>
      </c>
      <c r="N17" s="549"/>
      <c r="O17" s="549"/>
      <c r="P17" s="549"/>
      <c r="Q17" s="550"/>
      <c r="R17" s="545" t="s">
        <v>147</v>
      </c>
      <c r="S17" s="546"/>
      <c r="T17" s="546"/>
      <c r="U17" s="546"/>
      <c r="V17" s="547"/>
      <c r="W17" s="460" t="s">
        <v>148</v>
      </c>
      <c r="X17" s="461"/>
      <c r="Y17" s="461"/>
      <c r="Z17" s="461"/>
      <c r="AA17" s="461"/>
      <c r="AB17" s="451"/>
      <c r="AC17" s="495">
        <v>796</v>
      </c>
      <c r="AD17" s="496"/>
      <c r="AE17" s="496"/>
      <c r="AF17" s="496"/>
      <c r="AG17" s="535"/>
      <c r="AH17" s="495">
        <v>806</v>
      </c>
      <c r="AI17" s="496"/>
      <c r="AJ17" s="496"/>
      <c r="AK17" s="496"/>
      <c r="AL17" s="497"/>
      <c r="AM17" s="473"/>
      <c r="AN17" s="474"/>
      <c r="AO17" s="474"/>
      <c r="AP17" s="474"/>
      <c r="AQ17" s="474"/>
      <c r="AR17" s="474"/>
      <c r="AS17" s="474"/>
      <c r="AT17" s="475"/>
      <c r="AU17" s="476"/>
      <c r="AV17" s="477"/>
      <c r="AW17" s="477"/>
      <c r="AX17" s="477"/>
      <c r="AY17" s="478" t="s">
        <v>149</v>
      </c>
      <c r="AZ17" s="479"/>
      <c r="BA17" s="479"/>
      <c r="BB17" s="479"/>
      <c r="BC17" s="479"/>
      <c r="BD17" s="479"/>
      <c r="BE17" s="479"/>
      <c r="BF17" s="479"/>
      <c r="BG17" s="479"/>
      <c r="BH17" s="479"/>
      <c r="BI17" s="479"/>
      <c r="BJ17" s="479"/>
      <c r="BK17" s="479"/>
      <c r="BL17" s="479"/>
      <c r="BM17" s="480"/>
      <c r="BN17" s="444">
        <v>352997</v>
      </c>
      <c r="BO17" s="445"/>
      <c r="BP17" s="445"/>
      <c r="BQ17" s="445"/>
      <c r="BR17" s="445"/>
      <c r="BS17" s="445"/>
      <c r="BT17" s="445"/>
      <c r="BU17" s="446"/>
      <c r="BV17" s="444">
        <v>351206</v>
      </c>
      <c r="BW17" s="445"/>
      <c r="BX17" s="445"/>
      <c r="BY17" s="445"/>
      <c r="BZ17" s="445"/>
      <c r="CA17" s="445"/>
      <c r="CB17" s="445"/>
      <c r="CC17" s="446"/>
      <c r="CD17" s="177"/>
      <c r="CE17" s="551"/>
      <c r="CF17" s="551"/>
      <c r="CG17" s="551"/>
      <c r="CH17" s="551"/>
      <c r="CI17" s="551"/>
      <c r="CJ17" s="551"/>
      <c r="CK17" s="551"/>
      <c r="CL17" s="551"/>
      <c r="CM17" s="551"/>
      <c r="CN17" s="551"/>
      <c r="CO17" s="551"/>
      <c r="CP17" s="551"/>
      <c r="CQ17" s="551"/>
      <c r="CR17" s="551"/>
      <c r="CS17" s="552"/>
      <c r="CT17" s="441"/>
      <c r="CU17" s="442"/>
      <c r="CV17" s="442"/>
      <c r="CW17" s="442"/>
      <c r="CX17" s="442"/>
      <c r="CY17" s="442"/>
      <c r="CZ17" s="442"/>
      <c r="DA17" s="443"/>
      <c r="DB17" s="441"/>
      <c r="DC17" s="442"/>
      <c r="DD17" s="442"/>
      <c r="DE17" s="442"/>
      <c r="DF17" s="442"/>
      <c r="DG17" s="442"/>
      <c r="DH17" s="442"/>
      <c r="DI17" s="443"/>
      <c r="DJ17" s="162"/>
      <c r="DK17" s="162"/>
      <c r="DL17" s="162"/>
      <c r="DM17" s="162"/>
      <c r="DN17" s="162"/>
      <c r="DO17" s="162"/>
    </row>
    <row r="18" spans="1:119" ht="18.75" customHeight="1" thickBot="1">
      <c r="A18" s="163"/>
      <c r="B18" s="555" t="s">
        <v>150</v>
      </c>
      <c r="C18" s="487"/>
      <c r="D18" s="487"/>
      <c r="E18" s="556"/>
      <c r="F18" s="556"/>
      <c r="G18" s="556"/>
      <c r="H18" s="556"/>
      <c r="I18" s="556"/>
      <c r="J18" s="556"/>
      <c r="K18" s="556"/>
      <c r="L18" s="557">
        <v>34.380000000000003</v>
      </c>
      <c r="M18" s="557"/>
      <c r="N18" s="557"/>
      <c r="O18" s="557"/>
      <c r="P18" s="557"/>
      <c r="Q18" s="557"/>
      <c r="R18" s="558"/>
      <c r="S18" s="558"/>
      <c r="T18" s="558"/>
      <c r="U18" s="558"/>
      <c r="V18" s="559"/>
      <c r="W18" s="462"/>
      <c r="X18" s="463"/>
      <c r="Y18" s="463"/>
      <c r="Z18" s="463"/>
      <c r="AA18" s="463"/>
      <c r="AB18" s="454"/>
      <c r="AC18" s="560">
        <v>56.9</v>
      </c>
      <c r="AD18" s="561"/>
      <c r="AE18" s="561"/>
      <c r="AF18" s="561"/>
      <c r="AG18" s="562"/>
      <c r="AH18" s="560">
        <v>55.5</v>
      </c>
      <c r="AI18" s="561"/>
      <c r="AJ18" s="561"/>
      <c r="AK18" s="561"/>
      <c r="AL18" s="563"/>
      <c r="AM18" s="473"/>
      <c r="AN18" s="474"/>
      <c r="AO18" s="474"/>
      <c r="AP18" s="474"/>
      <c r="AQ18" s="474"/>
      <c r="AR18" s="474"/>
      <c r="AS18" s="474"/>
      <c r="AT18" s="475"/>
      <c r="AU18" s="476"/>
      <c r="AV18" s="477"/>
      <c r="AW18" s="477"/>
      <c r="AX18" s="477"/>
      <c r="AY18" s="478" t="s">
        <v>151</v>
      </c>
      <c r="AZ18" s="479"/>
      <c r="BA18" s="479"/>
      <c r="BB18" s="479"/>
      <c r="BC18" s="479"/>
      <c r="BD18" s="479"/>
      <c r="BE18" s="479"/>
      <c r="BF18" s="479"/>
      <c r="BG18" s="479"/>
      <c r="BH18" s="479"/>
      <c r="BI18" s="479"/>
      <c r="BJ18" s="479"/>
      <c r="BK18" s="479"/>
      <c r="BL18" s="479"/>
      <c r="BM18" s="480"/>
      <c r="BN18" s="444">
        <v>1302784</v>
      </c>
      <c r="BO18" s="445"/>
      <c r="BP18" s="445"/>
      <c r="BQ18" s="445"/>
      <c r="BR18" s="445"/>
      <c r="BS18" s="445"/>
      <c r="BT18" s="445"/>
      <c r="BU18" s="446"/>
      <c r="BV18" s="444">
        <v>1357439</v>
      </c>
      <c r="BW18" s="445"/>
      <c r="BX18" s="445"/>
      <c r="BY18" s="445"/>
      <c r="BZ18" s="445"/>
      <c r="CA18" s="445"/>
      <c r="CB18" s="445"/>
      <c r="CC18" s="446"/>
      <c r="CD18" s="177"/>
      <c r="CE18" s="551"/>
      <c r="CF18" s="551"/>
      <c r="CG18" s="551"/>
      <c r="CH18" s="551"/>
      <c r="CI18" s="551"/>
      <c r="CJ18" s="551"/>
      <c r="CK18" s="551"/>
      <c r="CL18" s="551"/>
      <c r="CM18" s="551"/>
      <c r="CN18" s="551"/>
      <c r="CO18" s="551"/>
      <c r="CP18" s="551"/>
      <c r="CQ18" s="551"/>
      <c r="CR18" s="551"/>
      <c r="CS18" s="552"/>
      <c r="CT18" s="441"/>
      <c r="CU18" s="442"/>
      <c r="CV18" s="442"/>
      <c r="CW18" s="442"/>
      <c r="CX18" s="442"/>
      <c r="CY18" s="442"/>
      <c r="CZ18" s="442"/>
      <c r="DA18" s="443"/>
      <c r="DB18" s="441"/>
      <c r="DC18" s="442"/>
      <c r="DD18" s="442"/>
      <c r="DE18" s="442"/>
      <c r="DF18" s="442"/>
      <c r="DG18" s="442"/>
      <c r="DH18" s="442"/>
      <c r="DI18" s="443"/>
      <c r="DJ18" s="162"/>
      <c r="DK18" s="162"/>
      <c r="DL18" s="162"/>
      <c r="DM18" s="162"/>
      <c r="DN18" s="162"/>
      <c r="DO18" s="162"/>
    </row>
    <row r="19" spans="1:119" ht="18.75" customHeight="1" thickBot="1">
      <c r="A19" s="163"/>
      <c r="B19" s="555" t="s">
        <v>152</v>
      </c>
      <c r="C19" s="487"/>
      <c r="D19" s="487"/>
      <c r="E19" s="556"/>
      <c r="F19" s="556"/>
      <c r="G19" s="556"/>
      <c r="H19" s="556"/>
      <c r="I19" s="556"/>
      <c r="J19" s="556"/>
      <c r="K19" s="556"/>
      <c r="L19" s="564">
        <v>81</v>
      </c>
      <c r="M19" s="564"/>
      <c r="N19" s="564"/>
      <c r="O19" s="564"/>
      <c r="P19" s="564"/>
      <c r="Q19" s="564"/>
      <c r="R19" s="565"/>
      <c r="S19" s="565"/>
      <c r="T19" s="565"/>
      <c r="U19" s="565"/>
      <c r="V19" s="566"/>
      <c r="W19" s="401"/>
      <c r="X19" s="402"/>
      <c r="Y19" s="402"/>
      <c r="Z19" s="402"/>
      <c r="AA19" s="402"/>
      <c r="AB19" s="402"/>
      <c r="AC19" s="573"/>
      <c r="AD19" s="573"/>
      <c r="AE19" s="573"/>
      <c r="AF19" s="573"/>
      <c r="AG19" s="573"/>
      <c r="AH19" s="573"/>
      <c r="AI19" s="573"/>
      <c r="AJ19" s="573"/>
      <c r="AK19" s="573"/>
      <c r="AL19" s="574"/>
      <c r="AM19" s="473"/>
      <c r="AN19" s="474"/>
      <c r="AO19" s="474"/>
      <c r="AP19" s="474"/>
      <c r="AQ19" s="474"/>
      <c r="AR19" s="474"/>
      <c r="AS19" s="474"/>
      <c r="AT19" s="475"/>
      <c r="AU19" s="476"/>
      <c r="AV19" s="477"/>
      <c r="AW19" s="477"/>
      <c r="AX19" s="477"/>
      <c r="AY19" s="478" t="s">
        <v>153</v>
      </c>
      <c r="AZ19" s="479"/>
      <c r="BA19" s="479"/>
      <c r="BB19" s="479"/>
      <c r="BC19" s="479"/>
      <c r="BD19" s="479"/>
      <c r="BE19" s="479"/>
      <c r="BF19" s="479"/>
      <c r="BG19" s="479"/>
      <c r="BH19" s="479"/>
      <c r="BI19" s="479"/>
      <c r="BJ19" s="479"/>
      <c r="BK19" s="479"/>
      <c r="BL19" s="479"/>
      <c r="BM19" s="480"/>
      <c r="BN19" s="444">
        <v>2029849</v>
      </c>
      <c r="BO19" s="445"/>
      <c r="BP19" s="445"/>
      <c r="BQ19" s="445"/>
      <c r="BR19" s="445"/>
      <c r="BS19" s="445"/>
      <c r="BT19" s="445"/>
      <c r="BU19" s="446"/>
      <c r="BV19" s="444">
        <v>2107764</v>
      </c>
      <c r="BW19" s="445"/>
      <c r="BX19" s="445"/>
      <c r="BY19" s="445"/>
      <c r="BZ19" s="445"/>
      <c r="CA19" s="445"/>
      <c r="CB19" s="445"/>
      <c r="CC19" s="446"/>
      <c r="CD19" s="177"/>
      <c r="CE19" s="551"/>
      <c r="CF19" s="551"/>
      <c r="CG19" s="551"/>
      <c r="CH19" s="551"/>
      <c r="CI19" s="551"/>
      <c r="CJ19" s="551"/>
      <c r="CK19" s="551"/>
      <c r="CL19" s="551"/>
      <c r="CM19" s="551"/>
      <c r="CN19" s="551"/>
      <c r="CO19" s="551"/>
      <c r="CP19" s="551"/>
      <c r="CQ19" s="551"/>
      <c r="CR19" s="551"/>
      <c r="CS19" s="552"/>
      <c r="CT19" s="441"/>
      <c r="CU19" s="442"/>
      <c r="CV19" s="442"/>
      <c r="CW19" s="442"/>
      <c r="CX19" s="442"/>
      <c r="CY19" s="442"/>
      <c r="CZ19" s="442"/>
      <c r="DA19" s="443"/>
      <c r="DB19" s="441"/>
      <c r="DC19" s="442"/>
      <c r="DD19" s="442"/>
      <c r="DE19" s="442"/>
      <c r="DF19" s="442"/>
      <c r="DG19" s="442"/>
      <c r="DH19" s="442"/>
      <c r="DI19" s="443"/>
      <c r="DJ19" s="162"/>
      <c r="DK19" s="162"/>
      <c r="DL19" s="162"/>
      <c r="DM19" s="162"/>
      <c r="DN19" s="162"/>
      <c r="DO19" s="162"/>
    </row>
    <row r="20" spans="1:119" ht="18.75" customHeight="1" thickBot="1">
      <c r="A20" s="163"/>
      <c r="B20" s="555" t="s">
        <v>154</v>
      </c>
      <c r="C20" s="487"/>
      <c r="D20" s="487"/>
      <c r="E20" s="556"/>
      <c r="F20" s="556"/>
      <c r="G20" s="556"/>
      <c r="H20" s="556"/>
      <c r="I20" s="556"/>
      <c r="J20" s="556"/>
      <c r="K20" s="556"/>
      <c r="L20" s="564">
        <v>1001</v>
      </c>
      <c r="M20" s="564"/>
      <c r="N20" s="564"/>
      <c r="O20" s="564"/>
      <c r="P20" s="564"/>
      <c r="Q20" s="564"/>
      <c r="R20" s="565"/>
      <c r="S20" s="565"/>
      <c r="T20" s="565"/>
      <c r="U20" s="565"/>
      <c r="V20" s="566"/>
      <c r="W20" s="462"/>
      <c r="X20" s="463"/>
      <c r="Y20" s="463"/>
      <c r="Z20" s="463"/>
      <c r="AA20" s="463"/>
      <c r="AB20" s="463"/>
      <c r="AC20" s="567"/>
      <c r="AD20" s="567"/>
      <c r="AE20" s="567"/>
      <c r="AF20" s="567"/>
      <c r="AG20" s="567"/>
      <c r="AH20" s="567"/>
      <c r="AI20" s="567"/>
      <c r="AJ20" s="567"/>
      <c r="AK20" s="567"/>
      <c r="AL20" s="568"/>
      <c r="AM20" s="569"/>
      <c r="AN20" s="499"/>
      <c r="AO20" s="499"/>
      <c r="AP20" s="499"/>
      <c r="AQ20" s="499"/>
      <c r="AR20" s="499"/>
      <c r="AS20" s="499"/>
      <c r="AT20" s="500"/>
      <c r="AU20" s="570"/>
      <c r="AV20" s="571"/>
      <c r="AW20" s="571"/>
      <c r="AX20" s="572"/>
      <c r="AY20" s="478"/>
      <c r="AZ20" s="479"/>
      <c r="BA20" s="479"/>
      <c r="BB20" s="479"/>
      <c r="BC20" s="479"/>
      <c r="BD20" s="479"/>
      <c r="BE20" s="479"/>
      <c r="BF20" s="479"/>
      <c r="BG20" s="479"/>
      <c r="BH20" s="479"/>
      <c r="BI20" s="479"/>
      <c r="BJ20" s="479"/>
      <c r="BK20" s="479"/>
      <c r="BL20" s="479"/>
      <c r="BM20" s="480"/>
      <c r="BN20" s="444"/>
      <c r="BO20" s="445"/>
      <c r="BP20" s="445"/>
      <c r="BQ20" s="445"/>
      <c r="BR20" s="445"/>
      <c r="BS20" s="445"/>
      <c r="BT20" s="445"/>
      <c r="BU20" s="446"/>
      <c r="BV20" s="444"/>
      <c r="BW20" s="445"/>
      <c r="BX20" s="445"/>
      <c r="BY20" s="445"/>
      <c r="BZ20" s="445"/>
      <c r="CA20" s="445"/>
      <c r="CB20" s="445"/>
      <c r="CC20" s="446"/>
      <c r="CD20" s="177"/>
      <c r="CE20" s="551"/>
      <c r="CF20" s="551"/>
      <c r="CG20" s="551"/>
      <c r="CH20" s="551"/>
      <c r="CI20" s="551"/>
      <c r="CJ20" s="551"/>
      <c r="CK20" s="551"/>
      <c r="CL20" s="551"/>
      <c r="CM20" s="551"/>
      <c r="CN20" s="551"/>
      <c r="CO20" s="551"/>
      <c r="CP20" s="551"/>
      <c r="CQ20" s="551"/>
      <c r="CR20" s="551"/>
      <c r="CS20" s="552"/>
      <c r="CT20" s="441"/>
      <c r="CU20" s="442"/>
      <c r="CV20" s="442"/>
      <c r="CW20" s="442"/>
      <c r="CX20" s="442"/>
      <c r="CY20" s="442"/>
      <c r="CZ20" s="442"/>
      <c r="DA20" s="443"/>
      <c r="DB20" s="441"/>
      <c r="DC20" s="442"/>
      <c r="DD20" s="442"/>
      <c r="DE20" s="442"/>
      <c r="DF20" s="442"/>
      <c r="DG20" s="442"/>
      <c r="DH20" s="442"/>
      <c r="DI20" s="443"/>
      <c r="DJ20" s="162"/>
      <c r="DK20" s="162"/>
      <c r="DL20" s="162"/>
      <c r="DM20" s="162"/>
      <c r="DN20" s="162"/>
      <c r="DO20" s="162"/>
    </row>
    <row r="21" spans="1:119" ht="18.75" customHeight="1">
      <c r="A21" s="163"/>
      <c r="B21" s="575" t="s">
        <v>155</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s="478"/>
      <c r="AZ21" s="479"/>
      <c r="BA21" s="479"/>
      <c r="BB21" s="479"/>
      <c r="BC21" s="479"/>
      <c r="BD21" s="479"/>
      <c r="BE21" s="479"/>
      <c r="BF21" s="479"/>
      <c r="BG21" s="479"/>
      <c r="BH21" s="479"/>
      <c r="BI21" s="479"/>
      <c r="BJ21" s="479"/>
      <c r="BK21" s="479"/>
      <c r="BL21" s="479"/>
      <c r="BM21" s="480"/>
      <c r="BN21" s="444"/>
      <c r="BO21" s="445"/>
      <c r="BP21" s="445"/>
      <c r="BQ21" s="445"/>
      <c r="BR21" s="445"/>
      <c r="BS21" s="445"/>
      <c r="BT21" s="445"/>
      <c r="BU21" s="446"/>
      <c r="BV21" s="444"/>
      <c r="BW21" s="445"/>
      <c r="BX21" s="445"/>
      <c r="BY21" s="445"/>
      <c r="BZ21" s="445"/>
      <c r="CA21" s="445"/>
      <c r="CB21" s="445"/>
      <c r="CC21" s="446"/>
      <c r="CD21" s="177"/>
      <c r="CE21" s="551"/>
      <c r="CF21" s="551"/>
      <c r="CG21" s="551"/>
      <c r="CH21" s="551"/>
      <c r="CI21" s="551"/>
      <c r="CJ21" s="551"/>
      <c r="CK21" s="551"/>
      <c r="CL21" s="551"/>
      <c r="CM21" s="551"/>
      <c r="CN21" s="551"/>
      <c r="CO21" s="551"/>
      <c r="CP21" s="551"/>
      <c r="CQ21" s="551"/>
      <c r="CR21" s="551"/>
      <c r="CS21" s="552"/>
      <c r="CT21" s="441"/>
      <c r="CU21" s="442"/>
      <c r="CV21" s="442"/>
      <c r="CW21" s="442"/>
      <c r="CX21" s="442"/>
      <c r="CY21" s="442"/>
      <c r="CZ21" s="442"/>
      <c r="DA21" s="443"/>
      <c r="DB21" s="441"/>
      <c r="DC21" s="442"/>
      <c r="DD21" s="442"/>
      <c r="DE21" s="442"/>
      <c r="DF21" s="442"/>
      <c r="DG21" s="442"/>
      <c r="DH21" s="442"/>
      <c r="DI21" s="443"/>
      <c r="DJ21" s="162"/>
      <c r="DK21" s="162"/>
      <c r="DL21" s="162"/>
      <c r="DM21" s="162"/>
      <c r="DN21" s="162"/>
      <c r="DO21" s="162"/>
    </row>
    <row r="22" spans="1:119" ht="18.75" customHeight="1" thickBot="1">
      <c r="A22" s="163"/>
      <c r="B22" s="578" t="s">
        <v>156</v>
      </c>
      <c r="C22" s="579"/>
      <c r="D22" s="580"/>
      <c r="E22" s="456" t="s">
        <v>1</v>
      </c>
      <c r="F22" s="461"/>
      <c r="G22" s="461"/>
      <c r="H22" s="461"/>
      <c r="I22" s="461"/>
      <c r="J22" s="461"/>
      <c r="K22" s="451"/>
      <c r="L22" s="456" t="s">
        <v>157</v>
      </c>
      <c r="M22" s="461"/>
      <c r="N22" s="461"/>
      <c r="O22" s="461"/>
      <c r="P22" s="451"/>
      <c r="Q22" s="587" t="s">
        <v>158</v>
      </c>
      <c r="R22" s="588"/>
      <c r="S22" s="588"/>
      <c r="T22" s="588"/>
      <c r="U22" s="588"/>
      <c r="V22" s="589"/>
      <c r="W22" s="593" t="s">
        <v>159</v>
      </c>
      <c r="X22" s="579"/>
      <c r="Y22" s="580"/>
      <c r="Z22" s="456" t="s">
        <v>1</v>
      </c>
      <c r="AA22" s="461"/>
      <c r="AB22" s="461"/>
      <c r="AC22" s="461"/>
      <c r="AD22" s="461"/>
      <c r="AE22" s="461"/>
      <c r="AF22" s="461"/>
      <c r="AG22" s="451"/>
      <c r="AH22" s="606" t="s">
        <v>160</v>
      </c>
      <c r="AI22" s="461"/>
      <c r="AJ22" s="461"/>
      <c r="AK22" s="461"/>
      <c r="AL22" s="451"/>
      <c r="AM22" s="606" t="s">
        <v>161</v>
      </c>
      <c r="AN22" s="607"/>
      <c r="AO22" s="607"/>
      <c r="AP22" s="607"/>
      <c r="AQ22" s="607"/>
      <c r="AR22" s="608"/>
      <c r="AS22" s="587" t="s">
        <v>158</v>
      </c>
      <c r="AT22" s="588"/>
      <c r="AU22" s="588"/>
      <c r="AV22" s="588"/>
      <c r="AW22" s="588"/>
      <c r="AX22" s="612"/>
      <c r="AY22" s="614"/>
      <c r="AZ22" s="615"/>
      <c r="BA22" s="615"/>
      <c r="BB22" s="615"/>
      <c r="BC22" s="615"/>
      <c r="BD22" s="615"/>
      <c r="BE22" s="615"/>
      <c r="BF22" s="615"/>
      <c r="BG22" s="615"/>
      <c r="BH22" s="615"/>
      <c r="BI22" s="615"/>
      <c r="BJ22" s="615"/>
      <c r="BK22" s="615"/>
      <c r="BL22" s="615"/>
      <c r="BM22" s="616"/>
      <c r="BN22" s="617"/>
      <c r="BO22" s="618"/>
      <c r="BP22" s="618"/>
      <c r="BQ22" s="618"/>
      <c r="BR22" s="618"/>
      <c r="BS22" s="618"/>
      <c r="BT22" s="618"/>
      <c r="BU22" s="619"/>
      <c r="BV22" s="617"/>
      <c r="BW22" s="618"/>
      <c r="BX22" s="618"/>
      <c r="BY22" s="618"/>
      <c r="BZ22" s="618"/>
      <c r="CA22" s="618"/>
      <c r="CB22" s="618"/>
      <c r="CC22" s="619"/>
      <c r="CD22" s="177"/>
      <c r="CE22" s="551"/>
      <c r="CF22" s="551"/>
      <c r="CG22" s="551"/>
      <c r="CH22" s="551"/>
      <c r="CI22" s="551"/>
      <c r="CJ22" s="551"/>
      <c r="CK22" s="551"/>
      <c r="CL22" s="551"/>
      <c r="CM22" s="551"/>
      <c r="CN22" s="551"/>
      <c r="CO22" s="551"/>
      <c r="CP22" s="551"/>
      <c r="CQ22" s="551"/>
      <c r="CR22" s="551"/>
      <c r="CS22" s="552"/>
      <c r="CT22" s="441"/>
      <c r="CU22" s="442"/>
      <c r="CV22" s="442"/>
      <c r="CW22" s="442"/>
      <c r="CX22" s="442"/>
      <c r="CY22" s="442"/>
      <c r="CZ22" s="442"/>
      <c r="DA22" s="443"/>
      <c r="DB22" s="441"/>
      <c r="DC22" s="442"/>
      <c r="DD22" s="442"/>
      <c r="DE22" s="442"/>
      <c r="DF22" s="442"/>
      <c r="DG22" s="442"/>
      <c r="DH22" s="442"/>
      <c r="DI22" s="443"/>
      <c r="DJ22" s="162"/>
      <c r="DK22" s="162"/>
      <c r="DL22" s="162"/>
      <c r="DM22" s="162"/>
      <c r="DN22" s="162"/>
      <c r="DO22" s="162"/>
    </row>
    <row r="23" spans="1:119" ht="18.75" customHeight="1">
      <c r="A23" s="163"/>
      <c r="B23" s="581"/>
      <c r="C23" s="582"/>
      <c r="D23" s="583"/>
      <c r="E23" s="430"/>
      <c r="F23" s="435"/>
      <c r="G23" s="435"/>
      <c r="H23" s="435"/>
      <c r="I23" s="435"/>
      <c r="J23" s="435"/>
      <c r="K23" s="424"/>
      <c r="L23" s="430"/>
      <c r="M23" s="435"/>
      <c r="N23" s="435"/>
      <c r="O23" s="435"/>
      <c r="P23" s="424"/>
      <c r="Q23" s="590"/>
      <c r="R23" s="591"/>
      <c r="S23" s="591"/>
      <c r="T23" s="591"/>
      <c r="U23" s="591"/>
      <c r="V23" s="592"/>
      <c r="W23" s="594"/>
      <c r="X23" s="582"/>
      <c r="Y23" s="583"/>
      <c r="Z23" s="430"/>
      <c r="AA23" s="435"/>
      <c r="AB23" s="435"/>
      <c r="AC23" s="435"/>
      <c r="AD23" s="435"/>
      <c r="AE23" s="435"/>
      <c r="AF23" s="435"/>
      <c r="AG23" s="424"/>
      <c r="AH23" s="430"/>
      <c r="AI23" s="435"/>
      <c r="AJ23" s="435"/>
      <c r="AK23" s="435"/>
      <c r="AL23" s="424"/>
      <c r="AM23" s="609"/>
      <c r="AN23" s="610"/>
      <c r="AO23" s="610"/>
      <c r="AP23" s="610"/>
      <c r="AQ23" s="610"/>
      <c r="AR23" s="611"/>
      <c r="AS23" s="590"/>
      <c r="AT23" s="591"/>
      <c r="AU23" s="591"/>
      <c r="AV23" s="591"/>
      <c r="AW23" s="591"/>
      <c r="AX23" s="613"/>
      <c r="AY23" s="404" t="s">
        <v>162</v>
      </c>
      <c r="AZ23" s="405"/>
      <c r="BA23" s="405"/>
      <c r="BB23" s="405"/>
      <c r="BC23" s="405"/>
      <c r="BD23" s="405"/>
      <c r="BE23" s="405"/>
      <c r="BF23" s="405"/>
      <c r="BG23" s="405"/>
      <c r="BH23" s="405"/>
      <c r="BI23" s="405"/>
      <c r="BJ23" s="405"/>
      <c r="BK23" s="405"/>
      <c r="BL23" s="405"/>
      <c r="BM23" s="406"/>
      <c r="BN23" s="444">
        <v>2501114</v>
      </c>
      <c r="BO23" s="445"/>
      <c r="BP23" s="445"/>
      <c r="BQ23" s="445"/>
      <c r="BR23" s="445"/>
      <c r="BS23" s="445"/>
      <c r="BT23" s="445"/>
      <c r="BU23" s="446"/>
      <c r="BV23" s="444">
        <v>2424900</v>
      </c>
      <c r="BW23" s="445"/>
      <c r="BX23" s="445"/>
      <c r="BY23" s="445"/>
      <c r="BZ23" s="445"/>
      <c r="CA23" s="445"/>
      <c r="CB23" s="445"/>
      <c r="CC23" s="446"/>
      <c r="CD23" s="177"/>
      <c r="CE23" s="551"/>
      <c r="CF23" s="551"/>
      <c r="CG23" s="551"/>
      <c r="CH23" s="551"/>
      <c r="CI23" s="551"/>
      <c r="CJ23" s="551"/>
      <c r="CK23" s="551"/>
      <c r="CL23" s="551"/>
      <c r="CM23" s="551"/>
      <c r="CN23" s="551"/>
      <c r="CO23" s="551"/>
      <c r="CP23" s="551"/>
      <c r="CQ23" s="551"/>
      <c r="CR23" s="551"/>
      <c r="CS23" s="552"/>
      <c r="CT23" s="441"/>
      <c r="CU23" s="442"/>
      <c r="CV23" s="442"/>
      <c r="CW23" s="442"/>
      <c r="CX23" s="442"/>
      <c r="CY23" s="442"/>
      <c r="CZ23" s="442"/>
      <c r="DA23" s="443"/>
      <c r="DB23" s="441"/>
      <c r="DC23" s="442"/>
      <c r="DD23" s="442"/>
      <c r="DE23" s="442"/>
      <c r="DF23" s="442"/>
      <c r="DG23" s="442"/>
      <c r="DH23" s="442"/>
      <c r="DI23" s="443"/>
      <c r="DJ23" s="162"/>
      <c r="DK23" s="162"/>
      <c r="DL23" s="162"/>
      <c r="DM23" s="162"/>
      <c r="DN23" s="162"/>
      <c r="DO23" s="162"/>
    </row>
    <row r="24" spans="1:119" ht="18.75" customHeight="1" thickBot="1">
      <c r="A24" s="163"/>
      <c r="B24" s="581"/>
      <c r="C24" s="582"/>
      <c r="D24" s="583"/>
      <c r="E24" s="494" t="s">
        <v>163</v>
      </c>
      <c r="F24" s="474"/>
      <c r="G24" s="474"/>
      <c r="H24" s="474"/>
      <c r="I24" s="474"/>
      <c r="J24" s="474"/>
      <c r="K24" s="475"/>
      <c r="L24" s="495">
        <v>1</v>
      </c>
      <c r="M24" s="496"/>
      <c r="N24" s="496"/>
      <c r="O24" s="496"/>
      <c r="P24" s="535"/>
      <c r="Q24" s="495">
        <v>6680</v>
      </c>
      <c r="R24" s="496"/>
      <c r="S24" s="496"/>
      <c r="T24" s="496"/>
      <c r="U24" s="496"/>
      <c r="V24" s="535"/>
      <c r="W24" s="594"/>
      <c r="X24" s="582"/>
      <c r="Y24" s="583"/>
      <c r="Z24" s="494" t="s">
        <v>164</v>
      </c>
      <c r="AA24" s="474"/>
      <c r="AB24" s="474"/>
      <c r="AC24" s="474"/>
      <c r="AD24" s="474"/>
      <c r="AE24" s="474"/>
      <c r="AF24" s="474"/>
      <c r="AG24" s="475"/>
      <c r="AH24" s="495">
        <v>41</v>
      </c>
      <c r="AI24" s="496"/>
      <c r="AJ24" s="496"/>
      <c r="AK24" s="496"/>
      <c r="AL24" s="535"/>
      <c r="AM24" s="495">
        <v>119023</v>
      </c>
      <c r="AN24" s="496"/>
      <c r="AO24" s="496"/>
      <c r="AP24" s="496"/>
      <c r="AQ24" s="496"/>
      <c r="AR24" s="535"/>
      <c r="AS24" s="495">
        <v>2903</v>
      </c>
      <c r="AT24" s="496"/>
      <c r="AU24" s="496"/>
      <c r="AV24" s="496"/>
      <c r="AW24" s="496"/>
      <c r="AX24" s="497"/>
      <c r="AY24" s="614" t="s">
        <v>165</v>
      </c>
      <c r="AZ24" s="615"/>
      <c r="BA24" s="615"/>
      <c r="BB24" s="615"/>
      <c r="BC24" s="615"/>
      <c r="BD24" s="615"/>
      <c r="BE24" s="615"/>
      <c r="BF24" s="615"/>
      <c r="BG24" s="615"/>
      <c r="BH24" s="615"/>
      <c r="BI24" s="615"/>
      <c r="BJ24" s="615"/>
      <c r="BK24" s="615"/>
      <c r="BL24" s="615"/>
      <c r="BM24" s="616"/>
      <c r="BN24" s="444">
        <v>1761674</v>
      </c>
      <c r="BO24" s="445"/>
      <c r="BP24" s="445"/>
      <c r="BQ24" s="445"/>
      <c r="BR24" s="445"/>
      <c r="BS24" s="445"/>
      <c r="BT24" s="445"/>
      <c r="BU24" s="446"/>
      <c r="BV24" s="444">
        <v>1611545</v>
      </c>
      <c r="BW24" s="445"/>
      <c r="BX24" s="445"/>
      <c r="BY24" s="445"/>
      <c r="BZ24" s="445"/>
      <c r="CA24" s="445"/>
      <c r="CB24" s="445"/>
      <c r="CC24" s="446"/>
      <c r="CD24" s="177"/>
      <c r="CE24" s="551"/>
      <c r="CF24" s="551"/>
      <c r="CG24" s="551"/>
      <c r="CH24" s="551"/>
      <c r="CI24" s="551"/>
      <c r="CJ24" s="551"/>
      <c r="CK24" s="551"/>
      <c r="CL24" s="551"/>
      <c r="CM24" s="551"/>
      <c r="CN24" s="551"/>
      <c r="CO24" s="551"/>
      <c r="CP24" s="551"/>
      <c r="CQ24" s="551"/>
      <c r="CR24" s="551"/>
      <c r="CS24" s="552"/>
      <c r="CT24" s="441"/>
      <c r="CU24" s="442"/>
      <c r="CV24" s="442"/>
      <c r="CW24" s="442"/>
      <c r="CX24" s="442"/>
      <c r="CY24" s="442"/>
      <c r="CZ24" s="442"/>
      <c r="DA24" s="443"/>
      <c r="DB24" s="441"/>
      <c r="DC24" s="442"/>
      <c r="DD24" s="442"/>
      <c r="DE24" s="442"/>
      <c r="DF24" s="442"/>
      <c r="DG24" s="442"/>
      <c r="DH24" s="442"/>
      <c r="DI24" s="443"/>
      <c r="DJ24" s="162"/>
      <c r="DK24" s="162"/>
      <c r="DL24" s="162"/>
      <c r="DM24" s="162"/>
      <c r="DN24" s="162"/>
      <c r="DO24" s="162"/>
    </row>
    <row r="25" spans="1:119" s="162" customFormat="1" ht="18.75" customHeight="1">
      <c r="A25" s="163"/>
      <c r="B25" s="581"/>
      <c r="C25" s="582"/>
      <c r="D25" s="583"/>
      <c r="E25" s="494" t="s">
        <v>166</v>
      </c>
      <c r="F25" s="474"/>
      <c r="G25" s="474"/>
      <c r="H25" s="474"/>
      <c r="I25" s="474"/>
      <c r="J25" s="474"/>
      <c r="K25" s="475"/>
      <c r="L25" s="495">
        <v>1</v>
      </c>
      <c r="M25" s="496"/>
      <c r="N25" s="496"/>
      <c r="O25" s="496"/>
      <c r="P25" s="535"/>
      <c r="Q25" s="495">
        <v>5550</v>
      </c>
      <c r="R25" s="496"/>
      <c r="S25" s="496"/>
      <c r="T25" s="496"/>
      <c r="U25" s="496"/>
      <c r="V25" s="535"/>
      <c r="W25" s="594"/>
      <c r="X25" s="582"/>
      <c r="Y25" s="583"/>
      <c r="Z25" s="494" t="s">
        <v>167</v>
      </c>
      <c r="AA25" s="474"/>
      <c r="AB25" s="474"/>
      <c r="AC25" s="474"/>
      <c r="AD25" s="474"/>
      <c r="AE25" s="474"/>
      <c r="AF25" s="474"/>
      <c r="AG25" s="475"/>
      <c r="AH25" s="495" t="s">
        <v>168</v>
      </c>
      <c r="AI25" s="496"/>
      <c r="AJ25" s="496"/>
      <c r="AK25" s="496"/>
      <c r="AL25" s="535"/>
      <c r="AM25" s="495" t="s">
        <v>122</v>
      </c>
      <c r="AN25" s="496"/>
      <c r="AO25" s="496"/>
      <c r="AP25" s="496"/>
      <c r="AQ25" s="496"/>
      <c r="AR25" s="535"/>
      <c r="AS25" s="495" t="s">
        <v>168</v>
      </c>
      <c r="AT25" s="496"/>
      <c r="AU25" s="496"/>
      <c r="AV25" s="496"/>
      <c r="AW25" s="496"/>
      <c r="AX25" s="497"/>
      <c r="AY25" s="404" t="s">
        <v>169</v>
      </c>
      <c r="AZ25" s="405"/>
      <c r="BA25" s="405"/>
      <c r="BB25" s="405"/>
      <c r="BC25" s="405"/>
      <c r="BD25" s="405"/>
      <c r="BE25" s="405"/>
      <c r="BF25" s="405"/>
      <c r="BG25" s="405"/>
      <c r="BH25" s="405"/>
      <c r="BI25" s="405"/>
      <c r="BJ25" s="405"/>
      <c r="BK25" s="405"/>
      <c r="BL25" s="405"/>
      <c r="BM25" s="406"/>
      <c r="BN25" s="407" t="s">
        <v>122</v>
      </c>
      <c r="BO25" s="408"/>
      <c r="BP25" s="408"/>
      <c r="BQ25" s="408"/>
      <c r="BR25" s="408"/>
      <c r="BS25" s="408"/>
      <c r="BT25" s="408"/>
      <c r="BU25" s="409"/>
      <c r="BV25" s="407" t="s">
        <v>168</v>
      </c>
      <c r="BW25" s="408"/>
      <c r="BX25" s="408"/>
      <c r="BY25" s="408"/>
      <c r="BZ25" s="408"/>
      <c r="CA25" s="408"/>
      <c r="CB25" s="408"/>
      <c r="CC25" s="409"/>
      <c r="CD25" s="177"/>
      <c r="CE25" s="551"/>
      <c r="CF25" s="551"/>
      <c r="CG25" s="551"/>
      <c r="CH25" s="551"/>
      <c r="CI25" s="551"/>
      <c r="CJ25" s="551"/>
      <c r="CK25" s="551"/>
      <c r="CL25" s="551"/>
      <c r="CM25" s="551"/>
      <c r="CN25" s="551"/>
      <c r="CO25" s="551"/>
      <c r="CP25" s="551"/>
      <c r="CQ25" s="551"/>
      <c r="CR25" s="551"/>
      <c r="CS25" s="552"/>
      <c r="CT25" s="441"/>
      <c r="CU25" s="442"/>
      <c r="CV25" s="442"/>
      <c r="CW25" s="442"/>
      <c r="CX25" s="442"/>
      <c r="CY25" s="442"/>
      <c r="CZ25" s="442"/>
      <c r="DA25" s="443"/>
      <c r="DB25" s="441"/>
      <c r="DC25" s="442"/>
      <c r="DD25" s="442"/>
      <c r="DE25" s="442"/>
      <c r="DF25" s="442"/>
      <c r="DG25" s="442"/>
      <c r="DH25" s="442"/>
      <c r="DI25" s="443"/>
    </row>
    <row r="26" spans="1:119" s="162" customFormat="1" ht="18.75" customHeight="1">
      <c r="A26" s="163"/>
      <c r="B26" s="581"/>
      <c r="C26" s="582"/>
      <c r="D26" s="583"/>
      <c r="E26" s="494" t="s">
        <v>170</v>
      </c>
      <c r="F26" s="474"/>
      <c r="G26" s="474"/>
      <c r="H26" s="474"/>
      <c r="I26" s="474"/>
      <c r="J26" s="474"/>
      <c r="K26" s="475"/>
      <c r="L26" s="495">
        <v>1</v>
      </c>
      <c r="M26" s="496"/>
      <c r="N26" s="496"/>
      <c r="O26" s="496"/>
      <c r="P26" s="535"/>
      <c r="Q26" s="495">
        <v>5050</v>
      </c>
      <c r="R26" s="496"/>
      <c r="S26" s="496"/>
      <c r="T26" s="496"/>
      <c r="U26" s="496"/>
      <c r="V26" s="535"/>
      <c r="W26" s="594"/>
      <c r="X26" s="582"/>
      <c r="Y26" s="583"/>
      <c r="Z26" s="494" t="s">
        <v>171</v>
      </c>
      <c r="AA26" s="604"/>
      <c r="AB26" s="604"/>
      <c r="AC26" s="604"/>
      <c r="AD26" s="604"/>
      <c r="AE26" s="604"/>
      <c r="AF26" s="604"/>
      <c r="AG26" s="605"/>
      <c r="AH26" s="495">
        <v>2</v>
      </c>
      <c r="AI26" s="496"/>
      <c r="AJ26" s="496"/>
      <c r="AK26" s="496"/>
      <c r="AL26" s="535"/>
      <c r="AM26" s="495" t="s">
        <v>172</v>
      </c>
      <c r="AN26" s="496"/>
      <c r="AO26" s="496"/>
      <c r="AP26" s="496"/>
      <c r="AQ26" s="496"/>
      <c r="AR26" s="535"/>
      <c r="AS26" s="495" t="s">
        <v>173</v>
      </c>
      <c r="AT26" s="496"/>
      <c r="AU26" s="496"/>
      <c r="AV26" s="496"/>
      <c r="AW26" s="496"/>
      <c r="AX26" s="497"/>
      <c r="AY26" s="447" t="s">
        <v>174</v>
      </c>
      <c r="AZ26" s="448"/>
      <c r="BA26" s="448"/>
      <c r="BB26" s="448"/>
      <c r="BC26" s="448"/>
      <c r="BD26" s="448"/>
      <c r="BE26" s="448"/>
      <c r="BF26" s="448"/>
      <c r="BG26" s="448"/>
      <c r="BH26" s="448"/>
      <c r="BI26" s="448"/>
      <c r="BJ26" s="448"/>
      <c r="BK26" s="448"/>
      <c r="BL26" s="448"/>
      <c r="BM26" s="449"/>
      <c r="BN26" s="444" t="s">
        <v>168</v>
      </c>
      <c r="BO26" s="445"/>
      <c r="BP26" s="445"/>
      <c r="BQ26" s="445"/>
      <c r="BR26" s="445"/>
      <c r="BS26" s="445"/>
      <c r="BT26" s="445"/>
      <c r="BU26" s="446"/>
      <c r="BV26" s="444" t="s">
        <v>122</v>
      </c>
      <c r="BW26" s="445"/>
      <c r="BX26" s="445"/>
      <c r="BY26" s="445"/>
      <c r="BZ26" s="445"/>
      <c r="CA26" s="445"/>
      <c r="CB26" s="445"/>
      <c r="CC26" s="446"/>
      <c r="CD26" s="177"/>
      <c r="CE26" s="551"/>
      <c r="CF26" s="551"/>
      <c r="CG26" s="551"/>
      <c r="CH26" s="551"/>
      <c r="CI26" s="551"/>
      <c r="CJ26" s="551"/>
      <c r="CK26" s="551"/>
      <c r="CL26" s="551"/>
      <c r="CM26" s="551"/>
      <c r="CN26" s="551"/>
      <c r="CO26" s="551"/>
      <c r="CP26" s="551"/>
      <c r="CQ26" s="551"/>
      <c r="CR26" s="551"/>
      <c r="CS26" s="552"/>
      <c r="CT26" s="441"/>
      <c r="CU26" s="442"/>
      <c r="CV26" s="442"/>
      <c r="CW26" s="442"/>
      <c r="CX26" s="442"/>
      <c r="CY26" s="442"/>
      <c r="CZ26" s="442"/>
      <c r="DA26" s="443"/>
      <c r="DB26" s="441"/>
      <c r="DC26" s="442"/>
      <c r="DD26" s="442"/>
      <c r="DE26" s="442"/>
      <c r="DF26" s="442"/>
      <c r="DG26" s="442"/>
      <c r="DH26" s="442"/>
      <c r="DI26" s="443"/>
    </row>
    <row r="27" spans="1:119" ht="18.75" customHeight="1" thickBot="1">
      <c r="A27" s="163"/>
      <c r="B27" s="581"/>
      <c r="C27" s="582"/>
      <c r="D27" s="583"/>
      <c r="E27" s="494" t="s">
        <v>175</v>
      </c>
      <c r="F27" s="474"/>
      <c r="G27" s="474"/>
      <c r="H27" s="474"/>
      <c r="I27" s="474"/>
      <c r="J27" s="474"/>
      <c r="K27" s="475"/>
      <c r="L27" s="495">
        <v>1</v>
      </c>
      <c r="M27" s="496"/>
      <c r="N27" s="496"/>
      <c r="O27" s="496"/>
      <c r="P27" s="535"/>
      <c r="Q27" s="495">
        <v>2750</v>
      </c>
      <c r="R27" s="496"/>
      <c r="S27" s="496"/>
      <c r="T27" s="496"/>
      <c r="U27" s="496"/>
      <c r="V27" s="535"/>
      <c r="W27" s="594"/>
      <c r="X27" s="582"/>
      <c r="Y27" s="583"/>
      <c r="Z27" s="494" t="s">
        <v>176</v>
      </c>
      <c r="AA27" s="474"/>
      <c r="AB27" s="474"/>
      <c r="AC27" s="474"/>
      <c r="AD27" s="474"/>
      <c r="AE27" s="474"/>
      <c r="AF27" s="474"/>
      <c r="AG27" s="475"/>
      <c r="AH27" s="495" t="s">
        <v>122</v>
      </c>
      <c r="AI27" s="496"/>
      <c r="AJ27" s="496"/>
      <c r="AK27" s="496"/>
      <c r="AL27" s="535"/>
      <c r="AM27" s="495" t="s">
        <v>122</v>
      </c>
      <c r="AN27" s="496"/>
      <c r="AO27" s="496"/>
      <c r="AP27" s="496"/>
      <c r="AQ27" s="496"/>
      <c r="AR27" s="535"/>
      <c r="AS27" s="495" t="s">
        <v>122</v>
      </c>
      <c r="AT27" s="496"/>
      <c r="AU27" s="496"/>
      <c r="AV27" s="496"/>
      <c r="AW27" s="496"/>
      <c r="AX27" s="497"/>
      <c r="AY27" s="536" t="s">
        <v>177</v>
      </c>
      <c r="AZ27" s="537"/>
      <c r="BA27" s="537"/>
      <c r="BB27" s="537"/>
      <c r="BC27" s="537"/>
      <c r="BD27" s="537"/>
      <c r="BE27" s="537"/>
      <c r="BF27" s="537"/>
      <c r="BG27" s="537"/>
      <c r="BH27" s="537"/>
      <c r="BI27" s="537"/>
      <c r="BJ27" s="537"/>
      <c r="BK27" s="537"/>
      <c r="BL27" s="537"/>
      <c r="BM27" s="538"/>
      <c r="BN27" s="617">
        <v>145570</v>
      </c>
      <c r="BO27" s="618"/>
      <c r="BP27" s="618"/>
      <c r="BQ27" s="618"/>
      <c r="BR27" s="618"/>
      <c r="BS27" s="618"/>
      <c r="BT27" s="618"/>
      <c r="BU27" s="619"/>
      <c r="BV27" s="617">
        <v>145540</v>
      </c>
      <c r="BW27" s="618"/>
      <c r="BX27" s="618"/>
      <c r="BY27" s="618"/>
      <c r="BZ27" s="618"/>
      <c r="CA27" s="618"/>
      <c r="CB27" s="618"/>
      <c r="CC27" s="619"/>
      <c r="CD27" s="179"/>
      <c r="CE27" s="551"/>
      <c r="CF27" s="551"/>
      <c r="CG27" s="551"/>
      <c r="CH27" s="551"/>
      <c r="CI27" s="551"/>
      <c r="CJ27" s="551"/>
      <c r="CK27" s="551"/>
      <c r="CL27" s="551"/>
      <c r="CM27" s="551"/>
      <c r="CN27" s="551"/>
      <c r="CO27" s="551"/>
      <c r="CP27" s="551"/>
      <c r="CQ27" s="551"/>
      <c r="CR27" s="551"/>
      <c r="CS27" s="552"/>
      <c r="CT27" s="441"/>
      <c r="CU27" s="442"/>
      <c r="CV27" s="442"/>
      <c r="CW27" s="442"/>
      <c r="CX27" s="442"/>
      <c r="CY27" s="442"/>
      <c r="CZ27" s="442"/>
      <c r="DA27" s="443"/>
      <c r="DB27" s="441"/>
      <c r="DC27" s="442"/>
      <c r="DD27" s="442"/>
      <c r="DE27" s="442"/>
      <c r="DF27" s="442"/>
      <c r="DG27" s="442"/>
      <c r="DH27" s="442"/>
      <c r="DI27" s="443"/>
      <c r="DJ27" s="162"/>
      <c r="DK27" s="162"/>
      <c r="DL27" s="162"/>
      <c r="DM27" s="162"/>
      <c r="DN27" s="162"/>
      <c r="DO27" s="162"/>
    </row>
    <row r="28" spans="1:119" ht="18.75" customHeight="1">
      <c r="A28" s="163"/>
      <c r="B28" s="581"/>
      <c r="C28" s="582"/>
      <c r="D28" s="583"/>
      <c r="E28" s="494" t="s">
        <v>178</v>
      </c>
      <c r="F28" s="474"/>
      <c r="G28" s="474"/>
      <c r="H28" s="474"/>
      <c r="I28" s="474"/>
      <c r="J28" s="474"/>
      <c r="K28" s="475"/>
      <c r="L28" s="495">
        <v>1</v>
      </c>
      <c r="M28" s="496"/>
      <c r="N28" s="496"/>
      <c r="O28" s="496"/>
      <c r="P28" s="535"/>
      <c r="Q28" s="495">
        <v>2060</v>
      </c>
      <c r="R28" s="496"/>
      <c r="S28" s="496"/>
      <c r="T28" s="496"/>
      <c r="U28" s="496"/>
      <c r="V28" s="535"/>
      <c r="W28" s="594"/>
      <c r="X28" s="582"/>
      <c r="Y28" s="583"/>
      <c r="Z28" s="494" t="s">
        <v>179</v>
      </c>
      <c r="AA28" s="474"/>
      <c r="AB28" s="474"/>
      <c r="AC28" s="474"/>
      <c r="AD28" s="474"/>
      <c r="AE28" s="474"/>
      <c r="AF28" s="474"/>
      <c r="AG28" s="475"/>
      <c r="AH28" s="495" t="s">
        <v>168</v>
      </c>
      <c r="AI28" s="496"/>
      <c r="AJ28" s="496"/>
      <c r="AK28" s="496"/>
      <c r="AL28" s="535"/>
      <c r="AM28" s="495" t="s">
        <v>122</v>
      </c>
      <c r="AN28" s="496"/>
      <c r="AO28" s="496"/>
      <c r="AP28" s="496"/>
      <c r="AQ28" s="496"/>
      <c r="AR28" s="535"/>
      <c r="AS28" s="495" t="s">
        <v>168</v>
      </c>
      <c r="AT28" s="496"/>
      <c r="AU28" s="496"/>
      <c r="AV28" s="496"/>
      <c r="AW28" s="496"/>
      <c r="AX28" s="497"/>
      <c r="AY28" s="620" t="s">
        <v>180</v>
      </c>
      <c r="AZ28" s="621"/>
      <c r="BA28" s="621"/>
      <c r="BB28" s="622"/>
      <c r="BC28" s="404" t="s">
        <v>41</v>
      </c>
      <c r="BD28" s="405"/>
      <c r="BE28" s="405"/>
      <c r="BF28" s="405"/>
      <c r="BG28" s="405"/>
      <c r="BH28" s="405"/>
      <c r="BI28" s="405"/>
      <c r="BJ28" s="405"/>
      <c r="BK28" s="405"/>
      <c r="BL28" s="405"/>
      <c r="BM28" s="406"/>
      <c r="BN28" s="407">
        <v>742602</v>
      </c>
      <c r="BO28" s="408"/>
      <c r="BP28" s="408"/>
      <c r="BQ28" s="408"/>
      <c r="BR28" s="408"/>
      <c r="BS28" s="408"/>
      <c r="BT28" s="408"/>
      <c r="BU28" s="409"/>
      <c r="BV28" s="407">
        <v>742602</v>
      </c>
      <c r="BW28" s="408"/>
      <c r="BX28" s="408"/>
      <c r="BY28" s="408"/>
      <c r="BZ28" s="408"/>
      <c r="CA28" s="408"/>
      <c r="CB28" s="408"/>
      <c r="CC28" s="409"/>
      <c r="CD28" s="177"/>
      <c r="CE28" s="551"/>
      <c r="CF28" s="551"/>
      <c r="CG28" s="551"/>
      <c r="CH28" s="551"/>
      <c r="CI28" s="551"/>
      <c r="CJ28" s="551"/>
      <c r="CK28" s="551"/>
      <c r="CL28" s="551"/>
      <c r="CM28" s="551"/>
      <c r="CN28" s="551"/>
      <c r="CO28" s="551"/>
      <c r="CP28" s="551"/>
      <c r="CQ28" s="551"/>
      <c r="CR28" s="551"/>
      <c r="CS28" s="552"/>
      <c r="CT28" s="441"/>
      <c r="CU28" s="442"/>
      <c r="CV28" s="442"/>
      <c r="CW28" s="442"/>
      <c r="CX28" s="442"/>
      <c r="CY28" s="442"/>
      <c r="CZ28" s="442"/>
      <c r="DA28" s="443"/>
      <c r="DB28" s="441"/>
      <c r="DC28" s="442"/>
      <c r="DD28" s="442"/>
      <c r="DE28" s="442"/>
      <c r="DF28" s="442"/>
      <c r="DG28" s="442"/>
      <c r="DH28" s="442"/>
      <c r="DI28" s="443"/>
      <c r="DJ28" s="162"/>
      <c r="DK28" s="162"/>
      <c r="DL28" s="162"/>
      <c r="DM28" s="162"/>
      <c r="DN28" s="162"/>
      <c r="DO28" s="162"/>
    </row>
    <row r="29" spans="1:119" ht="18.75" customHeight="1">
      <c r="A29" s="163"/>
      <c r="B29" s="581"/>
      <c r="C29" s="582"/>
      <c r="D29" s="583"/>
      <c r="E29" s="494" t="s">
        <v>181</v>
      </c>
      <c r="F29" s="474"/>
      <c r="G29" s="474"/>
      <c r="H29" s="474"/>
      <c r="I29" s="474"/>
      <c r="J29" s="474"/>
      <c r="K29" s="475"/>
      <c r="L29" s="495">
        <v>6</v>
      </c>
      <c r="M29" s="496"/>
      <c r="N29" s="496"/>
      <c r="O29" s="496"/>
      <c r="P29" s="535"/>
      <c r="Q29" s="495">
        <v>1860</v>
      </c>
      <c r="R29" s="496"/>
      <c r="S29" s="496"/>
      <c r="T29" s="496"/>
      <c r="U29" s="496"/>
      <c r="V29" s="535"/>
      <c r="W29" s="595"/>
      <c r="X29" s="596"/>
      <c r="Y29" s="597"/>
      <c r="Z29" s="494" t="s">
        <v>182</v>
      </c>
      <c r="AA29" s="474"/>
      <c r="AB29" s="474"/>
      <c r="AC29" s="474"/>
      <c r="AD29" s="474"/>
      <c r="AE29" s="474"/>
      <c r="AF29" s="474"/>
      <c r="AG29" s="475"/>
      <c r="AH29" s="495">
        <v>41</v>
      </c>
      <c r="AI29" s="496"/>
      <c r="AJ29" s="496"/>
      <c r="AK29" s="496"/>
      <c r="AL29" s="535"/>
      <c r="AM29" s="495">
        <v>119023</v>
      </c>
      <c r="AN29" s="496"/>
      <c r="AO29" s="496"/>
      <c r="AP29" s="496"/>
      <c r="AQ29" s="496"/>
      <c r="AR29" s="535"/>
      <c r="AS29" s="495">
        <v>2903</v>
      </c>
      <c r="AT29" s="496"/>
      <c r="AU29" s="496"/>
      <c r="AV29" s="496"/>
      <c r="AW29" s="496"/>
      <c r="AX29" s="497"/>
      <c r="AY29" s="623"/>
      <c r="AZ29" s="624"/>
      <c r="BA29" s="624"/>
      <c r="BB29" s="625"/>
      <c r="BC29" s="478" t="s">
        <v>183</v>
      </c>
      <c r="BD29" s="479"/>
      <c r="BE29" s="479"/>
      <c r="BF29" s="479"/>
      <c r="BG29" s="479"/>
      <c r="BH29" s="479"/>
      <c r="BI29" s="479"/>
      <c r="BJ29" s="479"/>
      <c r="BK29" s="479"/>
      <c r="BL29" s="479"/>
      <c r="BM29" s="480"/>
      <c r="BN29" s="444">
        <v>126575</v>
      </c>
      <c r="BO29" s="445"/>
      <c r="BP29" s="445"/>
      <c r="BQ29" s="445"/>
      <c r="BR29" s="445"/>
      <c r="BS29" s="445"/>
      <c r="BT29" s="445"/>
      <c r="BU29" s="446"/>
      <c r="BV29" s="444">
        <v>126775</v>
      </c>
      <c r="BW29" s="445"/>
      <c r="BX29" s="445"/>
      <c r="BY29" s="445"/>
      <c r="BZ29" s="445"/>
      <c r="CA29" s="445"/>
      <c r="CB29" s="445"/>
      <c r="CC29" s="446"/>
      <c r="CD29" s="179"/>
      <c r="CE29" s="551"/>
      <c r="CF29" s="551"/>
      <c r="CG29" s="551"/>
      <c r="CH29" s="551"/>
      <c r="CI29" s="551"/>
      <c r="CJ29" s="551"/>
      <c r="CK29" s="551"/>
      <c r="CL29" s="551"/>
      <c r="CM29" s="551"/>
      <c r="CN29" s="551"/>
      <c r="CO29" s="551"/>
      <c r="CP29" s="551"/>
      <c r="CQ29" s="551"/>
      <c r="CR29" s="551"/>
      <c r="CS29" s="552"/>
      <c r="CT29" s="441"/>
      <c r="CU29" s="442"/>
      <c r="CV29" s="442"/>
      <c r="CW29" s="442"/>
      <c r="CX29" s="442"/>
      <c r="CY29" s="442"/>
      <c r="CZ29" s="442"/>
      <c r="DA29" s="443"/>
      <c r="DB29" s="441"/>
      <c r="DC29" s="442"/>
      <c r="DD29" s="442"/>
      <c r="DE29" s="442"/>
      <c r="DF29" s="442"/>
      <c r="DG29" s="442"/>
      <c r="DH29" s="442"/>
      <c r="DI29" s="443"/>
      <c r="DJ29" s="162"/>
      <c r="DK29" s="162"/>
      <c r="DL29" s="162"/>
      <c r="DM29" s="162"/>
      <c r="DN29" s="162"/>
      <c r="DO29" s="162"/>
    </row>
    <row r="30" spans="1:119" ht="18.75" customHeight="1" thickBot="1">
      <c r="A30" s="163"/>
      <c r="B30" s="584"/>
      <c r="C30" s="585"/>
      <c r="D30" s="586"/>
      <c r="E30" s="498"/>
      <c r="F30" s="499"/>
      <c r="G30" s="499"/>
      <c r="H30" s="499"/>
      <c r="I30" s="499"/>
      <c r="J30" s="499"/>
      <c r="K30" s="500"/>
      <c r="L30" s="598"/>
      <c r="M30" s="599"/>
      <c r="N30" s="599"/>
      <c r="O30" s="599"/>
      <c r="P30" s="600"/>
      <c r="Q30" s="598"/>
      <c r="R30" s="599"/>
      <c r="S30" s="599"/>
      <c r="T30" s="599"/>
      <c r="U30" s="599"/>
      <c r="V30" s="600"/>
      <c r="W30" s="601" t="s">
        <v>184</v>
      </c>
      <c r="X30" s="602"/>
      <c r="Y30" s="602"/>
      <c r="Z30" s="602"/>
      <c r="AA30" s="602"/>
      <c r="AB30" s="602"/>
      <c r="AC30" s="602"/>
      <c r="AD30" s="602"/>
      <c r="AE30" s="602"/>
      <c r="AF30" s="602"/>
      <c r="AG30" s="603"/>
      <c r="AH30" s="560">
        <v>94.3</v>
      </c>
      <c r="AI30" s="561"/>
      <c r="AJ30" s="561"/>
      <c r="AK30" s="561"/>
      <c r="AL30" s="561"/>
      <c r="AM30" s="561"/>
      <c r="AN30" s="561"/>
      <c r="AO30" s="561"/>
      <c r="AP30" s="561"/>
      <c r="AQ30" s="561"/>
      <c r="AR30" s="561"/>
      <c r="AS30" s="561"/>
      <c r="AT30" s="561"/>
      <c r="AU30" s="561"/>
      <c r="AV30" s="561"/>
      <c r="AW30" s="561"/>
      <c r="AX30" s="563"/>
      <c r="AY30" s="626"/>
      <c r="AZ30" s="627"/>
      <c r="BA30" s="627"/>
      <c r="BB30" s="628"/>
      <c r="BC30" s="614" t="s">
        <v>43</v>
      </c>
      <c r="BD30" s="615"/>
      <c r="BE30" s="615"/>
      <c r="BF30" s="615"/>
      <c r="BG30" s="615"/>
      <c r="BH30" s="615"/>
      <c r="BI30" s="615"/>
      <c r="BJ30" s="615"/>
      <c r="BK30" s="615"/>
      <c r="BL30" s="615"/>
      <c r="BM30" s="616"/>
      <c r="BN30" s="617">
        <v>1493383</v>
      </c>
      <c r="BO30" s="618"/>
      <c r="BP30" s="618"/>
      <c r="BQ30" s="618"/>
      <c r="BR30" s="618"/>
      <c r="BS30" s="618"/>
      <c r="BT30" s="618"/>
      <c r="BU30" s="619"/>
      <c r="BV30" s="617">
        <v>1461331</v>
      </c>
      <c r="BW30" s="618"/>
      <c r="BX30" s="618"/>
      <c r="BY30" s="618"/>
      <c r="BZ30" s="618"/>
      <c r="CA30" s="618"/>
      <c r="CB30" s="618"/>
      <c r="CC30" s="619"/>
      <c r="CD30" s="180"/>
      <c r="CE30" s="181"/>
      <c r="CF30" s="181"/>
      <c r="CG30" s="181"/>
      <c r="CH30" s="181"/>
      <c r="CI30" s="181"/>
      <c r="CJ30" s="181"/>
      <c r="CK30" s="181"/>
      <c r="CL30" s="181"/>
      <c r="CM30" s="181"/>
      <c r="CN30" s="181"/>
      <c r="CO30" s="181"/>
      <c r="CP30" s="181"/>
      <c r="CQ30" s="181"/>
      <c r="CR30" s="181"/>
      <c r="CS30" s="182"/>
      <c r="CT30" s="183"/>
      <c r="CU30" s="184"/>
      <c r="CV30" s="184"/>
      <c r="CW30" s="184"/>
      <c r="CX30" s="184"/>
      <c r="CY30" s="184"/>
      <c r="CZ30" s="184"/>
      <c r="DA30" s="185"/>
      <c r="DB30" s="183"/>
      <c r="DC30" s="184"/>
      <c r="DD30" s="184"/>
      <c r="DE30" s="184"/>
      <c r="DF30" s="184"/>
      <c r="DG30" s="184"/>
      <c r="DH30" s="184"/>
      <c r="DI30" s="185"/>
      <c r="DJ30" s="162"/>
      <c r="DK30" s="162"/>
      <c r="DL30" s="162"/>
      <c r="DM30" s="162"/>
      <c r="DN30" s="162"/>
      <c r="DO30" s="162"/>
    </row>
    <row r="31" spans="1:119" ht="13.5" customHeight="1">
      <c r="A31" s="163"/>
      <c r="B31" s="186"/>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7"/>
      <c r="BQ31" s="187"/>
      <c r="BR31" s="187"/>
      <c r="BS31" s="187"/>
      <c r="BT31" s="187"/>
      <c r="BU31" s="187"/>
      <c r="BV31" s="187"/>
      <c r="BW31" s="187"/>
      <c r="BX31" s="187"/>
      <c r="BY31" s="187"/>
      <c r="BZ31" s="187"/>
      <c r="CA31" s="187"/>
      <c r="CB31" s="187"/>
      <c r="CC31" s="187"/>
      <c r="CD31" s="187"/>
      <c r="CE31" s="187"/>
      <c r="CF31" s="187"/>
      <c r="CG31" s="187"/>
      <c r="CH31" s="187"/>
      <c r="CI31" s="187"/>
      <c r="CJ31" s="187"/>
      <c r="CK31" s="187"/>
      <c r="CL31" s="187"/>
      <c r="CM31" s="187"/>
      <c r="CN31" s="187"/>
      <c r="CO31" s="187"/>
      <c r="CP31" s="187"/>
      <c r="CQ31" s="187"/>
      <c r="CR31" s="187"/>
      <c r="CS31" s="187"/>
      <c r="CT31" s="187"/>
      <c r="CU31" s="187"/>
      <c r="CV31" s="187"/>
      <c r="CW31" s="187"/>
      <c r="CX31" s="187"/>
      <c r="CY31" s="187"/>
      <c r="CZ31" s="187"/>
      <c r="DA31" s="187"/>
      <c r="DB31" s="187"/>
      <c r="DC31" s="187"/>
      <c r="DD31" s="187"/>
      <c r="DE31" s="187"/>
      <c r="DF31" s="187"/>
      <c r="DG31" s="187"/>
      <c r="DH31" s="187"/>
      <c r="DI31" s="188"/>
      <c r="DJ31" s="162"/>
      <c r="DK31" s="162"/>
      <c r="DL31" s="162"/>
      <c r="DM31" s="162"/>
      <c r="DN31" s="162"/>
      <c r="DO31" s="162"/>
    </row>
    <row r="32" spans="1:119" ht="13.5" customHeight="1">
      <c r="A32" s="163"/>
      <c r="B32" s="189"/>
      <c r="C32" s="190" t="s">
        <v>185</v>
      </c>
      <c r="D32" s="190"/>
      <c r="E32" s="190"/>
      <c r="F32" s="187"/>
      <c r="G32" s="187"/>
      <c r="H32" s="187"/>
      <c r="I32" s="187"/>
      <c r="J32" s="187"/>
      <c r="K32" s="187"/>
      <c r="L32" s="187"/>
      <c r="M32" s="187"/>
      <c r="N32" s="187"/>
      <c r="O32" s="187"/>
      <c r="P32" s="187"/>
      <c r="Q32" s="187"/>
      <c r="R32" s="187"/>
      <c r="S32" s="187"/>
      <c r="T32" s="187"/>
      <c r="U32" s="187" t="s">
        <v>186</v>
      </c>
      <c r="V32" s="187"/>
      <c r="W32" s="187"/>
      <c r="X32" s="187"/>
      <c r="Y32" s="187"/>
      <c r="Z32" s="187"/>
      <c r="AA32" s="187"/>
      <c r="AB32" s="187"/>
      <c r="AC32" s="187"/>
      <c r="AD32" s="187"/>
      <c r="AE32" s="187"/>
      <c r="AF32" s="187"/>
      <c r="AG32" s="187"/>
      <c r="AH32" s="187"/>
      <c r="AI32" s="187"/>
      <c r="AJ32" s="187"/>
      <c r="AK32" s="187"/>
      <c r="AL32" s="187"/>
      <c r="AM32" s="191" t="s">
        <v>187</v>
      </c>
      <c r="AN32" s="187"/>
      <c r="AO32" s="187"/>
      <c r="AP32" s="187"/>
      <c r="AQ32" s="187"/>
      <c r="AR32" s="187"/>
      <c r="AS32" s="191"/>
      <c r="AT32" s="191"/>
      <c r="AU32" s="191"/>
      <c r="AV32" s="191"/>
      <c r="AW32" s="191"/>
      <c r="AX32" s="191"/>
      <c r="AY32" s="191"/>
      <c r="AZ32" s="191"/>
      <c r="BA32" s="191"/>
      <c r="BB32" s="187"/>
      <c r="BC32" s="191"/>
      <c r="BD32" s="187"/>
      <c r="BE32" s="191" t="s">
        <v>188</v>
      </c>
      <c r="BF32" s="187"/>
      <c r="BG32" s="187"/>
      <c r="BH32" s="187"/>
      <c r="BI32" s="187"/>
      <c r="BJ32" s="191"/>
      <c r="BK32" s="191"/>
      <c r="BL32" s="191"/>
      <c r="BM32" s="191"/>
      <c r="BN32" s="191"/>
      <c r="BO32" s="191"/>
      <c r="BP32" s="191"/>
      <c r="BQ32" s="191"/>
      <c r="BR32" s="187"/>
      <c r="BS32" s="187"/>
      <c r="BT32" s="187"/>
      <c r="BU32" s="187"/>
      <c r="BV32" s="187"/>
      <c r="BW32" s="187" t="s">
        <v>189</v>
      </c>
      <c r="BX32" s="187"/>
      <c r="BY32" s="187"/>
      <c r="BZ32" s="187"/>
      <c r="CA32" s="187"/>
      <c r="CB32" s="191"/>
      <c r="CC32" s="191"/>
      <c r="CD32" s="191"/>
      <c r="CE32" s="191"/>
      <c r="CF32" s="191"/>
      <c r="CG32" s="191"/>
      <c r="CH32" s="191"/>
      <c r="CI32" s="191"/>
      <c r="CJ32" s="191"/>
      <c r="CK32" s="191"/>
      <c r="CL32" s="191"/>
      <c r="CM32" s="191"/>
      <c r="CN32" s="191"/>
      <c r="CO32" s="191" t="s">
        <v>190</v>
      </c>
      <c r="CP32" s="191"/>
      <c r="CQ32" s="191"/>
      <c r="CR32" s="191"/>
      <c r="CS32" s="191"/>
      <c r="CT32" s="191"/>
      <c r="CU32" s="191"/>
      <c r="CV32" s="191"/>
      <c r="CW32" s="191"/>
      <c r="CX32" s="191"/>
      <c r="CY32" s="191"/>
      <c r="CZ32" s="191"/>
      <c r="DA32" s="191"/>
      <c r="DB32" s="191"/>
      <c r="DC32" s="191"/>
      <c r="DD32" s="191"/>
      <c r="DE32" s="191"/>
      <c r="DF32" s="191"/>
      <c r="DG32" s="191"/>
      <c r="DH32" s="191"/>
      <c r="DI32" s="188"/>
      <c r="DJ32" s="162"/>
      <c r="DK32" s="162"/>
      <c r="DL32" s="162"/>
      <c r="DM32" s="162"/>
      <c r="DN32" s="162"/>
      <c r="DO32" s="162"/>
    </row>
    <row r="33" spans="1:119" ht="13.5" customHeight="1">
      <c r="A33" s="163"/>
      <c r="B33" s="189"/>
      <c r="C33" s="468" t="s">
        <v>191</v>
      </c>
      <c r="D33" s="468"/>
      <c r="E33" s="433" t="s">
        <v>192</v>
      </c>
      <c r="F33" s="433"/>
      <c r="G33" s="433"/>
      <c r="H33" s="433"/>
      <c r="I33" s="433"/>
      <c r="J33" s="433"/>
      <c r="K33" s="433"/>
      <c r="L33" s="433"/>
      <c r="M33" s="433"/>
      <c r="N33" s="433"/>
      <c r="O33" s="433"/>
      <c r="P33" s="433"/>
      <c r="Q33" s="433"/>
      <c r="R33" s="433"/>
      <c r="S33" s="433"/>
      <c r="T33" s="192"/>
      <c r="U33" s="468" t="s">
        <v>193</v>
      </c>
      <c r="V33" s="468"/>
      <c r="W33" s="433" t="s">
        <v>192</v>
      </c>
      <c r="X33" s="433"/>
      <c r="Y33" s="433"/>
      <c r="Z33" s="433"/>
      <c r="AA33" s="433"/>
      <c r="AB33" s="433"/>
      <c r="AC33" s="433"/>
      <c r="AD33" s="433"/>
      <c r="AE33" s="433"/>
      <c r="AF33" s="433"/>
      <c r="AG33" s="433"/>
      <c r="AH33" s="433"/>
      <c r="AI33" s="433"/>
      <c r="AJ33" s="433"/>
      <c r="AK33" s="433"/>
      <c r="AL33" s="192"/>
      <c r="AM33" s="468" t="s">
        <v>193</v>
      </c>
      <c r="AN33" s="468"/>
      <c r="AO33" s="433" t="s">
        <v>194</v>
      </c>
      <c r="AP33" s="433"/>
      <c r="AQ33" s="433"/>
      <c r="AR33" s="433"/>
      <c r="AS33" s="433"/>
      <c r="AT33" s="433"/>
      <c r="AU33" s="433"/>
      <c r="AV33" s="433"/>
      <c r="AW33" s="433"/>
      <c r="AX33" s="433"/>
      <c r="AY33" s="433"/>
      <c r="AZ33" s="433"/>
      <c r="BA33" s="433"/>
      <c r="BB33" s="433"/>
      <c r="BC33" s="433"/>
      <c r="BD33" s="193"/>
      <c r="BE33" s="433" t="s">
        <v>195</v>
      </c>
      <c r="BF33" s="433"/>
      <c r="BG33" s="433" t="s">
        <v>196</v>
      </c>
      <c r="BH33" s="433"/>
      <c r="BI33" s="433"/>
      <c r="BJ33" s="433"/>
      <c r="BK33" s="433"/>
      <c r="BL33" s="433"/>
      <c r="BM33" s="433"/>
      <c r="BN33" s="433"/>
      <c r="BO33" s="433"/>
      <c r="BP33" s="433"/>
      <c r="BQ33" s="433"/>
      <c r="BR33" s="433"/>
      <c r="BS33" s="433"/>
      <c r="BT33" s="433"/>
      <c r="BU33" s="433"/>
      <c r="BV33" s="193"/>
      <c r="BW33" s="468" t="s">
        <v>195</v>
      </c>
      <c r="BX33" s="468"/>
      <c r="BY33" s="433" t="s">
        <v>197</v>
      </c>
      <c r="BZ33" s="433"/>
      <c r="CA33" s="433"/>
      <c r="CB33" s="433"/>
      <c r="CC33" s="433"/>
      <c r="CD33" s="433"/>
      <c r="CE33" s="433"/>
      <c r="CF33" s="433"/>
      <c r="CG33" s="433"/>
      <c r="CH33" s="433"/>
      <c r="CI33" s="433"/>
      <c r="CJ33" s="433"/>
      <c r="CK33" s="433"/>
      <c r="CL33" s="433"/>
      <c r="CM33" s="433"/>
      <c r="CN33" s="192"/>
      <c r="CO33" s="468" t="s">
        <v>198</v>
      </c>
      <c r="CP33" s="468"/>
      <c r="CQ33" s="433" t="s">
        <v>199</v>
      </c>
      <c r="CR33" s="433"/>
      <c r="CS33" s="433"/>
      <c r="CT33" s="433"/>
      <c r="CU33" s="433"/>
      <c r="CV33" s="433"/>
      <c r="CW33" s="433"/>
      <c r="CX33" s="433"/>
      <c r="CY33" s="433"/>
      <c r="CZ33" s="433"/>
      <c r="DA33" s="433"/>
      <c r="DB33" s="433"/>
      <c r="DC33" s="433"/>
      <c r="DD33" s="433"/>
      <c r="DE33" s="433"/>
      <c r="DF33" s="192"/>
      <c r="DG33" s="629" t="s">
        <v>200</v>
      </c>
      <c r="DH33" s="629"/>
      <c r="DI33" s="194"/>
      <c r="DJ33" s="162"/>
      <c r="DK33" s="162"/>
      <c r="DL33" s="162"/>
      <c r="DM33" s="162"/>
      <c r="DN33" s="162"/>
      <c r="DO33" s="162"/>
    </row>
    <row r="34" spans="1:119" ht="32.25" customHeight="1">
      <c r="A34" s="163"/>
      <c r="B34" s="189"/>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90"/>
      <c r="U34" s="630">
        <f>IF(W34="","",MAX(C34:D43)+1)</f>
        <v>2</v>
      </c>
      <c r="V34" s="630"/>
      <c r="W34" s="631" t="str">
        <f>IF('各会計、関係団体の財政状況及び健全化判断比率'!B28="","",'各会計、関係団体の財政状況及び健全化判断比率'!B28)</f>
        <v>麻績村国民健康保険特別会計</v>
      </c>
      <c r="X34" s="631"/>
      <c r="Y34" s="631"/>
      <c r="Z34" s="631"/>
      <c r="AA34" s="631"/>
      <c r="AB34" s="631"/>
      <c r="AC34" s="631"/>
      <c r="AD34" s="631"/>
      <c r="AE34" s="631"/>
      <c r="AF34" s="631"/>
      <c r="AG34" s="631"/>
      <c r="AH34" s="631"/>
      <c r="AI34" s="631"/>
      <c r="AJ34" s="631"/>
      <c r="AK34" s="631"/>
      <c r="AL34" s="190"/>
      <c r="AM34" s="630" t="str">
        <f>IF(AO34="","",MAX(C34:D43,U34:V43)+1)</f>
        <v/>
      </c>
      <c r="AN34" s="630"/>
      <c r="AO34" s="631"/>
      <c r="AP34" s="631"/>
      <c r="AQ34" s="631"/>
      <c r="AR34" s="631"/>
      <c r="AS34" s="631"/>
      <c r="AT34" s="631"/>
      <c r="AU34" s="631"/>
      <c r="AV34" s="631"/>
      <c r="AW34" s="631"/>
      <c r="AX34" s="631"/>
      <c r="AY34" s="631"/>
      <c r="AZ34" s="631"/>
      <c r="BA34" s="631"/>
      <c r="BB34" s="631"/>
      <c r="BC34" s="631"/>
      <c r="BD34" s="190"/>
      <c r="BE34" s="630">
        <f>IF(BG34="","",MAX(C34:D43,U34:V43,AM34:AN43)+1)</f>
        <v>5</v>
      </c>
      <c r="BF34" s="630"/>
      <c r="BG34" s="631" t="str">
        <f>IF('各会計、関係団体の財政状況及び健全化判断比率'!B31="","",'各会計、関係団体の財政状況及び健全化判断比率'!B31)</f>
        <v>麻績村水道事業特別会計</v>
      </c>
      <c r="BH34" s="631"/>
      <c r="BI34" s="631"/>
      <c r="BJ34" s="631"/>
      <c r="BK34" s="631"/>
      <c r="BL34" s="631"/>
      <c r="BM34" s="631"/>
      <c r="BN34" s="631"/>
      <c r="BO34" s="631"/>
      <c r="BP34" s="631"/>
      <c r="BQ34" s="631"/>
      <c r="BR34" s="631"/>
      <c r="BS34" s="631"/>
      <c r="BT34" s="631"/>
      <c r="BU34" s="631"/>
      <c r="BV34" s="190"/>
      <c r="BW34" s="630">
        <f>IF(BY34="","",MAX(C34:D43,U34:V43,AM34:AN43,BE34:BF43)+1)</f>
        <v>10</v>
      </c>
      <c r="BX34" s="630"/>
      <c r="BY34" s="631" t="str">
        <f>IF('各会計、関係団体の財政状況及び健全化判断比率'!B68="","",'各会計、関係団体の財政状況及び健全化判断比率'!B68)</f>
        <v>松本広域連合（一般会計）</v>
      </c>
      <c r="BZ34" s="631"/>
      <c r="CA34" s="631"/>
      <c r="CB34" s="631"/>
      <c r="CC34" s="631"/>
      <c r="CD34" s="631"/>
      <c r="CE34" s="631"/>
      <c r="CF34" s="631"/>
      <c r="CG34" s="631"/>
      <c r="CH34" s="631"/>
      <c r="CI34" s="631"/>
      <c r="CJ34" s="631"/>
      <c r="CK34" s="631"/>
      <c r="CL34" s="631"/>
      <c r="CM34" s="631"/>
      <c r="CN34" s="190"/>
      <c r="CO34" s="630">
        <f>IF(CQ34="","",MAX(C34:D43,U34:V43,AM34:AN43,BE34:BF43,BW34:BX43)+1)</f>
        <v>20</v>
      </c>
      <c r="CP34" s="630"/>
      <c r="CQ34" s="631" t="str">
        <f>IF('各会計、関係団体の財政状況及び健全化判断比率'!BS7="","",'各会計、関係団体の財政状況及び健全化判断比率'!BS7)</f>
        <v>聖高原リゾート株式会社</v>
      </c>
      <c r="CR34" s="631"/>
      <c r="CS34" s="631"/>
      <c r="CT34" s="631"/>
      <c r="CU34" s="631"/>
      <c r="CV34" s="631"/>
      <c r="CW34" s="631"/>
      <c r="CX34" s="631"/>
      <c r="CY34" s="631"/>
      <c r="CZ34" s="631"/>
      <c r="DA34" s="631"/>
      <c r="DB34" s="631"/>
      <c r="DC34" s="631"/>
      <c r="DD34" s="631"/>
      <c r="DE34" s="631"/>
      <c r="DF34" s="187"/>
      <c r="DG34" s="632" t="str">
        <f>IF('各会計、関係団体の財政状況及び健全化判断比率'!BR7="","",'各会計、関係団体の財政状況及び健全化判断比率'!BR7)</f>
        <v/>
      </c>
      <c r="DH34" s="632"/>
      <c r="DI34" s="194"/>
      <c r="DJ34" s="162"/>
      <c r="DK34" s="162"/>
      <c r="DL34" s="162"/>
      <c r="DM34" s="162"/>
      <c r="DN34" s="162"/>
      <c r="DO34" s="162"/>
    </row>
    <row r="35" spans="1:119" ht="32.25" customHeight="1">
      <c r="A35" s="163"/>
      <c r="B35" s="189"/>
      <c r="C35" s="630" t="str">
        <f>IF(E35="","",C34+1)</f>
        <v/>
      </c>
      <c r="D35" s="630"/>
      <c r="E35" s="631" t="str">
        <f>IF('各会計、関係団体の財政状況及び健全化判断比率'!B8="","",'各会計、関係団体の財政状況及び健全化判断比率'!B8)</f>
        <v/>
      </c>
      <c r="F35" s="631"/>
      <c r="G35" s="631"/>
      <c r="H35" s="631"/>
      <c r="I35" s="631"/>
      <c r="J35" s="631"/>
      <c r="K35" s="631"/>
      <c r="L35" s="631"/>
      <c r="M35" s="631"/>
      <c r="N35" s="631"/>
      <c r="O35" s="631"/>
      <c r="P35" s="631"/>
      <c r="Q35" s="631"/>
      <c r="R35" s="631"/>
      <c r="S35" s="631"/>
      <c r="T35" s="190"/>
      <c r="U35" s="630">
        <f>IF(W35="","",U34+1)</f>
        <v>3</v>
      </c>
      <c r="V35" s="630"/>
      <c r="W35" s="631" t="str">
        <f>IF('各会計、関係団体の財政状況及び健全化判断比率'!B29="","",'各会計、関係団体の財政状況及び健全化判断比率'!B29)</f>
        <v>麻績村介護保険特別会計</v>
      </c>
      <c r="X35" s="631"/>
      <c r="Y35" s="631"/>
      <c r="Z35" s="631"/>
      <c r="AA35" s="631"/>
      <c r="AB35" s="631"/>
      <c r="AC35" s="631"/>
      <c r="AD35" s="631"/>
      <c r="AE35" s="631"/>
      <c r="AF35" s="631"/>
      <c r="AG35" s="631"/>
      <c r="AH35" s="631"/>
      <c r="AI35" s="631"/>
      <c r="AJ35" s="631"/>
      <c r="AK35" s="631"/>
      <c r="AL35" s="190"/>
      <c r="AM35" s="630" t="str">
        <f t="shared" ref="AM35:AM43" si="0">IF(AO35="","",AM34+1)</f>
        <v/>
      </c>
      <c r="AN35" s="630"/>
      <c r="AO35" s="631"/>
      <c r="AP35" s="631"/>
      <c r="AQ35" s="631"/>
      <c r="AR35" s="631"/>
      <c r="AS35" s="631"/>
      <c r="AT35" s="631"/>
      <c r="AU35" s="631"/>
      <c r="AV35" s="631"/>
      <c r="AW35" s="631"/>
      <c r="AX35" s="631"/>
      <c r="AY35" s="631"/>
      <c r="AZ35" s="631"/>
      <c r="BA35" s="631"/>
      <c r="BB35" s="631"/>
      <c r="BC35" s="631"/>
      <c r="BD35" s="190"/>
      <c r="BE35" s="630">
        <f t="shared" ref="BE35:BE43" si="1">IF(BG35="","",BE34+1)</f>
        <v>6</v>
      </c>
      <c r="BF35" s="630"/>
      <c r="BG35" s="631" t="str">
        <f>IF('各会計、関係団体の財政状況及び健全化判断比率'!B32="","",'各会計、関係団体の財政状況及び健全化判断比率'!B32)</f>
        <v>麻績村下水道事業特別会計</v>
      </c>
      <c r="BH35" s="631"/>
      <c r="BI35" s="631"/>
      <c r="BJ35" s="631"/>
      <c r="BK35" s="631"/>
      <c r="BL35" s="631"/>
      <c r="BM35" s="631"/>
      <c r="BN35" s="631"/>
      <c r="BO35" s="631"/>
      <c r="BP35" s="631"/>
      <c r="BQ35" s="631"/>
      <c r="BR35" s="631"/>
      <c r="BS35" s="631"/>
      <c r="BT35" s="631"/>
      <c r="BU35" s="631"/>
      <c r="BV35" s="190"/>
      <c r="BW35" s="630">
        <f t="shared" ref="BW35:BW43" si="2">IF(BY35="","",BW34+1)</f>
        <v>11</v>
      </c>
      <c r="BX35" s="630"/>
      <c r="BY35" s="631" t="str">
        <f>IF('各会計、関係団体の財政状況及び健全化判断比率'!B69="","",'各会計、関係団体の財政状況及び健全化判断比率'!B69)</f>
        <v>松本広域連合（松本地域ふるさと基金事業特別会計）</v>
      </c>
      <c r="BZ35" s="631"/>
      <c r="CA35" s="631"/>
      <c r="CB35" s="631"/>
      <c r="CC35" s="631"/>
      <c r="CD35" s="631"/>
      <c r="CE35" s="631"/>
      <c r="CF35" s="631"/>
      <c r="CG35" s="631"/>
      <c r="CH35" s="631"/>
      <c r="CI35" s="631"/>
      <c r="CJ35" s="631"/>
      <c r="CK35" s="631"/>
      <c r="CL35" s="631"/>
      <c r="CM35" s="631"/>
      <c r="CN35" s="190"/>
      <c r="CO35" s="630">
        <f t="shared" ref="CO35:CO43" si="3">IF(CQ35="","",CO34+1)</f>
        <v>21</v>
      </c>
      <c r="CP35" s="630"/>
      <c r="CQ35" s="631" t="str">
        <f>IF('各会計、関係団体の財政状況及び健全化判断比率'!BS8="","",'各会計、関係団体の財政状況及び健全化判断比率'!BS8)</f>
        <v>株式会社聖高原管理センター</v>
      </c>
      <c r="CR35" s="631"/>
      <c r="CS35" s="631"/>
      <c r="CT35" s="631"/>
      <c r="CU35" s="631"/>
      <c r="CV35" s="631"/>
      <c r="CW35" s="631"/>
      <c r="CX35" s="631"/>
      <c r="CY35" s="631"/>
      <c r="CZ35" s="631"/>
      <c r="DA35" s="631"/>
      <c r="DB35" s="631"/>
      <c r="DC35" s="631"/>
      <c r="DD35" s="631"/>
      <c r="DE35" s="631"/>
      <c r="DF35" s="187"/>
      <c r="DG35" s="632" t="str">
        <f>IF('各会計、関係団体の財政状況及び健全化判断比率'!BR8="","",'各会計、関係団体の財政状況及び健全化判断比率'!BR8)</f>
        <v/>
      </c>
      <c r="DH35" s="632"/>
      <c r="DI35" s="194"/>
      <c r="DJ35" s="162"/>
      <c r="DK35" s="162"/>
      <c r="DL35" s="162"/>
      <c r="DM35" s="162"/>
      <c r="DN35" s="162"/>
      <c r="DO35" s="162"/>
    </row>
    <row r="36" spans="1:119" ht="32.25" customHeight="1">
      <c r="A36" s="163"/>
      <c r="B36" s="189"/>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90"/>
      <c r="U36" s="630">
        <f t="shared" ref="U36:U43" si="4">IF(W36="","",U35+1)</f>
        <v>4</v>
      </c>
      <c r="V36" s="630"/>
      <c r="W36" s="631" t="str">
        <f>IF('各会計、関係団体の財政状況及び健全化判断比率'!B30="","",'各会計、関係団体の財政状況及び健全化判断比率'!B30)</f>
        <v>麻績村後期高齢者医療特別会計</v>
      </c>
      <c r="X36" s="631"/>
      <c r="Y36" s="631"/>
      <c r="Z36" s="631"/>
      <c r="AA36" s="631"/>
      <c r="AB36" s="631"/>
      <c r="AC36" s="631"/>
      <c r="AD36" s="631"/>
      <c r="AE36" s="631"/>
      <c r="AF36" s="631"/>
      <c r="AG36" s="631"/>
      <c r="AH36" s="631"/>
      <c r="AI36" s="631"/>
      <c r="AJ36" s="631"/>
      <c r="AK36" s="631"/>
      <c r="AL36" s="190"/>
      <c r="AM36" s="630" t="str">
        <f t="shared" si="0"/>
        <v/>
      </c>
      <c r="AN36" s="630"/>
      <c r="AO36" s="631"/>
      <c r="AP36" s="631"/>
      <c r="AQ36" s="631"/>
      <c r="AR36" s="631"/>
      <c r="AS36" s="631"/>
      <c r="AT36" s="631"/>
      <c r="AU36" s="631"/>
      <c r="AV36" s="631"/>
      <c r="AW36" s="631"/>
      <c r="AX36" s="631"/>
      <c r="AY36" s="631"/>
      <c r="AZ36" s="631"/>
      <c r="BA36" s="631"/>
      <c r="BB36" s="631"/>
      <c r="BC36" s="631"/>
      <c r="BD36" s="190"/>
      <c r="BE36" s="630">
        <f t="shared" si="1"/>
        <v>7</v>
      </c>
      <c r="BF36" s="630"/>
      <c r="BG36" s="631" t="str">
        <f>IF('各会計、関係団体の財政状況及び健全化判断比率'!B33="","",'各会計、関係団体の財政状況及び健全化判断比率'!B33)</f>
        <v>麻績村観光事業特別会計</v>
      </c>
      <c r="BH36" s="631"/>
      <c r="BI36" s="631"/>
      <c r="BJ36" s="631"/>
      <c r="BK36" s="631"/>
      <c r="BL36" s="631"/>
      <c r="BM36" s="631"/>
      <c r="BN36" s="631"/>
      <c r="BO36" s="631"/>
      <c r="BP36" s="631"/>
      <c r="BQ36" s="631"/>
      <c r="BR36" s="631"/>
      <c r="BS36" s="631"/>
      <c r="BT36" s="631"/>
      <c r="BU36" s="631"/>
      <c r="BV36" s="190"/>
      <c r="BW36" s="630">
        <f t="shared" si="2"/>
        <v>12</v>
      </c>
      <c r="BX36" s="630"/>
      <c r="BY36" s="631" t="str">
        <f>IF('各会計、関係団体の財政状況及び健全化判断比率'!B70="","",'各会計、関係団体の財政状況及び健全化判断比率'!B70)</f>
        <v>長野県市町村自治振興組合</v>
      </c>
      <c r="BZ36" s="631"/>
      <c r="CA36" s="631"/>
      <c r="CB36" s="631"/>
      <c r="CC36" s="631"/>
      <c r="CD36" s="631"/>
      <c r="CE36" s="631"/>
      <c r="CF36" s="631"/>
      <c r="CG36" s="631"/>
      <c r="CH36" s="631"/>
      <c r="CI36" s="631"/>
      <c r="CJ36" s="631"/>
      <c r="CK36" s="631"/>
      <c r="CL36" s="631"/>
      <c r="CM36" s="631"/>
      <c r="CN36" s="190"/>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F36" s="187"/>
      <c r="DG36" s="632" t="str">
        <f>IF('各会計、関係団体の財政状況及び健全化判断比率'!BR9="","",'各会計、関係団体の財政状況及び健全化判断比率'!BR9)</f>
        <v/>
      </c>
      <c r="DH36" s="632"/>
      <c r="DI36" s="194"/>
      <c r="DJ36" s="162"/>
      <c r="DK36" s="162"/>
      <c r="DL36" s="162"/>
      <c r="DM36" s="162"/>
      <c r="DN36" s="162"/>
      <c r="DO36" s="162"/>
    </row>
    <row r="37" spans="1:119" ht="32.25" customHeight="1">
      <c r="A37" s="163"/>
      <c r="B37" s="189"/>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90"/>
      <c r="U37" s="630" t="str">
        <f t="shared" si="4"/>
        <v/>
      </c>
      <c r="V37" s="630"/>
      <c r="W37" s="631"/>
      <c r="X37" s="631"/>
      <c r="Y37" s="631"/>
      <c r="Z37" s="631"/>
      <c r="AA37" s="631"/>
      <c r="AB37" s="631"/>
      <c r="AC37" s="631"/>
      <c r="AD37" s="631"/>
      <c r="AE37" s="631"/>
      <c r="AF37" s="631"/>
      <c r="AG37" s="631"/>
      <c r="AH37" s="631"/>
      <c r="AI37" s="631"/>
      <c r="AJ37" s="631"/>
      <c r="AK37" s="631"/>
      <c r="AL37" s="190"/>
      <c r="AM37" s="630" t="str">
        <f t="shared" si="0"/>
        <v/>
      </c>
      <c r="AN37" s="630"/>
      <c r="AO37" s="631"/>
      <c r="AP37" s="631"/>
      <c r="AQ37" s="631"/>
      <c r="AR37" s="631"/>
      <c r="AS37" s="631"/>
      <c r="AT37" s="631"/>
      <c r="AU37" s="631"/>
      <c r="AV37" s="631"/>
      <c r="AW37" s="631"/>
      <c r="AX37" s="631"/>
      <c r="AY37" s="631"/>
      <c r="AZ37" s="631"/>
      <c r="BA37" s="631"/>
      <c r="BB37" s="631"/>
      <c r="BC37" s="631"/>
      <c r="BD37" s="190"/>
      <c r="BE37" s="630">
        <f t="shared" si="1"/>
        <v>8</v>
      </c>
      <c r="BF37" s="630"/>
      <c r="BG37" s="631" t="str">
        <f>IF('各会計、関係団体の財政状況及び健全化判断比率'!B34="","",'各会計、関係団体の財政状況及び健全化判断比率'!B34)</f>
        <v>麻績村住宅団地分譲事業特別会計</v>
      </c>
      <c r="BH37" s="631"/>
      <c r="BI37" s="631"/>
      <c r="BJ37" s="631"/>
      <c r="BK37" s="631"/>
      <c r="BL37" s="631"/>
      <c r="BM37" s="631"/>
      <c r="BN37" s="631"/>
      <c r="BO37" s="631"/>
      <c r="BP37" s="631"/>
      <c r="BQ37" s="631"/>
      <c r="BR37" s="631"/>
      <c r="BS37" s="631"/>
      <c r="BT37" s="631"/>
      <c r="BU37" s="631"/>
      <c r="BV37" s="190"/>
      <c r="BW37" s="630">
        <f t="shared" si="2"/>
        <v>13</v>
      </c>
      <c r="BX37" s="630"/>
      <c r="BY37" s="631" t="str">
        <f>IF('各会計、関係団体の財政状況及び健全化判断比率'!B71="","",'各会計、関係団体の財政状況及び健全化判断比率'!B71)</f>
        <v>長野県後期高齢者医療広域連合（一般会計）</v>
      </c>
      <c r="BZ37" s="631"/>
      <c r="CA37" s="631"/>
      <c r="CB37" s="631"/>
      <c r="CC37" s="631"/>
      <c r="CD37" s="631"/>
      <c r="CE37" s="631"/>
      <c r="CF37" s="631"/>
      <c r="CG37" s="631"/>
      <c r="CH37" s="631"/>
      <c r="CI37" s="631"/>
      <c r="CJ37" s="631"/>
      <c r="CK37" s="631"/>
      <c r="CL37" s="631"/>
      <c r="CM37" s="631"/>
      <c r="CN37" s="190"/>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F37" s="187"/>
      <c r="DG37" s="632" t="str">
        <f>IF('各会計、関係団体の財政状況及び健全化判断比率'!BR10="","",'各会計、関係団体の財政状況及び健全化判断比率'!BR10)</f>
        <v/>
      </c>
      <c r="DH37" s="632"/>
      <c r="DI37" s="194"/>
      <c r="DJ37" s="162"/>
      <c r="DK37" s="162"/>
      <c r="DL37" s="162"/>
      <c r="DM37" s="162"/>
      <c r="DN37" s="162"/>
      <c r="DO37" s="162"/>
    </row>
    <row r="38" spans="1:119" ht="32.25" customHeight="1">
      <c r="A38" s="163"/>
      <c r="B38" s="189"/>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90"/>
      <c r="U38" s="630" t="str">
        <f t="shared" si="4"/>
        <v/>
      </c>
      <c r="V38" s="630"/>
      <c r="W38" s="631"/>
      <c r="X38" s="631"/>
      <c r="Y38" s="631"/>
      <c r="Z38" s="631"/>
      <c r="AA38" s="631"/>
      <c r="AB38" s="631"/>
      <c r="AC38" s="631"/>
      <c r="AD38" s="631"/>
      <c r="AE38" s="631"/>
      <c r="AF38" s="631"/>
      <c r="AG38" s="631"/>
      <c r="AH38" s="631"/>
      <c r="AI38" s="631"/>
      <c r="AJ38" s="631"/>
      <c r="AK38" s="631"/>
      <c r="AL38" s="190"/>
      <c r="AM38" s="630" t="str">
        <f t="shared" si="0"/>
        <v/>
      </c>
      <c r="AN38" s="630"/>
      <c r="AO38" s="631"/>
      <c r="AP38" s="631"/>
      <c r="AQ38" s="631"/>
      <c r="AR38" s="631"/>
      <c r="AS38" s="631"/>
      <c r="AT38" s="631"/>
      <c r="AU38" s="631"/>
      <c r="AV38" s="631"/>
      <c r="AW38" s="631"/>
      <c r="AX38" s="631"/>
      <c r="AY38" s="631"/>
      <c r="AZ38" s="631"/>
      <c r="BA38" s="631"/>
      <c r="BB38" s="631"/>
      <c r="BC38" s="631"/>
      <c r="BD38" s="190"/>
      <c r="BE38" s="630">
        <f t="shared" si="1"/>
        <v>9</v>
      </c>
      <c r="BF38" s="630"/>
      <c r="BG38" s="631" t="str">
        <f>IF('各会計、関係団体の財政状況及び健全化判断比率'!B35="","",'各会計、関係団体の財政状況及び健全化判断比率'!B35)</f>
        <v>麻績村聖高原別荘地地上権分譲事業特別会計</v>
      </c>
      <c r="BH38" s="631"/>
      <c r="BI38" s="631"/>
      <c r="BJ38" s="631"/>
      <c r="BK38" s="631"/>
      <c r="BL38" s="631"/>
      <c r="BM38" s="631"/>
      <c r="BN38" s="631"/>
      <c r="BO38" s="631"/>
      <c r="BP38" s="631"/>
      <c r="BQ38" s="631"/>
      <c r="BR38" s="631"/>
      <c r="BS38" s="631"/>
      <c r="BT38" s="631"/>
      <c r="BU38" s="631"/>
      <c r="BV38" s="190"/>
      <c r="BW38" s="630">
        <f t="shared" si="2"/>
        <v>14</v>
      </c>
      <c r="BX38" s="630"/>
      <c r="BY38" s="631" t="str">
        <f>IF('各会計、関係団体の財政状況及び健全化判断比率'!B72="","",'各会計、関係団体の財政状況及び健全化判断比率'!B72)</f>
        <v>長野県後期高齢者医療広域連合（後期高齢者医療事業会計）</v>
      </c>
      <c r="BZ38" s="631"/>
      <c r="CA38" s="631"/>
      <c r="CB38" s="631"/>
      <c r="CC38" s="631"/>
      <c r="CD38" s="631"/>
      <c r="CE38" s="631"/>
      <c r="CF38" s="631"/>
      <c r="CG38" s="631"/>
      <c r="CH38" s="631"/>
      <c r="CI38" s="631"/>
      <c r="CJ38" s="631"/>
      <c r="CK38" s="631"/>
      <c r="CL38" s="631"/>
      <c r="CM38" s="631"/>
      <c r="CN38" s="190"/>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F38" s="187"/>
      <c r="DG38" s="632" t="str">
        <f>IF('各会計、関係団体の財政状況及び健全化判断比率'!BR11="","",'各会計、関係団体の財政状況及び健全化判断比率'!BR11)</f>
        <v/>
      </c>
      <c r="DH38" s="632"/>
      <c r="DI38" s="194"/>
      <c r="DJ38" s="162"/>
      <c r="DK38" s="162"/>
      <c r="DL38" s="162"/>
      <c r="DM38" s="162"/>
      <c r="DN38" s="162"/>
      <c r="DO38" s="162"/>
    </row>
    <row r="39" spans="1:119" ht="32.25" customHeight="1">
      <c r="A39" s="163"/>
      <c r="B39" s="189"/>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90"/>
      <c r="U39" s="630" t="str">
        <f t="shared" si="4"/>
        <v/>
      </c>
      <c r="V39" s="630"/>
      <c r="W39" s="631"/>
      <c r="X39" s="631"/>
      <c r="Y39" s="631"/>
      <c r="Z39" s="631"/>
      <c r="AA39" s="631"/>
      <c r="AB39" s="631"/>
      <c r="AC39" s="631"/>
      <c r="AD39" s="631"/>
      <c r="AE39" s="631"/>
      <c r="AF39" s="631"/>
      <c r="AG39" s="631"/>
      <c r="AH39" s="631"/>
      <c r="AI39" s="631"/>
      <c r="AJ39" s="631"/>
      <c r="AK39" s="631"/>
      <c r="AL39" s="190"/>
      <c r="AM39" s="630" t="str">
        <f t="shared" si="0"/>
        <v/>
      </c>
      <c r="AN39" s="630"/>
      <c r="AO39" s="631"/>
      <c r="AP39" s="631"/>
      <c r="AQ39" s="631"/>
      <c r="AR39" s="631"/>
      <c r="AS39" s="631"/>
      <c r="AT39" s="631"/>
      <c r="AU39" s="631"/>
      <c r="AV39" s="631"/>
      <c r="AW39" s="631"/>
      <c r="AX39" s="631"/>
      <c r="AY39" s="631"/>
      <c r="AZ39" s="631"/>
      <c r="BA39" s="631"/>
      <c r="BB39" s="631"/>
      <c r="BC39" s="631"/>
      <c r="BD39" s="190"/>
      <c r="BE39" s="630" t="str">
        <f t="shared" si="1"/>
        <v/>
      </c>
      <c r="BF39" s="630"/>
      <c r="BG39" s="631"/>
      <c r="BH39" s="631"/>
      <c r="BI39" s="631"/>
      <c r="BJ39" s="631"/>
      <c r="BK39" s="631"/>
      <c r="BL39" s="631"/>
      <c r="BM39" s="631"/>
      <c r="BN39" s="631"/>
      <c r="BO39" s="631"/>
      <c r="BP39" s="631"/>
      <c r="BQ39" s="631"/>
      <c r="BR39" s="631"/>
      <c r="BS39" s="631"/>
      <c r="BT39" s="631"/>
      <c r="BU39" s="631"/>
      <c r="BV39" s="190"/>
      <c r="BW39" s="630">
        <f t="shared" si="2"/>
        <v>15</v>
      </c>
      <c r="BX39" s="630"/>
      <c r="BY39" s="631" t="str">
        <f>IF('各会計、関係団体の財政状況及び健全化判断比率'!B73="","",'各会計、関係団体の財政状況及び健全化判断比率'!B73)</f>
        <v>長野県市町村総合事務組合（一般会計）</v>
      </c>
      <c r="BZ39" s="631"/>
      <c r="CA39" s="631"/>
      <c r="CB39" s="631"/>
      <c r="CC39" s="631"/>
      <c r="CD39" s="631"/>
      <c r="CE39" s="631"/>
      <c r="CF39" s="631"/>
      <c r="CG39" s="631"/>
      <c r="CH39" s="631"/>
      <c r="CI39" s="631"/>
      <c r="CJ39" s="631"/>
      <c r="CK39" s="631"/>
      <c r="CL39" s="631"/>
      <c r="CM39" s="631"/>
      <c r="CN39" s="190"/>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F39" s="187"/>
      <c r="DG39" s="632" t="str">
        <f>IF('各会計、関係団体の財政状況及び健全化判断比率'!BR12="","",'各会計、関係団体の財政状況及び健全化判断比率'!BR12)</f>
        <v/>
      </c>
      <c r="DH39" s="632"/>
      <c r="DI39" s="194"/>
      <c r="DJ39" s="162"/>
      <c r="DK39" s="162"/>
      <c r="DL39" s="162"/>
      <c r="DM39" s="162"/>
      <c r="DN39" s="162"/>
      <c r="DO39" s="162"/>
    </row>
    <row r="40" spans="1:119" ht="32.25" customHeight="1">
      <c r="A40" s="163"/>
      <c r="B40" s="189"/>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90"/>
      <c r="U40" s="630" t="str">
        <f t="shared" si="4"/>
        <v/>
      </c>
      <c r="V40" s="630"/>
      <c r="W40" s="631"/>
      <c r="X40" s="631"/>
      <c r="Y40" s="631"/>
      <c r="Z40" s="631"/>
      <c r="AA40" s="631"/>
      <c r="AB40" s="631"/>
      <c r="AC40" s="631"/>
      <c r="AD40" s="631"/>
      <c r="AE40" s="631"/>
      <c r="AF40" s="631"/>
      <c r="AG40" s="631"/>
      <c r="AH40" s="631"/>
      <c r="AI40" s="631"/>
      <c r="AJ40" s="631"/>
      <c r="AK40" s="631"/>
      <c r="AL40" s="190"/>
      <c r="AM40" s="630" t="str">
        <f t="shared" si="0"/>
        <v/>
      </c>
      <c r="AN40" s="630"/>
      <c r="AO40" s="631"/>
      <c r="AP40" s="631"/>
      <c r="AQ40" s="631"/>
      <c r="AR40" s="631"/>
      <c r="AS40" s="631"/>
      <c r="AT40" s="631"/>
      <c r="AU40" s="631"/>
      <c r="AV40" s="631"/>
      <c r="AW40" s="631"/>
      <c r="AX40" s="631"/>
      <c r="AY40" s="631"/>
      <c r="AZ40" s="631"/>
      <c r="BA40" s="631"/>
      <c r="BB40" s="631"/>
      <c r="BC40" s="631"/>
      <c r="BD40" s="190"/>
      <c r="BE40" s="630" t="str">
        <f t="shared" si="1"/>
        <v/>
      </c>
      <c r="BF40" s="630"/>
      <c r="BG40" s="631"/>
      <c r="BH40" s="631"/>
      <c r="BI40" s="631"/>
      <c r="BJ40" s="631"/>
      <c r="BK40" s="631"/>
      <c r="BL40" s="631"/>
      <c r="BM40" s="631"/>
      <c r="BN40" s="631"/>
      <c r="BO40" s="631"/>
      <c r="BP40" s="631"/>
      <c r="BQ40" s="631"/>
      <c r="BR40" s="631"/>
      <c r="BS40" s="631"/>
      <c r="BT40" s="631"/>
      <c r="BU40" s="631"/>
      <c r="BV40" s="190"/>
      <c r="BW40" s="630">
        <f t="shared" si="2"/>
        <v>16</v>
      </c>
      <c r="BX40" s="630"/>
      <c r="BY40" s="631" t="str">
        <f>IF('各会計、関係団体の財政状況及び健全化判断比率'!B74="","",'各会計、関係団体の財政状況及び健全化判断比率'!B74)</f>
        <v>長野県市町村総合事務組合（非常勤職員公務災害補償特別会計）</v>
      </c>
      <c r="BZ40" s="631"/>
      <c r="CA40" s="631"/>
      <c r="CB40" s="631"/>
      <c r="CC40" s="631"/>
      <c r="CD40" s="631"/>
      <c r="CE40" s="631"/>
      <c r="CF40" s="631"/>
      <c r="CG40" s="631"/>
      <c r="CH40" s="631"/>
      <c r="CI40" s="631"/>
      <c r="CJ40" s="631"/>
      <c r="CK40" s="631"/>
      <c r="CL40" s="631"/>
      <c r="CM40" s="631"/>
      <c r="CN40" s="190"/>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F40" s="187"/>
      <c r="DG40" s="632" t="str">
        <f>IF('各会計、関係団体の財政状況及び健全化判断比率'!BR13="","",'各会計、関係団体の財政状況及び健全化判断比率'!BR13)</f>
        <v/>
      </c>
      <c r="DH40" s="632"/>
      <c r="DI40" s="194"/>
      <c r="DJ40" s="162"/>
      <c r="DK40" s="162"/>
      <c r="DL40" s="162"/>
      <c r="DM40" s="162"/>
      <c r="DN40" s="162"/>
      <c r="DO40" s="162"/>
    </row>
    <row r="41" spans="1:119" ht="32.25" customHeight="1">
      <c r="A41" s="163"/>
      <c r="B41" s="189"/>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90"/>
      <c r="U41" s="630" t="str">
        <f t="shared" si="4"/>
        <v/>
      </c>
      <c r="V41" s="630"/>
      <c r="W41" s="631"/>
      <c r="X41" s="631"/>
      <c r="Y41" s="631"/>
      <c r="Z41" s="631"/>
      <c r="AA41" s="631"/>
      <c r="AB41" s="631"/>
      <c r="AC41" s="631"/>
      <c r="AD41" s="631"/>
      <c r="AE41" s="631"/>
      <c r="AF41" s="631"/>
      <c r="AG41" s="631"/>
      <c r="AH41" s="631"/>
      <c r="AI41" s="631"/>
      <c r="AJ41" s="631"/>
      <c r="AK41" s="631"/>
      <c r="AL41" s="190"/>
      <c r="AM41" s="630" t="str">
        <f t="shared" si="0"/>
        <v/>
      </c>
      <c r="AN41" s="630"/>
      <c r="AO41" s="631"/>
      <c r="AP41" s="631"/>
      <c r="AQ41" s="631"/>
      <c r="AR41" s="631"/>
      <c r="AS41" s="631"/>
      <c r="AT41" s="631"/>
      <c r="AU41" s="631"/>
      <c r="AV41" s="631"/>
      <c r="AW41" s="631"/>
      <c r="AX41" s="631"/>
      <c r="AY41" s="631"/>
      <c r="AZ41" s="631"/>
      <c r="BA41" s="631"/>
      <c r="BB41" s="631"/>
      <c r="BC41" s="631"/>
      <c r="BD41" s="190"/>
      <c r="BE41" s="630" t="str">
        <f t="shared" si="1"/>
        <v/>
      </c>
      <c r="BF41" s="630"/>
      <c r="BG41" s="631"/>
      <c r="BH41" s="631"/>
      <c r="BI41" s="631"/>
      <c r="BJ41" s="631"/>
      <c r="BK41" s="631"/>
      <c r="BL41" s="631"/>
      <c r="BM41" s="631"/>
      <c r="BN41" s="631"/>
      <c r="BO41" s="631"/>
      <c r="BP41" s="631"/>
      <c r="BQ41" s="631"/>
      <c r="BR41" s="631"/>
      <c r="BS41" s="631"/>
      <c r="BT41" s="631"/>
      <c r="BU41" s="631"/>
      <c r="BV41" s="190"/>
      <c r="BW41" s="630">
        <f t="shared" si="2"/>
        <v>17</v>
      </c>
      <c r="BX41" s="630"/>
      <c r="BY41" s="631" t="str">
        <f>IF('各会計、関係団体の財政状況及び健全化判断比率'!B75="","",'各会計、関係団体の財政状況及び健全化判断比率'!B75)</f>
        <v>東筑摩郡筑北保健衛生施設組合</v>
      </c>
      <c r="BZ41" s="631"/>
      <c r="CA41" s="631"/>
      <c r="CB41" s="631"/>
      <c r="CC41" s="631"/>
      <c r="CD41" s="631"/>
      <c r="CE41" s="631"/>
      <c r="CF41" s="631"/>
      <c r="CG41" s="631"/>
      <c r="CH41" s="631"/>
      <c r="CI41" s="631"/>
      <c r="CJ41" s="631"/>
      <c r="CK41" s="631"/>
      <c r="CL41" s="631"/>
      <c r="CM41" s="631"/>
      <c r="CN41" s="190"/>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F41" s="187"/>
      <c r="DG41" s="632" t="str">
        <f>IF('各会計、関係団体の財政状況及び健全化判断比率'!BR14="","",'各会計、関係団体の財政状況及び健全化判断比率'!BR14)</f>
        <v/>
      </c>
      <c r="DH41" s="632"/>
      <c r="DI41" s="194"/>
      <c r="DJ41" s="162"/>
      <c r="DK41" s="162"/>
      <c r="DL41" s="162"/>
      <c r="DM41" s="162"/>
      <c r="DN41" s="162"/>
      <c r="DO41" s="162"/>
    </row>
    <row r="42" spans="1:119" ht="32.25" customHeight="1">
      <c r="A42" s="162"/>
      <c r="B42" s="189"/>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90"/>
      <c r="U42" s="630" t="str">
        <f t="shared" si="4"/>
        <v/>
      </c>
      <c r="V42" s="630"/>
      <c r="W42" s="631"/>
      <c r="X42" s="631"/>
      <c r="Y42" s="631"/>
      <c r="Z42" s="631"/>
      <c r="AA42" s="631"/>
      <c r="AB42" s="631"/>
      <c r="AC42" s="631"/>
      <c r="AD42" s="631"/>
      <c r="AE42" s="631"/>
      <c r="AF42" s="631"/>
      <c r="AG42" s="631"/>
      <c r="AH42" s="631"/>
      <c r="AI42" s="631"/>
      <c r="AJ42" s="631"/>
      <c r="AK42" s="631"/>
      <c r="AL42" s="190"/>
      <c r="AM42" s="630" t="str">
        <f t="shared" si="0"/>
        <v/>
      </c>
      <c r="AN42" s="630"/>
      <c r="AO42" s="631"/>
      <c r="AP42" s="631"/>
      <c r="AQ42" s="631"/>
      <c r="AR42" s="631"/>
      <c r="AS42" s="631"/>
      <c r="AT42" s="631"/>
      <c r="AU42" s="631"/>
      <c r="AV42" s="631"/>
      <c r="AW42" s="631"/>
      <c r="AX42" s="631"/>
      <c r="AY42" s="631"/>
      <c r="AZ42" s="631"/>
      <c r="BA42" s="631"/>
      <c r="BB42" s="631"/>
      <c r="BC42" s="631"/>
      <c r="BD42" s="190"/>
      <c r="BE42" s="630" t="str">
        <f t="shared" si="1"/>
        <v/>
      </c>
      <c r="BF42" s="630"/>
      <c r="BG42" s="631"/>
      <c r="BH42" s="631"/>
      <c r="BI42" s="631"/>
      <c r="BJ42" s="631"/>
      <c r="BK42" s="631"/>
      <c r="BL42" s="631"/>
      <c r="BM42" s="631"/>
      <c r="BN42" s="631"/>
      <c r="BO42" s="631"/>
      <c r="BP42" s="631"/>
      <c r="BQ42" s="631"/>
      <c r="BR42" s="631"/>
      <c r="BS42" s="631"/>
      <c r="BT42" s="631"/>
      <c r="BU42" s="631"/>
      <c r="BV42" s="190"/>
      <c r="BW42" s="630">
        <f t="shared" si="2"/>
        <v>18</v>
      </c>
      <c r="BX42" s="630"/>
      <c r="BY42" s="631" t="str">
        <f>IF('各会計、関係団体の財政状況及び健全化判断比率'!B76="","",'各会計、関係団体の財政状況及び健全化判断比率'!B76)</f>
        <v>松塩安筑老人福祉施設組合</v>
      </c>
      <c r="BZ42" s="631"/>
      <c r="CA42" s="631"/>
      <c r="CB42" s="631"/>
      <c r="CC42" s="631"/>
      <c r="CD42" s="631"/>
      <c r="CE42" s="631"/>
      <c r="CF42" s="631"/>
      <c r="CG42" s="631"/>
      <c r="CH42" s="631"/>
      <c r="CI42" s="631"/>
      <c r="CJ42" s="631"/>
      <c r="CK42" s="631"/>
      <c r="CL42" s="631"/>
      <c r="CM42" s="631"/>
      <c r="CN42" s="190"/>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F42" s="187"/>
      <c r="DG42" s="632" t="str">
        <f>IF('各会計、関係団体の財政状況及び健全化判断比率'!BR15="","",'各会計、関係団体の財政状況及び健全化判断比率'!BR15)</f>
        <v/>
      </c>
      <c r="DH42" s="632"/>
      <c r="DI42" s="194"/>
      <c r="DJ42" s="162"/>
      <c r="DK42" s="162"/>
      <c r="DL42" s="162"/>
      <c r="DM42" s="162"/>
      <c r="DN42" s="162"/>
      <c r="DO42" s="162"/>
    </row>
    <row r="43" spans="1:119" ht="32.25" customHeight="1">
      <c r="A43" s="162"/>
      <c r="B43" s="189"/>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90"/>
      <c r="U43" s="630" t="str">
        <f t="shared" si="4"/>
        <v/>
      </c>
      <c r="V43" s="630"/>
      <c r="W43" s="631"/>
      <c r="X43" s="631"/>
      <c r="Y43" s="631"/>
      <c r="Z43" s="631"/>
      <c r="AA43" s="631"/>
      <c r="AB43" s="631"/>
      <c r="AC43" s="631"/>
      <c r="AD43" s="631"/>
      <c r="AE43" s="631"/>
      <c r="AF43" s="631"/>
      <c r="AG43" s="631"/>
      <c r="AH43" s="631"/>
      <c r="AI43" s="631"/>
      <c r="AJ43" s="631"/>
      <c r="AK43" s="631"/>
      <c r="AL43" s="190"/>
      <c r="AM43" s="630" t="str">
        <f t="shared" si="0"/>
        <v/>
      </c>
      <c r="AN43" s="630"/>
      <c r="AO43" s="631"/>
      <c r="AP43" s="631"/>
      <c r="AQ43" s="631"/>
      <c r="AR43" s="631"/>
      <c r="AS43" s="631"/>
      <c r="AT43" s="631"/>
      <c r="AU43" s="631"/>
      <c r="AV43" s="631"/>
      <c r="AW43" s="631"/>
      <c r="AX43" s="631"/>
      <c r="AY43" s="631"/>
      <c r="AZ43" s="631"/>
      <c r="BA43" s="631"/>
      <c r="BB43" s="631"/>
      <c r="BC43" s="631"/>
      <c r="BD43" s="190"/>
      <c r="BE43" s="630" t="str">
        <f t="shared" si="1"/>
        <v/>
      </c>
      <c r="BF43" s="630"/>
      <c r="BG43" s="631"/>
      <c r="BH43" s="631"/>
      <c r="BI43" s="631"/>
      <c r="BJ43" s="631"/>
      <c r="BK43" s="631"/>
      <c r="BL43" s="631"/>
      <c r="BM43" s="631"/>
      <c r="BN43" s="631"/>
      <c r="BO43" s="631"/>
      <c r="BP43" s="631"/>
      <c r="BQ43" s="631"/>
      <c r="BR43" s="631"/>
      <c r="BS43" s="631"/>
      <c r="BT43" s="631"/>
      <c r="BU43" s="631"/>
      <c r="BV43" s="190"/>
      <c r="BW43" s="630">
        <f t="shared" si="2"/>
        <v>19</v>
      </c>
      <c r="BX43" s="630"/>
      <c r="BY43" s="631" t="str">
        <f>IF('各会計、関係団体の財政状況及び健全化判断比率'!B77="","",'各会計、関係団体の財政状況及び健全化判断比率'!B77)</f>
        <v>松塩筑木曽老人福祉施設組合</v>
      </c>
      <c r="BZ43" s="631"/>
      <c r="CA43" s="631"/>
      <c r="CB43" s="631"/>
      <c r="CC43" s="631"/>
      <c r="CD43" s="631"/>
      <c r="CE43" s="631"/>
      <c r="CF43" s="631"/>
      <c r="CG43" s="631"/>
      <c r="CH43" s="631"/>
      <c r="CI43" s="631"/>
      <c r="CJ43" s="631"/>
      <c r="CK43" s="631"/>
      <c r="CL43" s="631"/>
      <c r="CM43" s="631"/>
      <c r="CN43" s="190"/>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F43" s="187"/>
      <c r="DG43" s="632" t="str">
        <f>IF('各会計、関係団体の財政状況及び健全化判断比率'!BR16="","",'各会計、関係団体の財政状況及び健全化判断比率'!BR16)</f>
        <v/>
      </c>
      <c r="DH43" s="632"/>
      <c r="DI43" s="194"/>
      <c r="DJ43" s="162"/>
      <c r="DK43" s="162"/>
      <c r="DL43" s="162"/>
      <c r="DM43" s="162"/>
      <c r="DN43" s="162"/>
      <c r="DO43" s="162"/>
    </row>
    <row r="44" spans="1:119" ht="13.5" customHeight="1" thickBot="1">
      <c r="A44" s="162"/>
      <c r="B44" s="195"/>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196"/>
      <c r="CN44" s="196"/>
      <c r="CO44" s="196"/>
      <c r="CP44" s="196"/>
      <c r="CQ44" s="196"/>
      <c r="CR44" s="196"/>
      <c r="CS44" s="196"/>
      <c r="CT44" s="196"/>
      <c r="CU44" s="196"/>
      <c r="CV44" s="196"/>
      <c r="CW44" s="196"/>
      <c r="CX44" s="196"/>
      <c r="CY44" s="196"/>
      <c r="CZ44" s="196"/>
      <c r="DA44" s="196"/>
      <c r="DB44" s="196"/>
      <c r="DC44" s="196"/>
      <c r="DD44" s="196"/>
      <c r="DE44" s="196"/>
      <c r="DF44" s="196"/>
      <c r="DG44" s="196"/>
      <c r="DH44" s="196"/>
      <c r="DI44" s="197"/>
      <c r="DJ44" s="162"/>
      <c r="DK44" s="162"/>
      <c r="DL44" s="162"/>
      <c r="DM44" s="162"/>
      <c r="DN44" s="162"/>
      <c r="DO44" s="162"/>
    </row>
    <row r="45" spans="1:119">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c r="BN45" s="162"/>
      <c r="BO45" s="162"/>
      <c r="BP45" s="162"/>
      <c r="BQ45" s="162"/>
      <c r="BR45" s="162"/>
      <c r="BS45" s="162"/>
      <c r="BT45" s="162"/>
      <c r="BU45" s="162"/>
      <c r="BV45" s="162"/>
      <c r="BW45" s="162"/>
      <c r="BX45" s="162"/>
      <c r="BY45" s="162"/>
      <c r="BZ45" s="162"/>
      <c r="CA45" s="162"/>
      <c r="CB45" s="162"/>
      <c r="CC45" s="162"/>
      <c r="CD45" s="162"/>
      <c r="CE45" s="162"/>
      <c r="CF45" s="162"/>
      <c r="CG45" s="162"/>
      <c r="CH45" s="162"/>
      <c r="CI45" s="162"/>
      <c r="CJ45" s="162"/>
      <c r="CK45" s="162"/>
      <c r="CL45" s="162"/>
      <c r="CM45" s="162"/>
      <c r="CN45" s="162"/>
      <c r="CO45" s="162"/>
      <c r="CP45" s="162"/>
      <c r="CQ45" s="162"/>
      <c r="CR45" s="162"/>
      <c r="CS45" s="162"/>
      <c r="CT45" s="162"/>
      <c r="CU45" s="162"/>
      <c r="CV45" s="162"/>
      <c r="CW45" s="162"/>
      <c r="CX45" s="162"/>
      <c r="CY45" s="162"/>
      <c r="CZ45" s="162"/>
      <c r="DA45" s="162"/>
      <c r="DB45" s="162"/>
      <c r="DC45" s="162"/>
      <c r="DD45" s="162"/>
      <c r="DE45" s="162"/>
      <c r="DF45" s="162"/>
      <c r="DG45" s="162"/>
      <c r="DH45" s="162"/>
      <c r="DI45" s="162"/>
      <c r="DJ45" s="162"/>
      <c r="DK45" s="162"/>
      <c r="DL45" s="162"/>
      <c r="DM45" s="162"/>
      <c r="DN45" s="162"/>
      <c r="DO45" s="162"/>
    </row>
    <row r="46" spans="1:119">
      <c r="B46" s="162" t="s">
        <v>201</v>
      </c>
      <c r="C46" s="162"/>
      <c r="D46" s="162"/>
      <c r="E46" s="162" t="s">
        <v>202</v>
      </c>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2"/>
      <c r="BP46" s="162"/>
      <c r="BQ46" s="162"/>
      <c r="BR46" s="162"/>
      <c r="BS46" s="162"/>
      <c r="BT46" s="162"/>
      <c r="BU46" s="162"/>
      <c r="BV46" s="162"/>
      <c r="BW46" s="162"/>
      <c r="BX46" s="162"/>
      <c r="BY46" s="162"/>
      <c r="BZ46" s="162"/>
      <c r="CA46" s="162"/>
      <c r="CB46" s="162"/>
      <c r="CC46" s="162"/>
      <c r="CD46" s="162"/>
      <c r="CE46" s="162"/>
      <c r="CF46" s="162"/>
      <c r="CG46" s="162"/>
      <c r="CH46" s="162"/>
      <c r="CI46" s="162"/>
      <c r="CJ46" s="162"/>
      <c r="CK46" s="162"/>
      <c r="CL46" s="162"/>
      <c r="CM46" s="162"/>
      <c r="CN46" s="162"/>
      <c r="CO46" s="162"/>
      <c r="CP46" s="162"/>
      <c r="CQ46" s="162"/>
      <c r="CR46" s="162"/>
      <c r="CS46" s="162"/>
      <c r="CT46" s="162"/>
      <c r="CU46" s="162"/>
      <c r="CV46" s="162"/>
      <c r="CW46" s="162"/>
      <c r="CX46" s="162"/>
      <c r="CY46" s="162"/>
      <c r="CZ46" s="162"/>
      <c r="DA46" s="162"/>
      <c r="DB46" s="162"/>
      <c r="DC46" s="162"/>
      <c r="DD46" s="162"/>
      <c r="DE46" s="162"/>
      <c r="DF46" s="162"/>
      <c r="DG46" s="162"/>
      <c r="DH46" s="162"/>
      <c r="DI46" s="162"/>
    </row>
    <row r="47" spans="1:119">
      <c r="B47" s="162"/>
      <c r="C47" s="162"/>
      <c r="D47" s="162"/>
      <c r="E47" s="162" t="s">
        <v>203</v>
      </c>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2"/>
      <c r="BH47" s="162"/>
      <c r="BI47" s="162"/>
      <c r="BJ47" s="162"/>
      <c r="BK47" s="162"/>
      <c r="BL47" s="162"/>
      <c r="BM47" s="162"/>
      <c r="BN47" s="162"/>
      <c r="BO47" s="162"/>
      <c r="BP47" s="162"/>
      <c r="BQ47" s="162"/>
      <c r="BR47" s="162"/>
      <c r="BS47" s="162"/>
      <c r="BT47" s="162"/>
      <c r="BU47" s="162"/>
      <c r="BV47" s="162"/>
      <c r="BW47" s="162"/>
      <c r="BX47" s="162"/>
      <c r="BY47" s="162"/>
      <c r="BZ47" s="162"/>
      <c r="CA47" s="162"/>
      <c r="CB47" s="162"/>
      <c r="CC47" s="162"/>
      <c r="CD47" s="162"/>
      <c r="CE47" s="162"/>
      <c r="CF47" s="162"/>
      <c r="CG47" s="162"/>
      <c r="CH47" s="162"/>
      <c r="CI47" s="162"/>
      <c r="CJ47" s="162"/>
      <c r="CK47" s="162"/>
      <c r="CL47" s="162"/>
      <c r="CM47" s="162"/>
      <c r="CN47" s="162"/>
      <c r="CO47" s="162"/>
      <c r="CP47" s="162"/>
      <c r="CQ47" s="162"/>
      <c r="CR47" s="162"/>
      <c r="CS47" s="162"/>
      <c r="CT47" s="162"/>
      <c r="CU47" s="162"/>
      <c r="CV47" s="162"/>
      <c r="CW47" s="162"/>
      <c r="CX47" s="162"/>
      <c r="CY47" s="162"/>
      <c r="CZ47" s="162"/>
      <c r="DA47" s="162"/>
      <c r="DB47" s="162"/>
      <c r="DC47" s="162"/>
      <c r="DD47" s="162"/>
      <c r="DE47" s="162"/>
      <c r="DF47" s="162"/>
      <c r="DG47" s="162"/>
      <c r="DH47" s="162"/>
      <c r="DI47" s="162"/>
    </row>
    <row r="48" spans="1:119">
      <c r="B48" s="162"/>
      <c r="C48" s="162"/>
      <c r="D48" s="162"/>
      <c r="E48" s="162" t="s">
        <v>204</v>
      </c>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c r="BM48" s="162"/>
      <c r="BN48" s="162"/>
      <c r="BO48" s="162"/>
      <c r="BP48" s="162"/>
      <c r="BQ48" s="162"/>
      <c r="BR48" s="162"/>
      <c r="BS48" s="162"/>
      <c r="BT48" s="162"/>
      <c r="BU48" s="162"/>
      <c r="BV48" s="162"/>
      <c r="BW48" s="162"/>
      <c r="BX48" s="162"/>
      <c r="BY48" s="162"/>
      <c r="BZ48" s="162"/>
      <c r="CA48" s="162"/>
      <c r="CB48" s="162"/>
      <c r="CC48" s="162"/>
      <c r="CD48" s="162"/>
      <c r="CE48" s="162"/>
      <c r="CF48" s="162"/>
      <c r="CG48" s="162"/>
      <c r="CH48" s="162"/>
      <c r="CI48" s="162"/>
      <c r="CJ48" s="162"/>
      <c r="CK48" s="162"/>
      <c r="CL48" s="162"/>
      <c r="CM48" s="162"/>
      <c r="CN48" s="162"/>
      <c r="CO48" s="162"/>
      <c r="CP48" s="162"/>
      <c r="CQ48" s="162"/>
      <c r="CR48" s="162"/>
      <c r="CS48" s="162"/>
      <c r="CT48" s="162"/>
      <c r="CU48" s="162"/>
      <c r="CV48" s="162"/>
      <c r="CW48" s="162"/>
      <c r="CX48" s="162"/>
      <c r="CY48" s="162"/>
      <c r="CZ48" s="162"/>
      <c r="DA48" s="162"/>
      <c r="DB48" s="162"/>
      <c r="DC48" s="162"/>
      <c r="DD48" s="162"/>
      <c r="DE48" s="162"/>
      <c r="DF48" s="162"/>
      <c r="DG48" s="162"/>
      <c r="DH48" s="162"/>
      <c r="DI48" s="162"/>
    </row>
    <row r="49" spans="5:5">
      <c r="E49" s="198" t="s">
        <v>205</v>
      </c>
    </row>
    <row r="50" spans="5:5">
      <c r="E50" s="164" t="s">
        <v>206</v>
      </c>
    </row>
    <row r="51" spans="5:5">
      <c r="E51" s="164" t="s">
        <v>207</v>
      </c>
    </row>
    <row r="52" spans="5:5">
      <c r="E52" s="164" t="s">
        <v>208</v>
      </c>
    </row>
    <row r="53" spans="5:5">
      <c r="E53" s="164" t="s">
        <v>209</v>
      </c>
    </row>
    <row r="54" spans="5:5"/>
    <row r="55" spans="5:5"/>
    <row r="56" spans="5:5"/>
    <row r="57" spans="5:5" hidden="1"/>
    <row r="58" spans="5:5" hidden="1"/>
    <row r="59" spans="5:5" hidden="1"/>
  </sheetData>
  <sheetProtection algorithmName="SHA-512" hashValue="fzEpM0/03TnwCByX/rm9AQTcy8T+NX6xeCJPRAGI0X+7ZUEPqcmkXPKSP1F+5YyBkpXGwHpWKRvmGTv+bGppSQ==" saltValue="cfKETY664wFbgM5rGBtBh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c r="A34" s="22"/>
      <c r="B34" s="31"/>
      <c r="C34" s="1222" t="s">
        <v>551</v>
      </c>
      <c r="D34" s="1222"/>
      <c r="E34" s="1223"/>
      <c r="F34" s="32">
        <v>108.41</v>
      </c>
      <c r="G34" s="33">
        <v>111.57</v>
      </c>
      <c r="H34" s="33">
        <v>108.05</v>
      </c>
      <c r="I34" s="33">
        <v>108.63</v>
      </c>
      <c r="J34" s="34">
        <v>111.76</v>
      </c>
      <c r="K34" s="22"/>
      <c r="L34" s="22"/>
      <c r="M34" s="22"/>
      <c r="N34" s="22"/>
      <c r="O34" s="22"/>
      <c r="P34" s="22"/>
    </row>
    <row r="35" spans="1:16" ht="39" customHeight="1">
      <c r="A35" s="22"/>
      <c r="B35" s="35"/>
      <c r="C35" s="1216" t="s">
        <v>552</v>
      </c>
      <c r="D35" s="1217"/>
      <c r="E35" s="1218"/>
      <c r="F35" s="36">
        <v>5.39</v>
      </c>
      <c r="G35" s="37">
        <v>5.38</v>
      </c>
      <c r="H35" s="37">
        <v>7.98</v>
      </c>
      <c r="I35" s="37">
        <v>4.6500000000000004</v>
      </c>
      <c r="J35" s="38">
        <v>4.5</v>
      </c>
      <c r="K35" s="22"/>
      <c r="L35" s="22"/>
      <c r="M35" s="22"/>
      <c r="N35" s="22"/>
      <c r="O35" s="22"/>
      <c r="P35" s="22"/>
    </row>
    <row r="36" spans="1:16" ht="39" customHeight="1">
      <c r="A36" s="22"/>
      <c r="B36" s="35"/>
      <c r="C36" s="1216" t="s">
        <v>553</v>
      </c>
      <c r="D36" s="1217"/>
      <c r="E36" s="1218"/>
      <c r="F36" s="36">
        <v>2.57</v>
      </c>
      <c r="G36" s="37">
        <v>2.8</v>
      </c>
      <c r="H36" s="37">
        <v>3.61</v>
      </c>
      <c r="I36" s="37">
        <v>3.17</v>
      </c>
      <c r="J36" s="38">
        <v>4.42</v>
      </c>
      <c r="K36" s="22"/>
      <c r="L36" s="22"/>
      <c r="M36" s="22"/>
      <c r="N36" s="22"/>
      <c r="O36" s="22"/>
      <c r="P36" s="22"/>
    </row>
    <row r="37" spans="1:16" ht="39" customHeight="1">
      <c r="A37" s="22"/>
      <c r="B37" s="35"/>
      <c r="C37" s="1216" t="s">
        <v>554</v>
      </c>
      <c r="D37" s="1217"/>
      <c r="E37" s="1218"/>
      <c r="F37" s="36">
        <v>1.19</v>
      </c>
      <c r="G37" s="37">
        <v>2.13</v>
      </c>
      <c r="H37" s="37">
        <v>2.2599999999999998</v>
      </c>
      <c r="I37" s="37">
        <v>2.06</v>
      </c>
      <c r="J37" s="38">
        <v>2.78</v>
      </c>
      <c r="K37" s="22"/>
      <c r="L37" s="22"/>
      <c r="M37" s="22"/>
      <c r="N37" s="22"/>
      <c r="O37" s="22"/>
      <c r="P37" s="22"/>
    </row>
    <row r="38" spans="1:16" ht="39" customHeight="1">
      <c r="A38" s="22"/>
      <c r="B38" s="35"/>
      <c r="C38" s="1216" t="s">
        <v>555</v>
      </c>
      <c r="D38" s="1217"/>
      <c r="E38" s="1218"/>
      <c r="F38" s="36">
        <v>0.78</v>
      </c>
      <c r="G38" s="37">
        <v>0.78</v>
      </c>
      <c r="H38" s="37">
        <v>0.75</v>
      </c>
      <c r="I38" s="37">
        <v>0.75</v>
      </c>
      <c r="J38" s="38">
        <v>0.76</v>
      </c>
      <c r="K38" s="22"/>
      <c r="L38" s="22"/>
      <c r="M38" s="22"/>
      <c r="N38" s="22"/>
      <c r="O38" s="22"/>
      <c r="P38" s="22"/>
    </row>
    <row r="39" spans="1:16" ht="39" customHeight="1">
      <c r="A39" s="22"/>
      <c r="B39" s="35"/>
      <c r="C39" s="1216" t="s">
        <v>556</v>
      </c>
      <c r="D39" s="1217"/>
      <c r="E39" s="1218"/>
      <c r="F39" s="36">
        <v>0.3</v>
      </c>
      <c r="G39" s="37">
        <v>0.3</v>
      </c>
      <c r="H39" s="37">
        <v>0.31</v>
      </c>
      <c r="I39" s="37">
        <v>0.23</v>
      </c>
      <c r="J39" s="38">
        <v>0.33</v>
      </c>
      <c r="K39" s="22"/>
      <c r="L39" s="22"/>
      <c r="M39" s="22"/>
      <c r="N39" s="22"/>
      <c r="O39" s="22"/>
      <c r="P39" s="22"/>
    </row>
    <row r="40" spans="1:16" ht="39" customHeight="1">
      <c r="A40" s="22"/>
      <c r="B40" s="35"/>
      <c r="C40" s="1216" t="s">
        <v>557</v>
      </c>
      <c r="D40" s="1217"/>
      <c r="E40" s="1218"/>
      <c r="F40" s="36">
        <v>0.26</v>
      </c>
      <c r="G40" s="37">
        <v>0.25</v>
      </c>
      <c r="H40" s="37">
        <v>0.21</v>
      </c>
      <c r="I40" s="37">
        <v>0.26</v>
      </c>
      <c r="J40" s="38">
        <v>0.28000000000000003</v>
      </c>
      <c r="K40" s="22"/>
      <c r="L40" s="22"/>
      <c r="M40" s="22"/>
      <c r="N40" s="22"/>
      <c r="O40" s="22"/>
      <c r="P40" s="22"/>
    </row>
    <row r="41" spans="1:16" ht="39" customHeight="1">
      <c r="A41" s="22"/>
      <c r="B41" s="35"/>
      <c r="C41" s="1216" t="s">
        <v>558</v>
      </c>
      <c r="D41" s="1217"/>
      <c r="E41" s="1218"/>
      <c r="F41" s="36">
        <v>0.08</v>
      </c>
      <c r="G41" s="37">
        <v>0.05</v>
      </c>
      <c r="H41" s="37">
        <v>0.11</v>
      </c>
      <c r="I41" s="37">
        <v>0.03</v>
      </c>
      <c r="J41" s="38">
        <v>0.03</v>
      </c>
      <c r="K41" s="22"/>
      <c r="L41" s="22"/>
      <c r="M41" s="22"/>
      <c r="N41" s="22"/>
      <c r="O41" s="22"/>
      <c r="P41" s="22"/>
    </row>
    <row r="42" spans="1:16" ht="39" customHeight="1">
      <c r="A42" s="22"/>
      <c r="B42" s="39"/>
      <c r="C42" s="1216" t="s">
        <v>559</v>
      </c>
      <c r="D42" s="1217"/>
      <c r="E42" s="1218"/>
      <c r="F42" s="36" t="s">
        <v>502</v>
      </c>
      <c r="G42" s="37" t="s">
        <v>502</v>
      </c>
      <c r="H42" s="37" t="s">
        <v>502</v>
      </c>
      <c r="I42" s="37" t="s">
        <v>502</v>
      </c>
      <c r="J42" s="38" t="s">
        <v>502</v>
      </c>
      <c r="K42" s="22"/>
      <c r="L42" s="22"/>
      <c r="M42" s="22"/>
      <c r="N42" s="22"/>
      <c r="O42" s="22"/>
      <c r="P42" s="22"/>
    </row>
    <row r="43" spans="1:16" ht="39" customHeight="1" thickBot="1">
      <c r="A43" s="22"/>
      <c r="B43" s="40"/>
      <c r="C43" s="1219" t="s">
        <v>560</v>
      </c>
      <c r="D43" s="1220"/>
      <c r="E43" s="1221"/>
      <c r="F43" s="41">
        <v>0.02</v>
      </c>
      <c r="G43" s="42">
        <v>0.01</v>
      </c>
      <c r="H43" s="42">
        <v>0.01</v>
      </c>
      <c r="I43" s="42">
        <v>0.02</v>
      </c>
      <c r="J43" s="43">
        <v>0.02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tPAkkyq7jeiNEXvNsBkZ3rdBIGy1Nx5kFWFoynu0RrrBSda3OORrTwttQW1/YGyOKREGduneq6nr3vx793lJA==" saltValue="RAN19HakpTnbX3Ck0H2G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c r="A45" s="48"/>
      <c r="B45" s="1232" t="s">
        <v>10</v>
      </c>
      <c r="C45" s="1233"/>
      <c r="D45" s="58"/>
      <c r="E45" s="1238" t="s">
        <v>11</v>
      </c>
      <c r="F45" s="1238"/>
      <c r="G45" s="1238"/>
      <c r="H45" s="1238"/>
      <c r="I45" s="1238"/>
      <c r="J45" s="1239"/>
      <c r="K45" s="59">
        <v>259</v>
      </c>
      <c r="L45" s="60">
        <v>239</v>
      </c>
      <c r="M45" s="60">
        <v>225</v>
      </c>
      <c r="N45" s="60">
        <v>228</v>
      </c>
      <c r="O45" s="61">
        <v>209</v>
      </c>
      <c r="P45" s="48"/>
      <c r="Q45" s="48"/>
      <c r="R45" s="48"/>
      <c r="S45" s="48"/>
      <c r="T45" s="48"/>
      <c r="U45" s="48"/>
    </row>
    <row r="46" spans="1:21" ht="30.75" customHeight="1">
      <c r="A46" s="48"/>
      <c r="B46" s="1234"/>
      <c r="C46" s="1235"/>
      <c r="D46" s="62"/>
      <c r="E46" s="1226" t="s">
        <v>12</v>
      </c>
      <c r="F46" s="1226"/>
      <c r="G46" s="1226"/>
      <c r="H46" s="1226"/>
      <c r="I46" s="1226"/>
      <c r="J46" s="1227"/>
      <c r="K46" s="63" t="s">
        <v>502</v>
      </c>
      <c r="L46" s="64" t="s">
        <v>502</v>
      </c>
      <c r="M46" s="64" t="s">
        <v>502</v>
      </c>
      <c r="N46" s="64" t="s">
        <v>502</v>
      </c>
      <c r="O46" s="65" t="s">
        <v>502</v>
      </c>
      <c r="P46" s="48"/>
      <c r="Q46" s="48"/>
      <c r="R46" s="48"/>
      <c r="S46" s="48"/>
      <c r="T46" s="48"/>
      <c r="U46" s="48"/>
    </row>
    <row r="47" spans="1:21" ht="30.75" customHeight="1">
      <c r="A47" s="48"/>
      <c r="B47" s="1234"/>
      <c r="C47" s="1235"/>
      <c r="D47" s="62"/>
      <c r="E47" s="1226" t="s">
        <v>13</v>
      </c>
      <c r="F47" s="1226"/>
      <c r="G47" s="1226"/>
      <c r="H47" s="1226"/>
      <c r="I47" s="1226"/>
      <c r="J47" s="1227"/>
      <c r="K47" s="63" t="s">
        <v>502</v>
      </c>
      <c r="L47" s="64" t="s">
        <v>502</v>
      </c>
      <c r="M47" s="64" t="s">
        <v>502</v>
      </c>
      <c r="N47" s="64" t="s">
        <v>502</v>
      </c>
      <c r="O47" s="65" t="s">
        <v>502</v>
      </c>
      <c r="P47" s="48"/>
      <c r="Q47" s="48"/>
      <c r="R47" s="48"/>
      <c r="S47" s="48"/>
      <c r="T47" s="48"/>
      <c r="U47" s="48"/>
    </row>
    <row r="48" spans="1:21" ht="30.75" customHeight="1">
      <c r="A48" s="48"/>
      <c r="B48" s="1234"/>
      <c r="C48" s="1235"/>
      <c r="D48" s="62"/>
      <c r="E48" s="1226" t="s">
        <v>14</v>
      </c>
      <c r="F48" s="1226"/>
      <c r="G48" s="1226"/>
      <c r="H48" s="1226"/>
      <c r="I48" s="1226"/>
      <c r="J48" s="1227"/>
      <c r="K48" s="63">
        <v>187</v>
      </c>
      <c r="L48" s="64">
        <v>176</v>
      </c>
      <c r="M48" s="64">
        <v>165</v>
      </c>
      <c r="N48" s="64">
        <v>155</v>
      </c>
      <c r="O48" s="65">
        <v>145</v>
      </c>
      <c r="P48" s="48"/>
      <c r="Q48" s="48"/>
      <c r="R48" s="48"/>
      <c r="S48" s="48"/>
      <c r="T48" s="48"/>
      <c r="U48" s="48"/>
    </row>
    <row r="49" spans="1:21" ht="30.75" customHeight="1">
      <c r="A49" s="48"/>
      <c r="B49" s="1234"/>
      <c r="C49" s="1235"/>
      <c r="D49" s="62"/>
      <c r="E49" s="1226" t="s">
        <v>15</v>
      </c>
      <c r="F49" s="1226"/>
      <c r="G49" s="1226"/>
      <c r="H49" s="1226"/>
      <c r="I49" s="1226"/>
      <c r="J49" s="1227"/>
      <c r="K49" s="63">
        <v>8</v>
      </c>
      <c r="L49" s="64">
        <v>10</v>
      </c>
      <c r="M49" s="64">
        <v>9</v>
      </c>
      <c r="N49" s="64">
        <v>7</v>
      </c>
      <c r="O49" s="65">
        <v>6</v>
      </c>
      <c r="P49" s="48"/>
      <c r="Q49" s="48"/>
      <c r="R49" s="48"/>
      <c r="S49" s="48"/>
      <c r="T49" s="48"/>
      <c r="U49" s="48"/>
    </row>
    <row r="50" spans="1:21" ht="30.75" customHeight="1">
      <c r="A50" s="48"/>
      <c r="B50" s="1234"/>
      <c r="C50" s="1235"/>
      <c r="D50" s="62"/>
      <c r="E50" s="1226" t="s">
        <v>16</v>
      </c>
      <c r="F50" s="1226"/>
      <c r="G50" s="1226"/>
      <c r="H50" s="1226"/>
      <c r="I50" s="1226"/>
      <c r="J50" s="1227"/>
      <c r="K50" s="63" t="s">
        <v>502</v>
      </c>
      <c r="L50" s="64" t="s">
        <v>502</v>
      </c>
      <c r="M50" s="64" t="s">
        <v>502</v>
      </c>
      <c r="N50" s="64" t="s">
        <v>502</v>
      </c>
      <c r="O50" s="65" t="s">
        <v>502</v>
      </c>
      <c r="P50" s="48"/>
      <c r="Q50" s="48"/>
      <c r="R50" s="48"/>
      <c r="S50" s="48"/>
      <c r="T50" s="48"/>
      <c r="U50" s="48"/>
    </row>
    <row r="51" spans="1:21" ht="30.75" customHeight="1">
      <c r="A51" s="48"/>
      <c r="B51" s="1236"/>
      <c r="C51" s="1237"/>
      <c r="D51" s="66"/>
      <c r="E51" s="1226" t="s">
        <v>17</v>
      </c>
      <c r="F51" s="1226"/>
      <c r="G51" s="1226"/>
      <c r="H51" s="1226"/>
      <c r="I51" s="1226"/>
      <c r="J51" s="1227"/>
      <c r="K51" s="63" t="s">
        <v>502</v>
      </c>
      <c r="L51" s="64" t="s">
        <v>502</v>
      </c>
      <c r="M51" s="64" t="s">
        <v>502</v>
      </c>
      <c r="N51" s="64" t="s">
        <v>502</v>
      </c>
      <c r="O51" s="65" t="s">
        <v>502</v>
      </c>
      <c r="P51" s="48"/>
      <c r="Q51" s="48"/>
      <c r="R51" s="48"/>
      <c r="S51" s="48"/>
      <c r="T51" s="48"/>
      <c r="U51" s="48"/>
    </row>
    <row r="52" spans="1:21" ht="30.75" customHeight="1">
      <c r="A52" s="48"/>
      <c r="B52" s="1224" t="s">
        <v>18</v>
      </c>
      <c r="C52" s="1225"/>
      <c r="D52" s="66"/>
      <c r="E52" s="1226" t="s">
        <v>19</v>
      </c>
      <c r="F52" s="1226"/>
      <c r="G52" s="1226"/>
      <c r="H52" s="1226"/>
      <c r="I52" s="1226"/>
      <c r="J52" s="1227"/>
      <c r="K52" s="63">
        <v>331</v>
      </c>
      <c r="L52" s="64">
        <v>321</v>
      </c>
      <c r="M52" s="64">
        <v>311</v>
      </c>
      <c r="N52" s="64">
        <v>311</v>
      </c>
      <c r="O52" s="65">
        <v>287</v>
      </c>
      <c r="P52" s="48"/>
      <c r="Q52" s="48"/>
      <c r="R52" s="48"/>
      <c r="S52" s="48"/>
      <c r="T52" s="48"/>
      <c r="U52" s="48"/>
    </row>
    <row r="53" spans="1:21" ht="30.75" customHeight="1" thickBot="1">
      <c r="A53" s="48"/>
      <c r="B53" s="1228" t="s">
        <v>20</v>
      </c>
      <c r="C53" s="1229"/>
      <c r="D53" s="67"/>
      <c r="E53" s="1230" t="s">
        <v>21</v>
      </c>
      <c r="F53" s="1230"/>
      <c r="G53" s="1230"/>
      <c r="H53" s="1230"/>
      <c r="I53" s="1230"/>
      <c r="J53" s="1231"/>
      <c r="K53" s="68">
        <v>123</v>
      </c>
      <c r="L53" s="69">
        <v>104</v>
      </c>
      <c r="M53" s="69">
        <v>88</v>
      </c>
      <c r="N53" s="69">
        <v>79</v>
      </c>
      <c r="O53" s="70">
        <v>73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bJWvr+Fn7AAkl1Cph7Dh44y5Xo9vLGcouImq3SSoz0MNuWBgdpMfwhGkB4XWqCHzegPgl/PWAYwNMt4AF2gxg==" saltValue="OphHJAxoTEUNxr9SG8Zt9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545</v>
      </c>
      <c r="J40" s="79" t="s">
        <v>546</v>
      </c>
      <c r="K40" s="79" t="s">
        <v>547</v>
      </c>
      <c r="L40" s="79" t="s">
        <v>548</v>
      </c>
      <c r="M40" s="80" t="s">
        <v>549</v>
      </c>
    </row>
    <row r="41" spans="2:13" ht="27.75" customHeight="1">
      <c r="B41" s="1240" t="s">
        <v>23</v>
      </c>
      <c r="C41" s="1241"/>
      <c r="D41" s="81"/>
      <c r="E41" s="1246" t="s">
        <v>24</v>
      </c>
      <c r="F41" s="1246"/>
      <c r="G41" s="1246"/>
      <c r="H41" s="1247"/>
      <c r="I41" s="82">
        <v>2084</v>
      </c>
      <c r="J41" s="83">
        <v>2115</v>
      </c>
      <c r="K41" s="83">
        <v>2297</v>
      </c>
      <c r="L41" s="83">
        <v>2425</v>
      </c>
      <c r="M41" s="84">
        <v>2501</v>
      </c>
    </row>
    <row r="42" spans="2:13" ht="27.75" customHeight="1">
      <c r="B42" s="1242"/>
      <c r="C42" s="1243"/>
      <c r="D42" s="85"/>
      <c r="E42" s="1248" t="s">
        <v>25</v>
      </c>
      <c r="F42" s="1248"/>
      <c r="G42" s="1248"/>
      <c r="H42" s="1249"/>
      <c r="I42" s="86" t="s">
        <v>502</v>
      </c>
      <c r="J42" s="87" t="s">
        <v>502</v>
      </c>
      <c r="K42" s="87" t="s">
        <v>502</v>
      </c>
      <c r="L42" s="87" t="s">
        <v>502</v>
      </c>
      <c r="M42" s="88" t="s">
        <v>502</v>
      </c>
    </row>
    <row r="43" spans="2:13" ht="27.75" customHeight="1">
      <c r="B43" s="1242"/>
      <c r="C43" s="1243"/>
      <c r="D43" s="85"/>
      <c r="E43" s="1248" t="s">
        <v>26</v>
      </c>
      <c r="F43" s="1248"/>
      <c r="G43" s="1248"/>
      <c r="H43" s="1249"/>
      <c r="I43" s="86">
        <v>2072</v>
      </c>
      <c r="J43" s="87">
        <v>1968</v>
      </c>
      <c r="K43" s="87">
        <v>1890</v>
      </c>
      <c r="L43" s="87">
        <v>1701</v>
      </c>
      <c r="M43" s="88">
        <v>1564</v>
      </c>
    </row>
    <row r="44" spans="2:13" ht="27.75" customHeight="1">
      <c r="B44" s="1242"/>
      <c r="C44" s="1243"/>
      <c r="D44" s="85"/>
      <c r="E44" s="1248" t="s">
        <v>27</v>
      </c>
      <c r="F44" s="1248"/>
      <c r="G44" s="1248"/>
      <c r="H44" s="1249"/>
      <c r="I44" s="86">
        <v>66</v>
      </c>
      <c r="J44" s="87">
        <v>49</v>
      </c>
      <c r="K44" s="87">
        <v>37</v>
      </c>
      <c r="L44" s="87">
        <v>29</v>
      </c>
      <c r="M44" s="88">
        <v>24</v>
      </c>
    </row>
    <row r="45" spans="2:13" ht="27.75" customHeight="1">
      <c r="B45" s="1242"/>
      <c r="C45" s="1243"/>
      <c r="D45" s="85"/>
      <c r="E45" s="1248" t="s">
        <v>28</v>
      </c>
      <c r="F45" s="1248"/>
      <c r="G45" s="1248"/>
      <c r="H45" s="1249"/>
      <c r="I45" s="86">
        <v>622</v>
      </c>
      <c r="J45" s="87">
        <v>579</v>
      </c>
      <c r="K45" s="87">
        <v>605</v>
      </c>
      <c r="L45" s="87">
        <v>588</v>
      </c>
      <c r="M45" s="88">
        <v>571</v>
      </c>
    </row>
    <row r="46" spans="2:13" ht="27.75" customHeight="1">
      <c r="B46" s="1242"/>
      <c r="C46" s="1243"/>
      <c r="D46" s="89"/>
      <c r="E46" s="1248" t="s">
        <v>29</v>
      </c>
      <c r="F46" s="1248"/>
      <c r="G46" s="1248"/>
      <c r="H46" s="1249"/>
      <c r="I46" s="86" t="s">
        <v>502</v>
      </c>
      <c r="J46" s="87" t="s">
        <v>502</v>
      </c>
      <c r="K46" s="87" t="s">
        <v>502</v>
      </c>
      <c r="L46" s="87" t="s">
        <v>502</v>
      </c>
      <c r="M46" s="88" t="s">
        <v>502</v>
      </c>
    </row>
    <row r="47" spans="2:13" ht="27.75" customHeight="1">
      <c r="B47" s="1242"/>
      <c r="C47" s="1243"/>
      <c r="D47" s="90"/>
      <c r="E47" s="1250" t="s">
        <v>30</v>
      </c>
      <c r="F47" s="1251"/>
      <c r="G47" s="1251"/>
      <c r="H47" s="1252"/>
      <c r="I47" s="86" t="s">
        <v>502</v>
      </c>
      <c r="J47" s="87" t="s">
        <v>502</v>
      </c>
      <c r="K47" s="87" t="s">
        <v>502</v>
      </c>
      <c r="L47" s="87" t="s">
        <v>502</v>
      </c>
      <c r="M47" s="88" t="s">
        <v>502</v>
      </c>
    </row>
    <row r="48" spans="2:13" ht="27.75" customHeight="1">
      <c r="B48" s="1242"/>
      <c r="C48" s="1243"/>
      <c r="D48" s="85"/>
      <c r="E48" s="1248" t="s">
        <v>31</v>
      </c>
      <c r="F48" s="1248"/>
      <c r="G48" s="1248"/>
      <c r="H48" s="1249"/>
      <c r="I48" s="86" t="s">
        <v>502</v>
      </c>
      <c r="J48" s="87" t="s">
        <v>502</v>
      </c>
      <c r="K48" s="87" t="s">
        <v>502</v>
      </c>
      <c r="L48" s="87" t="s">
        <v>502</v>
      </c>
      <c r="M48" s="88" t="s">
        <v>502</v>
      </c>
    </row>
    <row r="49" spans="2:13" ht="27.75" customHeight="1">
      <c r="B49" s="1244"/>
      <c r="C49" s="1245"/>
      <c r="D49" s="85"/>
      <c r="E49" s="1248" t="s">
        <v>32</v>
      </c>
      <c r="F49" s="1248"/>
      <c r="G49" s="1248"/>
      <c r="H49" s="1249"/>
      <c r="I49" s="86" t="s">
        <v>502</v>
      </c>
      <c r="J49" s="87" t="s">
        <v>502</v>
      </c>
      <c r="K49" s="87" t="s">
        <v>502</v>
      </c>
      <c r="L49" s="87" t="s">
        <v>502</v>
      </c>
      <c r="M49" s="88" t="s">
        <v>502</v>
      </c>
    </row>
    <row r="50" spans="2:13" ht="27.75" customHeight="1">
      <c r="B50" s="1253" t="s">
        <v>33</v>
      </c>
      <c r="C50" s="1254"/>
      <c r="D50" s="91"/>
      <c r="E50" s="1248" t="s">
        <v>34</v>
      </c>
      <c r="F50" s="1248"/>
      <c r="G50" s="1248"/>
      <c r="H50" s="1249"/>
      <c r="I50" s="86">
        <v>2123</v>
      </c>
      <c r="J50" s="87">
        <v>2194</v>
      </c>
      <c r="K50" s="87">
        <v>2319</v>
      </c>
      <c r="L50" s="87">
        <v>2484</v>
      </c>
      <c r="M50" s="88">
        <v>2526</v>
      </c>
    </row>
    <row r="51" spans="2:13" ht="27.75" customHeight="1">
      <c r="B51" s="1242"/>
      <c r="C51" s="1243"/>
      <c r="D51" s="85"/>
      <c r="E51" s="1248" t="s">
        <v>35</v>
      </c>
      <c r="F51" s="1248"/>
      <c r="G51" s="1248"/>
      <c r="H51" s="1249"/>
      <c r="I51" s="86">
        <v>80</v>
      </c>
      <c r="J51" s="87">
        <v>79</v>
      </c>
      <c r="K51" s="87">
        <v>72</v>
      </c>
      <c r="L51" s="87">
        <v>65</v>
      </c>
      <c r="M51" s="88">
        <v>58</v>
      </c>
    </row>
    <row r="52" spans="2:13" ht="27.75" customHeight="1">
      <c r="B52" s="1244"/>
      <c r="C52" s="1245"/>
      <c r="D52" s="85"/>
      <c r="E52" s="1248" t="s">
        <v>36</v>
      </c>
      <c r="F52" s="1248"/>
      <c r="G52" s="1248"/>
      <c r="H52" s="1249"/>
      <c r="I52" s="86">
        <v>2792</v>
      </c>
      <c r="J52" s="87">
        <v>2743</v>
      </c>
      <c r="K52" s="87">
        <v>2801</v>
      </c>
      <c r="L52" s="87">
        <v>2835</v>
      </c>
      <c r="M52" s="88">
        <v>2908</v>
      </c>
    </row>
    <row r="53" spans="2:13" ht="27.75" customHeight="1" thickBot="1">
      <c r="B53" s="1255" t="s">
        <v>37</v>
      </c>
      <c r="C53" s="1256"/>
      <c r="D53" s="92"/>
      <c r="E53" s="1257" t="s">
        <v>38</v>
      </c>
      <c r="F53" s="1257"/>
      <c r="G53" s="1257"/>
      <c r="H53" s="1258"/>
      <c r="I53" s="93">
        <v>-151</v>
      </c>
      <c r="J53" s="94">
        <v>-305</v>
      </c>
      <c r="K53" s="94">
        <v>-363</v>
      </c>
      <c r="L53" s="94">
        <v>-640</v>
      </c>
      <c r="M53" s="95">
        <v>-831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3CjkuBkSxnZ255NfaDkhCRveAXDLrSZywhpttuyt4NBPgVCyeIDceZ1UDh6Df1M/ZSE/MUzSTh2riuiBpaamg==" saltValue="Fhwmmbhy8Fl92UkUbrT8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547</v>
      </c>
      <c r="G54" s="104" t="s">
        <v>548</v>
      </c>
      <c r="H54" s="105" t="s">
        <v>549</v>
      </c>
    </row>
    <row r="55" spans="2:8" ht="52.5" customHeight="1">
      <c r="B55" s="106"/>
      <c r="C55" s="1267" t="s">
        <v>41</v>
      </c>
      <c r="D55" s="1267"/>
      <c r="E55" s="1268"/>
      <c r="F55" s="107">
        <v>739</v>
      </c>
      <c r="G55" s="107">
        <v>743</v>
      </c>
      <c r="H55" s="108">
        <v>743</v>
      </c>
    </row>
    <row r="56" spans="2:8" ht="52.5" customHeight="1">
      <c r="B56" s="109"/>
      <c r="C56" s="1269" t="s">
        <v>42</v>
      </c>
      <c r="D56" s="1269"/>
      <c r="E56" s="1270"/>
      <c r="F56" s="110">
        <v>127</v>
      </c>
      <c r="G56" s="110">
        <v>127</v>
      </c>
      <c r="H56" s="111">
        <v>127</v>
      </c>
    </row>
    <row r="57" spans="2:8" ht="53.25" customHeight="1">
      <c r="B57" s="109"/>
      <c r="C57" s="1271" t="s">
        <v>43</v>
      </c>
      <c r="D57" s="1271"/>
      <c r="E57" s="1272"/>
      <c r="F57" s="112">
        <v>1312</v>
      </c>
      <c r="G57" s="112">
        <v>1461</v>
      </c>
      <c r="H57" s="113">
        <v>1493</v>
      </c>
    </row>
    <row r="58" spans="2:8" ht="45.75" customHeight="1">
      <c r="B58" s="114"/>
      <c r="C58" s="1259" t="s">
        <v>580</v>
      </c>
      <c r="D58" s="1260"/>
      <c r="E58" s="1261"/>
      <c r="F58" s="362">
        <v>310</v>
      </c>
      <c r="G58" s="362">
        <v>310</v>
      </c>
      <c r="H58" s="115">
        <v>310</v>
      </c>
    </row>
    <row r="59" spans="2:8" ht="45.75" customHeight="1">
      <c r="B59" s="114"/>
      <c r="C59" s="1259" t="s">
        <v>581</v>
      </c>
      <c r="D59" s="1260"/>
      <c r="E59" s="1261"/>
      <c r="F59" s="362">
        <v>201</v>
      </c>
      <c r="G59" s="362">
        <v>222</v>
      </c>
      <c r="H59" s="115">
        <v>244</v>
      </c>
    </row>
    <row r="60" spans="2:8" ht="45.75" customHeight="1">
      <c r="B60" s="114"/>
      <c r="C60" s="1259" t="s">
        <v>582</v>
      </c>
      <c r="D60" s="1260"/>
      <c r="E60" s="1261"/>
      <c r="F60" s="362">
        <v>193</v>
      </c>
      <c r="G60" s="362">
        <v>223</v>
      </c>
      <c r="H60" s="115">
        <v>223</v>
      </c>
    </row>
    <row r="61" spans="2:8" ht="45.75" customHeight="1">
      <c r="B61" s="114"/>
      <c r="C61" s="1259" t="s">
        <v>583</v>
      </c>
      <c r="D61" s="1260"/>
      <c r="E61" s="1261"/>
      <c r="F61" s="362">
        <v>177</v>
      </c>
      <c r="G61" s="362">
        <v>187</v>
      </c>
      <c r="H61" s="115">
        <v>187</v>
      </c>
    </row>
    <row r="62" spans="2:8" ht="45.75" customHeight="1" thickBot="1">
      <c r="B62" s="116"/>
      <c r="C62" s="1262" t="s">
        <v>584</v>
      </c>
      <c r="D62" s="1263"/>
      <c r="E62" s="1264"/>
      <c r="F62" s="362">
        <v>76</v>
      </c>
      <c r="G62" s="362">
        <v>141</v>
      </c>
      <c r="H62" s="115">
        <v>148</v>
      </c>
    </row>
    <row r="63" spans="2:8" ht="52.5" customHeight="1" thickBot="1">
      <c r="B63" s="117"/>
      <c r="C63" s="1265" t="s">
        <v>44</v>
      </c>
      <c r="D63" s="1265"/>
      <c r="E63" s="1266"/>
      <c r="F63" s="118">
        <v>2177</v>
      </c>
      <c r="G63" s="118">
        <v>2331</v>
      </c>
      <c r="H63" s="119">
        <v>2363</v>
      </c>
    </row>
    <row r="64" spans="2:8" ht="15" customHeight="1"/>
    <row r="65" ht="0" hidden="1" customHeight="1"/>
    <row r="66" ht="0" hidden="1" customHeight="1"/>
  </sheetData>
  <sheetProtection algorithmName="SHA-512" hashValue="+bF+yIfEeupwM+ljMSoVz6cdyvXry3bouXUNxs7OlLsUwQBpa2nCS+hXj5MWYliGM+el4ng4ZgjJs3Z0Wj3C+g==" saltValue="+6TuSVAz8WXusWcxXLgJ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cols>
    <col min="1" max="1" width="6.375" style="365" customWidth="1"/>
    <col min="2" max="107" width="2.5" style="365" customWidth="1"/>
    <col min="108" max="108" width="6.125" style="373" customWidth="1"/>
    <col min="109" max="109" width="5.875" style="372"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363"/>
      <c r="B1" s="364"/>
      <c r="DD1" s="365"/>
      <c r="DE1" s="365"/>
    </row>
    <row r="2" spans="1:143" ht="25.5" customHeight="1">
      <c r="A2" s="366"/>
      <c r="C2" s="366"/>
      <c r="O2" s="366"/>
      <c r="P2" s="366"/>
      <c r="Q2" s="366"/>
      <c r="R2" s="366"/>
      <c r="S2" s="366"/>
      <c r="T2" s="366"/>
      <c r="U2" s="366"/>
      <c r="V2" s="366"/>
      <c r="W2" s="366"/>
      <c r="X2" s="366"/>
      <c r="Y2" s="366"/>
      <c r="Z2" s="366"/>
      <c r="AA2" s="366"/>
      <c r="AB2" s="366"/>
      <c r="AC2" s="366"/>
      <c r="AD2" s="366"/>
      <c r="AE2" s="366"/>
      <c r="AF2" s="366"/>
      <c r="AG2" s="366"/>
      <c r="AH2" s="366"/>
      <c r="AI2" s="366"/>
      <c r="AU2" s="366"/>
      <c r="BG2" s="366"/>
      <c r="BS2" s="366"/>
      <c r="CE2" s="366"/>
      <c r="CQ2" s="366"/>
      <c r="DD2" s="365"/>
      <c r="DE2" s="365"/>
    </row>
    <row r="3" spans="1:143" ht="25.5" customHeight="1">
      <c r="A3" s="366"/>
      <c r="C3" s="366"/>
      <c r="O3" s="366"/>
      <c r="P3" s="366"/>
      <c r="Q3" s="366"/>
      <c r="R3" s="366"/>
      <c r="S3" s="366"/>
      <c r="T3" s="366"/>
      <c r="U3" s="366"/>
      <c r="V3" s="366"/>
      <c r="W3" s="366"/>
      <c r="X3" s="366"/>
      <c r="Y3" s="366"/>
      <c r="Z3" s="366"/>
      <c r="AA3" s="366"/>
      <c r="AB3" s="366"/>
      <c r="AC3" s="366"/>
      <c r="AD3" s="366"/>
      <c r="AE3" s="366"/>
      <c r="AF3" s="366"/>
      <c r="AG3" s="366"/>
      <c r="AH3" s="366"/>
      <c r="AI3" s="366"/>
      <c r="AU3" s="366"/>
      <c r="BG3" s="366"/>
      <c r="BS3" s="366"/>
      <c r="CE3" s="366"/>
      <c r="CQ3" s="366"/>
      <c r="DD3" s="365"/>
      <c r="DE3" s="365"/>
    </row>
    <row r="4" spans="1:143" s="267" customFormat="1">
      <c r="A4" s="366"/>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c r="DF4" s="268"/>
      <c r="DG4" s="268"/>
      <c r="DH4" s="268"/>
      <c r="DI4" s="268"/>
      <c r="DJ4" s="268"/>
      <c r="DK4" s="268"/>
      <c r="DL4" s="268"/>
      <c r="DM4" s="268"/>
      <c r="DN4" s="268"/>
      <c r="DO4" s="268"/>
      <c r="DP4" s="268"/>
      <c r="DQ4" s="268"/>
      <c r="DR4" s="268"/>
      <c r="DS4" s="268"/>
      <c r="DT4" s="268"/>
      <c r="DU4" s="268"/>
      <c r="DV4" s="268"/>
      <c r="DW4" s="268"/>
    </row>
    <row r="5" spans="1:143" s="267" customFormat="1">
      <c r="A5" s="366"/>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c r="BT5" s="366"/>
      <c r="BU5" s="366"/>
      <c r="BV5" s="366"/>
      <c r="BW5" s="366"/>
      <c r="BX5" s="366"/>
      <c r="BY5" s="366"/>
      <c r="BZ5" s="366"/>
      <c r="CA5" s="366"/>
      <c r="CB5" s="366"/>
      <c r="CC5" s="366"/>
      <c r="CD5" s="366"/>
      <c r="CE5" s="366"/>
      <c r="CF5" s="366"/>
      <c r="CG5" s="366"/>
      <c r="CH5" s="366"/>
      <c r="CI5" s="366"/>
      <c r="CJ5" s="366"/>
      <c r="CK5" s="366"/>
      <c r="CL5" s="366"/>
      <c r="CM5" s="366"/>
      <c r="CN5" s="366"/>
      <c r="CO5" s="366"/>
      <c r="CP5" s="366"/>
      <c r="CQ5" s="366"/>
      <c r="CR5" s="366"/>
      <c r="CS5" s="366"/>
      <c r="CT5" s="366"/>
      <c r="CU5" s="366"/>
      <c r="CV5" s="366"/>
      <c r="CW5" s="366"/>
      <c r="CX5" s="366"/>
      <c r="CY5" s="366"/>
      <c r="CZ5" s="366"/>
      <c r="DA5" s="366"/>
      <c r="DB5" s="366"/>
      <c r="DC5" s="366"/>
      <c r="DD5" s="366"/>
      <c r="DE5" s="366"/>
      <c r="DF5" s="268"/>
      <c r="DG5" s="268"/>
      <c r="DH5" s="268"/>
      <c r="DI5" s="268"/>
      <c r="DJ5" s="268"/>
      <c r="DK5" s="268"/>
      <c r="DL5" s="268"/>
      <c r="DM5" s="268"/>
      <c r="DN5" s="268"/>
      <c r="DO5" s="268"/>
      <c r="DP5" s="268"/>
      <c r="DQ5" s="268"/>
      <c r="DR5" s="268"/>
      <c r="DS5" s="268"/>
      <c r="DT5" s="268"/>
      <c r="DU5" s="268"/>
      <c r="DV5" s="268"/>
      <c r="DW5" s="268"/>
    </row>
    <row r="6" spans="1:143" s="267" customFormat="1">
      <c r="A6" s="366"/>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6"/>
      <c r="BJ6" s="366"/>
      <c r="BK6" s="366"/>
      <c r="BL6" s="366"/>
      <c r="BM6" s="366"/>
      <c r="BN6" s="366"/>
      <c r="BO6" s="366"/>
      <c r="BP6" s="366"/>
      <c r="BQ6" s="366"/>
      <c r="BR6" s="366"/>
      <c r="BS6" s="366"/>
      <c r="BT6" s="366"/>
      <c r="BU6" s="366"/>
      <c r="BV6" s="366"/>
      <c r="BW6" s="366"/>
      <c r="BX6" s="366"/>
      <c r="BY6" s="366"/>
      <c r="BZ6" s="366"/>
      <c r="CA6" s="366"/>
      <c r="CB6" s="366"/>
      <c r="CC6" s="366"/>
      <c r="CD6" s="366"/>
      <c r="CE6" s="366"/>
      <c r="CF6" s="366"/>
      <c r="CG6" s="366"/>
      <c r="CH6" s="366"/>
      <c r="CI6" s="366"/>
      <c r="CJ6" s="366"/>
      <c r="CK6" s="366"/>
      <c r="CL6" s="366"/>
      <c r="CM6" s="366"/>
      <c r="CN6" s="366"/>
      <c r="CO6" s="366"/>
      <c r="CP6" s="366"/>
      <c r="CQ6" s="366"/>
      <c r="CR6" s="366"/>
      <c r="CS6" s="366"/>
      <c r="CT6" s="366"/>
      <c r="CU6" s="366"/>
      <c r="CV6" s="366"/>
      <c r="CW6" s="366"/>
      <c r="CX6" s="366"/>
      <c r="CY6" s="366"/>
      <c r="CZ6" s="366"/>
      <c r="DA6" s="366"/>
      <c r="DB6" s="366"/>
      <c r="DC6" s="366"/>
      <c r="DD6" s="366"/>
      <c r="DE6" s="366"/>
      <c r="DF6" s="268"/>
      <c r="DG6" s="268"/>
      <c r="DH6" s="268"/>
      <c r="DI6" s="268"/>
      <c r="DJ6" s="268"/>
      <c r="DK6" s="268"/>
      <c r="DL6" s="268"/>
      <c r="DM6" s="268"/>
      <c r="DN6" s="268"/>
      <c r="DO6" s="268"/>
      <c r="DP6" s="268"/>
      <c r="DQ6" s="268"/>
      <c r="DR6" s="268"/>
      <c r="DS6" s="268"/>
      <c r="DT6" s="268"/>
      <c r="DU6" s="268"/>
      <c r="DV6" s="268"/>
      <c r="DW6" s="268"/>
    </row>
    <row r="7" spans="1:143" s="267" customFormat="1">
      <c r="A7" s="366"/>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c r="BW7" s="366"/>
      <c r="BX7" s="366"/>
      <c r="BY7" s="366"/>
      <c r="BZ7" s="366"/>
      <c r="CA7" s="366"/>
      <c r="CB7" s="366"/>
      <c r="CC7" s="366"/>
      <c r="CD7" s="366"/>
      <c r="CE7" s="366"/>
      <c r="CF7" s="366"/>
      <c r="CG7" s="366"/>
      <c r="CH7" s="366"/>
      <c r="CI7" s="366"/>
      <c r="CJ7" s="366"/>
      <c r="CK7" s="366"/>
      <c r="CL7" s="366"/>
      <c r="CM7" s="366"/>
      <c r="CN7" s="366"/>
      <c r="CO7" s="366"/>
      <c r="CP7" s="366"/>
      <c r="CQ7" s="366"/>
      <c r="CR7" s="366"/>
      <c r="CS7" s="366"/>
      <c r="CT7" s="366"/>
      <c r="CU7" s="366"/>
      <c r="CV7" s="366"/>
      <c r="CW7" s="366"/>
      <c r="CX7" s="366"/>
      <c r="CY7" s="366"/>
      <c r="CZ7" s="366"/>
      <c r="DA7" s="366"/>
      <c r="DB7" s="366"/>
      <c r="DC7" s="366"/>
      <c r="DD7" s="366"/>
      <c r="DE7" s="366"/>
      <c r="DF7" s="268"/>
      <c r="DG7" s="268"/>
      <c r="DH7" s="268"/>
      <c r="DI7" s="268"/>
      <c r="DJ7" s="268"/>
      <c r="DK7" s="268"/>
      <c r="DL7" s="268"/>
      <c r="DM7" s="268"/>
      <c r="DN7" s="268"/>
      <c r="DO7" s="268"/>
      <c r="DP7" s="268"/>
      <c r="DQ7" s="268"/>
      <c r="DR7" s="268"/>
      <c r="DS7" s="268"/>
      <c r="DT7" s="268"/>
      <c r="DU7" s="268"/>
      <c r="DV7" s="268"/>
      <c r="DW7" s="268"/>
    </row>
    <row r="8" spans="1:143" s="267" customFormat="1">
      <c r="A8" s="366"/>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6"/>
      <c r="BJ8" s="366"/>
      <c r="BK8" s="366"/>
      <c r="BL8" s="366"/>
      <c r="BM8" s="366"/>
      <c r="BN8" s="366"/>
      <c r="BO8" s="366"/>
      <c r="BP8" s="366"/>
      <c r="BQ8" s="366"/>
      <c r="BR8" s="366"/>
      <c r="BS8" s="366"/>
      <c r="BT8" s="366"/>
      <c r="BU8" s="366"/>
      <c r="BV8" s="366"/>
      <c r="BW8" s="366"/>
      <c r="BX8" s="366"/>
      <c r="BY8" s="366"/>
      <c r="BZ8" s="366"/>
      <c r="CA8" s="366"/>
      <c r="CB8" s="366"/>
      <c r="CC8" s="366"/>
      <c r="CD8" s="366"/>
      <c r="CE8" s="366"/>
      <c r="CF8" s="366"/>
      <c r="CG8" s="366"/>
      <c r="CH8" s="366"/>
      <c r="CI8" s="366"/>
      <c r="CJ8" s="366"/>
      <c r="CK8" s="366"/>
      <c r="CL8" s="366"/>
      <c r="CM8" s="366"/>
      <c r="CN8" s="366"/>
      <c r="CO8" s="366"/>
      <c r="CP8" s="366"/>
      <c r="CQ8" s="366"/>
      <c r="CR8" s="366"/>
      <c r="CS8" s="366"/>
      <c r="CT8" s="366"/>
      <c r="CU8" s="366"/>
      <c r="CV8" s="366"/>
      <c r="CW8" s="366"/>
      <c r="CX8" s="366"/>
      <c r="CY8" s="366"/>
      <c r="CZ8" s="366"/>
      <c r="DA8" s="366"/>
      <c r="DB8" s="366"/>
      <c r="DC8" s="366"/>
      <c r="DD8" s="366"/>
      <c r="DE8" s="366"/>
      <c r="DF8" s="268"/>
      <c r="DG8" s="268"/>
      <c r="DH8" s="268"/>
      <c r="DI8" s="268"/>
      <c r="DJ8" s="268"/>
      <c r="DK8" s="268"/>
      <c r="DL8" s="268"/>
      <c r="DM8" s="268"/>
      <c r="DN8" s="268"/>
      <c r="DO8" s="268"/>
      <c r="DP8" s="268"/>
      <c r="DQ8" s="268"/>
      <c r="DR8" s="268"/>
      <c r="DS8" s="268"/>
      <c r="DT8" s="268"/>
      <c r="DU8" s="268"/>
      <c r="DV8" s="268"/>
      <c r="DW8" s="268"/>
    </row>
    <row r="9" spans="1:143" s="267" customFormat="1">
      <c r="A9" s="366"/>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c r="BE9" s="366"/>
      <c r="BF9" s="366"/>
      <c r="BG9" s="366"/>
      <c r="BH9" s="366"/>
      <c r="BI9" s="366"/>
      <c r="BJ9" s="366"/>
      <c r="BK9" s="366"/>
      <c r="BL9" s="366"/>
      <c r="BM9" s="366"/>
      <c r="BN9" s="366"/>
      <c r="BO9" s="366"/>
      <c r="BP9" s="366"/>
      <c r="BQ9" s="366"/>
      <c r="BR9" s="366"/>
      <c r="BS9" s="366"/>
      <c r="BT9" s="366"/>
      <c r="BU9" s="366"/>
      <c r="BV9" s="366"/>
      <c r="BW9" s="366"/>
      <c r="BX9" s="366"/>
      <c r="BY9" s="366"/>
      <c r="BZ9" s="366"/>
      <c r="CA9" s="366"/>
      <c r="CB9" s="366"/>
      <c r="CC9" s="366"/>
      <c r="CD9" s="366"/>
      <c r="CE9" s="366"/>
      <c r="CF9" s="366"/>
      <c r="CG9" s="366"/>
      <c r="CH9" s="366"/>
      <c r="CI9" s="366"/>
      <c r="CJ9" s="366"/>
      <c r="CK9" s="366"/>
      <c r="CL9" s="366"/>
      <c r="CM9" s="366"/>
      <c r="CN9" s="366"/>
      <c r="CO9" s="366"/>
      <c r="CP9" s="366"/>
      <c r="CQ9" s="366"/>
      <c r="CR9" s="366"/>
      <c r="CS9" s="366"/>
      <c r="CT9" s="366"/>
      <c r="CU9" s="366"/>
      <c r="CV9" s="366"/>
      <c r="CW9" s="366"/>
      <c r="CX9" s="366"/>
      <c r="CY9" s="366"/>
      <c r="CZ9" s="366"/>
      <c r="DA9" s="366"/>
      <c r="DB9" s="366"/>
      <c r="DC9" s="366"/>
      <c r="DD9" s="366"/>
      <c r="DE9" s="366"/>
      <c r="DF9" s="268"/>
      <c r="DG9" s="268"/>
      <c r="DH9" s="268"/>
      <c r="DI9" s="268"/>
      <c r="DJ9" s="268"/>
      <c r="DK9" s="268"/>
      <c r="DL9" s="268"/>
      <c r="DM9" s="268"/>
      <c r="DN9" s="268"/>
      <c r="DO9" s="268"/>
      <c r="DP9" s="268"/>
      <c r="DQ9" s="268"/>
      <c r="DR9" s="268"/>
      <c r="DS9" s="268"/>
      <c r="DT9" s="268"/>
      <c r="DU9" s="268"/>
      <c r="DV9" s="268"/>
      <c r="DW9" s="268"/>
    </row>
    <row r="10" spans="1:143" s="267" customFormat="1">
      <c r="A10" s="366"/>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66"/>
      <c r="BG10" s="366"/>
      <c r="BH10" s="366"/>
      <c r="BI10" s="366"/>
      <c r="BJ10" s="366"/>
      <c r="BK10" s="366"/>
      <c r="BL10" s="366"/>
      <c r="BM10" s="366"/>
      <c r="BN10" s="366"/>
      <c r="BO10" s="366"/>
      <c r="BP10" s="366"/>
      <c r="BQ10" s="366"/>
      <c r="BR10" s="366"/>
      <c r="BS10" s="366"/>
      <c r="BT10" s="366"/>
      <c r="BU10" s="366"/>
      <c r="BV10" s="366"/>
      <c r="BW10" s="366"/>
      <c r="BX10" s="366"/>
      <c r="BY10" s="366"/>
      <c r="BZ10" s="366"/>
      <c r="CA10" s="366"/>
      <c r="CB10" s="366"/>
      <c r="CC10" s="366"/>
      <c r="CD10" s="366"/>
      <c r="CE10" s="366"/>
      <c r="CF10" s="366"/>
      <c r="CG10" s="366"/>
      <c r="CH10" s="366"/>
      <c r="CI10" s="366"/>
      <c r="CJ10" s="366"/>
      <c r="CK10" s="366"/>
      <c r="CL10" s="366"/>
      <c r="CM10" s="366"/>
      <c r="CN10" s="366"/>
      <c r="CO10" s="366"/>
      <c r="CP10" s="366"/>
      <c r="CQ10" s="366"/>
      <c r="CR10" s="366"/>
      <c r="CS10" s="366"/>
      <c r="CT10" s="366"/>
      <c r="CU10" s="366"/>
      <c r="CV10" s="366"/>
      <c r="CW10" s="366"/>
      <c r="CX10" s="366"/>
      <c r="CY10" s="366"/>
      <c r="CZ10" s="366"/>
      <c r="DA10" s="366"/>
      <c r="DB10" s="366"/>
      <c r="DC10" s="366"/>
      <c r="DD10" s="366"/>
      <c r="DE10" s="366"/>
      <c r="DF10" s="268"/>
      <c r="DG10" s="268"/>
      <c r="DH10" s="268"/>
      <c r="DI10" s="268"/>
      <c r="DJ10" s="268"/>
      <c r="DK10" s="268"/>
      <c r="DL10" s="268"/>
      <c r="DM10" s="268"/>
      <c r="DN10" s="268"/>
      <c r="DO10" s="268"/>
      <c r="DP10" s="268"/>
      <c r="DQ10" s="268"/>
      <c r="DR10" s="268"/>
      <c r="DS10" s="268"/>
      <c r="DT10" s="268"/>
      <c r="DU10" s="268"/>
      <c r="DV10" s="268"/>
      <c r="DW10" s="268"/>
      <c r="EM10" s="267" t="s">
        <v>586</v>
      </c>
    </row>
    <row r="11" spans="1:143" s="267" customFormat="1">
      <c r="A11" s="366"/>
      <c r="B11" s="366"/>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366"/>
      <c r="BB11" s="366"/>
      <c r="BC11" s="366"/>
      <c r="BD11" s="366"/>
      <c r="BE11" s="366"/>
      <c r="BF11" s="366"/>
      <c r="BG11" s="366"/>
      <c r="BH11" s="366"/>
      <c r="BI11" s="366"/>
      <c r="BJ11" s="366"/>
      <c r="BK11" s="366"/>
      <c r="BL11" s="366"/>
      <c r="BM11" s="366"/>
      <c r="BN11" s="366"/>
      <c r="BO11" s="366"/>
      <c r="BP11" s="366"/>
      <c r="BQ11" s="366"/>
      <c r="BR11" s="366"/>
      <c r="BS11" s="366"/>
      <c r="BT11" s="366"/>
      <c r="BU11" s="366"/>
      <c r="BV11" s="366"/>
      <c r="BW11" s="366"/>
      <c r="BX11" s="366"/>
      <c r="BY11" s="366"/>
      <c r="BZ11" s="366"/>
      <c r="CA11" s="366"/>
      <c r="CB11" s="366"/>
      <c r="CC11" s="366"/>
      <c r="CD11" s="366"/>
      <c r="CE11" s="366"/>
      <c r="CF11" s="366"/>
      <c r="CG11" s="366"/>
      <c r="CH11" s="366"/>
      <c r="CI11" s="366"/>
      <c r="CJ11" s="366"/>
      <c r="CK11" s="366"/>
      <c r="CL11" s="366"/>
      <c r="CM11" s="366"/>
      <c r="CN11" s="366"/>
      <c r="CO11" s="366"/>
      <c r="CP11" s="366"/>
      <c r="CQ11" s="366"/>
      <c r="CR11" s="366"/>
      <c r="CS11" s="366"/>
      <c r="CT11" s="366"/>
      <c r="CU11" s="366"/>
      <c r="CV11" s="366"/>
      <c r="CW11" s="366"/>
      <c r="CX11" s="366"/>
      <c r="CY11" s="366"/>
      <c r="CZ11" s="366"/>
      <c r="DA11" s="366"/>
      <c r="DB11" s="366"/>
      <c r="DC11" s="366"/>
      <c r="DD11" s="366"/>
      <c r="DE11" s="366"/>
      <c r="DF11" s="268"/>
      <c r="DG11" s="268"/>
      <c r="DH11" s="268"/>
      <c r="DI11" s="268"/>
      <c r="DJ11" s="268"/>
      <c r="DK11" s="268"/>
      <c r="DL11" s="268"/>
      <c r="DM11" s="268"/>
      <c r="DN11" s="268"/>
      <c r="DO11" s="268"/>
      <c r="DP11" s="268"/>
      <c r="DQ11" s="268"/>
      <c r="DR11" s="268"/>
      <c r="DS11" s="268"/>
      <c r="DT11" s="268"/>
      <c r="DU11" s="268"/>
      <c r="DV11" s="268"/>
      <c r="DW11" s="268"/>
    </row>
    <row r="12" spans="1:143" s="267" customFormat="1">
      <c r="A12" s="366"/>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6"/>
      <c r="AY12" s="366"/>
      <c r="AZ12" s="366"/>
      <c r="BA12" s="366"/>
      <c r="BB12" s="366"/>
      <c r="BC12" s="366"/>
      <c r="BD12" s="366"/>
      <c r="BE12" s="366"/>
      <c r="BF12" s="366"/>
      <c r="BG12" s="366"/>
      <c r="BH12" s="366"/>
      <c r="BI12" s="366"/>
      <c r="BJ12" s="366"/>
      <c r="BK12" s="366"/>
      <c r="BL12" s="366"/>
      <c r="BM12" s="366"/>
      <c r="BN12" s="366"/>
      <c r="BO12" s="366"/>
      <c r="BP12" s="366"/>
      <c r="BQ12" s="366"/>
      <c r="BR12" s="366"/>
      <c r="BS12" s="366"/>
      <c r="BT12" s="366"/>
      <c r="BU12" s="366"/>
      <c r="BV12" s="366"/>
      <c r="BW12" s="366"/>
      <c r="BX12" s="366"/>
      <c r="BY12" s="366"/>
      <c r="BZ12" s="366"/>
      <c r="CA12" s="366"/>
      <c r="CB12" s="366"/>
      <c r="CC12" s="366"/>
      <c r="CD12" s="366"/>
      <c r="CE12" s="366"/>
      <c r="CF12" s="366"/>
      <c r="CG12" s="366"/>
      <c r="CH12" s="366"/>
      <c r="CI12" s="366"/>
      <c r="CJ12" s="366"/>
      <c r="CK12" s="366"/>
      <c r="CL12" s="366"/>
      <c r="CM12" s="366"/>
      <c r="CN12" s="366"/>
      <c r="CO12" s="366"/>
      <c r="CP12" s="366"/>
      <c r="CQ12" s="366"/>
      <c r="CR12" s="366"/>
      <c r="CS12" s="366"/>
      <c r="CT12" s="366"/>
      <c r="CU12" s="366"/>
      <c r="CV12" s="366"/>
      <c r="CW12" s="366"/>
      <c r="CX12" s="366"/>
      <c r="CY12" s="366"/>
      <c r="CZ12" s="366"/>
      <c r="DA12" s="366"/>
      <c r="DB12" s="366"/>
      <c r="DC12" s="366"/>
      <c r="DD12" s="366"/>
      <c r="DE12" s="366"/>
      <c r="DF12" s="268"/>
      <c r="DG12" s="268"/>
      <c r="DH12" s="268"/>
      <c r="DI12" s="268"/>
      <c r="DJ12" s="268"/>
      <c r="DK12" s="268"/>
      <c r="DL12" s="268"/>
      <c r="DM12" s="268"/>
      <c r="DN12" s="268"/>
      <c r="DO12" s="268"/>
      <c r="DP12" s="268"/>
      <c r="DQ12" s="268"/>
      <c r="DR12" s="268"/>
      <c r="DS12" s="268"/>
      <c r="DT12" s="268"/>
      <c r="DU12" s="268"/>
      <c r="DV12" s="268"/>
      <c r="DW12" s="268"/>
      <c r="EM12" s="267" t="s">
        <v>586</v>
      </c>
    </row>
    <row r="13" spans="1:143" s="267" customFormat="1">
      <c r="A13" s="366"/>
      <c r="B13" s="366"/>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6"/>
      <c r="BC13" s="366"/>
      <c r="BD13" s="366"/>
      <c r="BE13" s="366"/>
      <c r="BF13" s="366"/>
      <c r="BG13" s="366"/>
      <c r="BH13" s="366"/>
      <c r="BI13" s="366"/>
      <c r="BJ13" s="366"/>
      <c r="BK13" s="366"/>
      <c r="BL13" s="366"/>
      <c r="BM13" s="366"/>
      <c r="BN13" s="366"/>
      <c r="BO13" s="366"/>
      <c r="BP13" s="366"/>
      <c r="BQ13" s="366"/>
      <c r="BR13" s="366"/>
      <c r="BS13" s="366"/>
      <c r="BT13" s="366"/>
      <c r="BU13" s="366"/>
      <c r="BV13" s="366"/>
      <c r="BW13" s="366"/>
      <c r="BX13" s="366"/>
      <c r="BY13" s="366"/>
      <c r="BZ13" s="366"/>
      <c r="CA13" s="366"/>
      <c r="CB13" s="366"/>
      <c r="CC13" s="366"/>
      <c r="CD13" s="366"/>
      <c r="CE13" s="366"/>
      <c r="CF13" s="366"/>
      <c r="CG13" s="366"/>
      <c r="CH13" s="366"/>
      <c r="CI13" s="366"/>
      <c r="CJ13" s="366"/>
      <c r="CK13" s="366"/>
      <c r="CL13" s="366"/>
      <c r="CM13" s="366"/>
      <c r="CN13" s="366"/>
      <c r="CO13" s="366"/>
      <c r="CP13" s="366"/>
      <c r="CQ13" s="366"/>
      <c r="CR13" s="366"/>
      <c r="CS13" s="366"/>
      <c r="CT13" s="366"/>
      <c r="CU13" s="366"/>
      <c r="CV13" s="366"/>
      <c r="CW13" s="366"/>
      <c r="CX13" s="366"/>
      <c r="CY13" s="366"/>
      <c r="CZ13" s="366"/>
      <c r="DA13" s="366"/>
      <c r="DB13" s="366"/>
      <c r="DC13" s="366"/>
      <c r="DD13" s="366"/>
      <c r="DE13" s="366"/>
      <c r="DF13" s="268"/>
      <c r="DG13" s="268"/>
      <c r="DH13" s="268"/>
      <c r="DI13" s="268"/>
      <c r="DJ13" s="268"/>
      <c r="DK13" s="268"/>
      <c r="DL13" s="268"/>
      <c r="DM13" s="268"/>
      <c r="DN13" s="268"/>
      <c r="DO13" s="268"/>
      <c r="DP13" s="268"/>
      <c r="DQ13" s="268"/>
      <c r="DR13" s="268"/>
      <c r="DS13" s="268"/>
      <c r="DT13" s="268"/>
      <c r="DU13" s="268"/>
      <c r="DV13" s="268"/>
      <c r="DW13" s="268"/>
    </row>
    <row r="14" spans="1:143" s="267" customFormat="1">
      <c r="A14" s="366"/>
      <c r="B14" s="366"/>
      <c r="C14" s="366"/>
      <c r="D14" s="366"/>
      <c r="E14" s="366"/>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6"/>
      <c r="AY14" s="366"/>
      <c r="AZ14" s="366"/>
      <c r="BA14" s="366"/>
      <c r="BB14" s="366"/>
      <c r="BC14" s="366"/>
      <c r="BD14" s="366"/>
      <c r="BE14" s="366"/>
      <c r="BF14" s="366"/>
      <c r="BG14" s="366"/>
      <c r="BH14" s="366"/>
      <c r="BI14" s="366"/>
      <c r="BJ14" s="366"/>
      <c r="BK14" s="366"/>
      <c r="BL14" s="366"/>
      <c r="BM14" s="366"/>
      <c r="BN14" s="366"/>
      <c r="BO14" s="366"/>
      <c r="BP14" s="366"/>
      <c r="BQ14" s="366"/>
      <c r="BR14" s="366"/>
      <c r="BS14" s="366"/>
      <c r="BT14" s="366"/>
      <c r="BU14" s="366"/>
      <c r="BV14" s="366"/>
      <c r="BW14" s="366"/>
      <c r="BX14" s="366"/>
      <c r="BY14" s="366"/>
      <c r="BZ14" s="366"/>
      <c r="CA14" s="366"/>
      <c r="CB14" s="366"/>
      <c r="CC14" s="366"/>
      <c r="CD14" s="366"/>
      <c r="CE14" s="366"/>
      <c r="CF14" s="366"/>
      <c r="CG14" s="366"/>
      <c r="CH14" s="366"/>
      <c r="CI14" s="366"/>
      <c r="CJ14" s="366"/>
      <c r="CK14" s="366"/>
      <c r="CL14" s="366"/>
      <c r="CM14" s="366"/>
      <c r="CN14" s="366"/>
      <c r="CO14" s="366"/>
      <c r="CP14" s="366"/>
      <c r="CQ14" s="366"/>
      <c r="CR14" s="366"/>
      <c r="CS14" s="366"/>
      <c r="CT14" s="366"/>
      <c r="CU14" s="366"/>
      <c r="CV14" s="366"/>
      <c r="CW14" s="366"/>
      <c r="CX14" s="366"/>
      <c r="CY14" s="366"/>
      <c r="CZ14" s="366"/>
      <c r="DA14" s="366"/>
      <c r="DB14" s="366"/>
      <c r="DC14" s="366"/>
      <c r="DD14" s="366"/>
      <c r="DE14" s="366"/>
      <c r="DF14" s="268"/>
      <c r="DG14" s="268"/>
      <c r="DH14" s="268"/>
      <c r="DI14" s="268"/>
      <c r="DJ14" s="268"/>
      <c r="DK14" s="268"/>
      <c r="DL14" s="268"/>
      <c r="DM14" s="268"/>
      <c r="DN14" s="268"/>
      <c r="DO14" s="268"/>
      <c r="DP14" s="268"/>
      <c r="DQ14" s="268"/>
      <c r="DR14" s="268"/>
      <c r="DS14" s="268"/>
      <c r="DT14" s="268"/>
      <c r="DU14" s="268"/>
      <c r="DV14" s="268"/>
      <c r="DW14" s="268"/>
    </row>
    <row r="15" spans="1:143" s="267" customFormat="1">
      <c r="A15" s="365"/>
      <c r="B15" s="366"/>
      <c r="C15" s="366"/>
      <c r="D15" s="366"/>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6"/>
      <c r="AZ15" s="366"/>
      <c r="BA15" s="366"/>
      <c r="BB15" s="366"/>
      <c r="BC15" s="366"/>
      <c r="BD15" s="366"/>
      <c r="BE15" s="366"/>
      <c r="BF15" s="366"/>
      <c r="BG15" s="366"/>
      <c r="BH15" s="366"/>
      <c r="BI15" s="366"/>
      <c r="BJ15" s="366"/>
      <c r="BK15" s="366"/>
      <c r="BL15" s="366"/>
      <c r="BM15" s="366"/>
      <c r="BN15" s="366"/>
      <c r="BO15" s="366"/>
      <c r="BP15" s="366"/>
      <c r="BQ15" s="366"/>
      <c r="BR15" s="366"/>
      <c r="BS15" s="366"/>
      <c r="BT15" s="366"/>
      <c r="BU15" s="366"/>
      <c r="BV15" s="366"/>
      <c r="BW15" s="366"/>
      <c r="BX15" s="366"/>
      <c r="BY15" s="366"/>
      <c r="BZ15" s="366"/>
      <c r="CA15" s="366"/>
      <c r="CB15" s="366"/>
      <c r="CC15" s="366"/>
      <c r="CD15" s="366"/>
      <c r="CE15" s="366"/>
      <c r="CF15" s="366"/>
      <c r="CG15" s="366"/>
      <c r="CH15" s="366"/>
      <c r="CI15" s="366"/>
      <c r="CJ15" s="366"/>
      <c r="CK15" s="366"/>
      <c r="CL15" s="366"/>
      <c r="CM15" s="366"/>
      <c r="CN15" s="366"/>
      <c r="CO15" s="366"/>
      <c r="CP15" s="366"/>
      <c r="CQ15" s="366"/>
      <c r="CR15" s="366"/>
      <c r="CS15" s="366"/>
      <c r="CT15" s="366"/>
      <c r="CU15" s="366"/>
      <c r="CV15" s="366"/>
      <c r="CW15" s="366"/>
      <c r="CX15" s="366"/>
      <c r="CY15" s="366"/>
      <c r="CZ15" s="366"/>
      <c r="DA15" s="366"/>
      <c r="DB15" s="366"/>
      <c r="DC15" s="366"/>
      <c r="DD15" s="366"/>
      <c r="DE15" s="366"/>
      <c r="DF15" s="268"/>
      <c r="DG15" s="268"/>
      <c r="DH15" s="268"/>
      <c r="DI15" s="268"/>
      <c r="DJ15" s="268"/>
      <c r="DK15" s="268"/>
      <c r="DL15" s="268"/>
      <c r="DM15" s="268"/>
      <c r="DN15" s="268"/>
      <c r="DO15" s="268"/>
      <c r="DP15" s="268"/>
      <c r="DQ15" s="268"/>
      <c r="DR15" s="268"/>
      <c r="DS15" s="268"/>
      <c r="DT15" s="268"/>
      <c r="DU15" s="268"/>
      <c r="DV15" s="268"/>
      <c r="DW15" s="268"/>
    </row>
    <row r="16" spans="1:143" s="267" customFormat="1">
      <c r="A16" s="365"/>
      <c r="B16" s="366"/>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c r="BC16" s="366"/>
      <c r="BD16" s="366"/>
      <c r="BE16" s="366"/>
      <c r="BF16" s="366"/>
      <c r="BG16" s="366"/>
      <c r="BH16" s="366"/>
      <c r="BI16" s="366"/>
      <c r="BJ16" s="366"/>
      <c r="BK16" s="366"/>
      <c r="BL16" s="366"/>
      <c r="BM16" s="366"/>
      <c r="BN16" s="366"/>
      <c r="BO16" s="366"/>
      <c r="BP16" s="366"/>
      <c r="BQ16" s="366"/>
      <c r="BR16" s="366"/>
      <c r="BS16" s="366"/>
      <c r="BT16" s="366"/>
      <c r="BU16" s="366"/>
      <c r="BV16" s="366"/>
      <c r="BW16" s="366"/>
      <c r="BX16" s="366"/>
      <c r="BY16" s="366"/>
      <c r="BZ16" s="366"/>
      <c r="CA16" s="366"/>
      <c r="CB16" s="366"/>
      <c r="CC16" s="366"/>
      <c r="CD16" s="366"/>
      <c r="CE16" s="366"/>
      <c r="CF16" s="366"/>
      <c r="CG16" s="366"/>
      <c r="CH16" s="366"/>
      <c r="CI16" s="366"/>
      <c r="CJ16" s="366"/>
      <c r="CK16" s="366"/>
      <c r="CL16" s="366"/>
      <c r="CM16" s="366"/>
      <c r="CN16" s="366"/>
      <c r="CO16" s="366"/>
      <c r="CP16" s="366"/>
      <c r="CQ16" s="366"/>
      <c r="CR16" s="366"/>
      <c r="CS16" s="366"/>
      <c r="CT16" s="366"/>
      <c r="CU16" s="366"/>
      <c r="CV16" s="366"/>
      <c r="CW16" s="366"/>
      <c r="CX16" s="366"/>
      <c r="CY16" s="366"/>
      <c r="CZ16" s="366"/>
      <c r="DA16" s="366"/>
      <c r="DB16" s="366"/>
      <c r="DC16" s="366"/>
      <c r="DD16" s="366"/>
      <c r="DE16" s="366"/>
      <c r="DF16" s="268"/>
      <c r="DG16" s="268"/>
      <c r="DH16" s="268"/>
      <c r="DI16" s="268"/>
      <c r="DJ16" s="268"/>
      <c r="DK16" s="268"/>
      <c r="DL16" s="268"/>
      <c r="DM16" s="268"/>
      <c r="DN16" s="268"/>
      <c r="DO16" s="268"/>
      <c r="DP16" s="268"/>
      <c r="DQ16" s="268"/>
      <c r="DR16" s="268"/>
      <c r="DS16" s="268"/>
      <c r="DT16" s="268"/>
      <c r="DU16" s="268"/>
      <c r="DV16" s="268"/>
      <c r="DW16" s="268"/>
    </row>
    <row r="17" spans="1:351" s="267" customFormat="1">
      <c r="A17" s="365"/>
      <c r="B17" s="366"/>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6"/>
      <c r="BC17" s="366"/>
      <c r="BD17" s="366"/>
      <c r="BE17" s="366"/>
      <c r="BF17" s="366"/>
      <c r="BG17" s="366"/>
      <c r="BH17" s="366"/>
      <c r="BI17" s="366"/>
      <c r="BJ17" s="366"/>
      <c r="BK17" s="366"/>
      <c r="BL17" s="366"/>
      <c r="BM17" s="366"/>
      <c r="BN17" s="366"/>
      <c r="BO17" s="366"/>
      <c r="BP17" s="366"/>
      <c r="BQ17" s="366"/>
      <c r="BR17" s="366"/>
      <c r="BS17" s="366"/>
      <c r="BT17" s="366"/>
      <c r="BU17" s="366"/>
      <c r="BV17" s="366"/>
      <c r="BW17" s="366"/>
      <c r="BX17" s="366"/>
      <c r="BY17" s="366"/>
      <c r="BZ17" s="366"/>
      <c r="CA17" s="366"/>
      <c r="CB17" s="366"/>
      <c r="CC17" s="366"/>
      <c r="CD17" s="366"/>
      <c r="CE17" s="366"/>
      <c r="CF17" s="366"/>
      <c r="CG17" s="366"/>
      <c r="CH17" s="366"/>
      <c r="CI17" s="366"/>
      <c r="CJ17" s="366"/>
      <c r="CK17" s="366"/>
      <c r="CL17" s="366"/>
      <c r="CM17" s="366"/>
      <c r="CN17" s="366"/>
      <c r="CO17" s="366"/>
      <c r="CP17" s="366"/>
      <c r="CQ17" s="366"/>
      <c r="CR17" s="366"/>
      <c r="CS17" s="366"/>
      <c r="CT17" s="366"/>
      <c r="CU17" s="366"/>
      <c r="CV17" s="366"/>
      <c r="CW17" s="366"/>
      <c r="CX17" s="366"/>
      <c r="CY17" s="366"/>
      <c r="CZ17" s="366"/>
      <c r="DA17" s="366"/>
      <c r="DB17" s="366"/>
      <c r="DC17" s="366"/>
      <c r="DD17" s="366"/>
      <c r="DE17" s="366"/>
      <c r="DF17" s="268"/>
      <c r="DG17" s="268"/>
      <c r="DH17" s="268"/>
      <c r="DI17" s="268"/>
      <c r="DJ17" s="268"/>
      <c r="DK17" s="268"/>
      <c r="DL17" s="268"/>
      <c r="DM17" s="268"/>
      <c r="DN17" s="268"/>
      <c r="DO17" s="268"/>
      <c r="DP17" s="268"/>
      <c r="DQ17" s="268"/>
      <c r="DR17" s="268"/>
      <c r="DS17" s="268"/>
      <c r="DT17" s="268"/>
      <c r="DU17" s="268"/>
      <c r="DV17" s="268"/>
      <c r="DW17" s="268"/>
    </row>
    <row r="18" spans="1:351" s="267" customFormat="1">
      <c r="A18" s="365"/>
      <c r="B18" s="366"/>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366"/>
      <c r="BS18" s="366"/>
      <c r="BT18" s="366"/>
      <c r="BU18" s="366"/>
      <c r="BV18" s="366"/>
      <c r="BW18" s="366"/>
      <c r="BX18" s="366"/>
      <c r="BY18" s="366"/>
      <c r="BZ18" s="366"/>
      <c r="CA18" s="366"/>
      <c r="CB18" s="366"/>
      <c r="CC18" s="366"/>
      <c r="CD18" s="366"/>
      <c r="CE18" s="366"/>
      <c r="CF18" s="366"/>
      <c r="CG18" s="366"/>
      <c r="CH18" s="366"/>
      <c r="CI18" s="366"/>
      <c r="CJ18" s="366"/>
      <c r="CK18" s="366"/>
      <c r="CL18" s="366"/>
      <c r="CM18" s="366"/>
      <c r="CN18" s="366"/>
      <c r="CO18" s="366"/>
      <c r="CP18" s="366"/>
      <c r="CQ18" s="366"/>
      <c r="CR18" s="366"/>
      <c r="CS18" s="366"/>
      <c r="CT18" s="366"/>
      <c r="CU18" s="366"/>
      <c r="CV18" s="366"/>
      <c r="CW18" s="366"/>
      <c r="CX18" s="366"/>
      <c r="CY18" s="366"/>
      <c r="CZ18" s="366"/>
      <c r="DA18" s="366"/>
      <c r="DB18" s="366"/>
      <c r="DC18" s="366"/>
      <c r="DD18" s="366"/>
      <c r="DE18" s="366"/>
      <c r="DF18" s="268"/>
      <c r="DG18" s="268"/>
      <c r="DH18" s="268"/>
      <c r="DI18" s="268"/>
      <c r="DJ18" s="268"/>
      <c r="DK18" s="268"/>
      <c r="DL18" s="268"/>
      <c r="DM18" s="268"/>
      <c r="DN18" s="268"/>
      <c r="DO18" s="268"/>
      <c r="DP18" s="268"/>
      <c r="DQ18" s="268"/>
      <c r="DR18" s="268"/>
      <c r="DS18" s="268"/>
      <c r="DT18" s="268"/>
      <c r="DU18" s="268"/>
      <c r="DV18" s="268"/>
      <c r="DW18" s="268"/>
    </row>
    <row r="19" spans="1:351">
      <c r="DD19" s="365"/>
      <c r="DE19" s="365"/>
    </row>
    <row r="20" spans="1:351">
      <c r="DD20" s="365"/>
      <c r="DE20" s="365"/>
    </row>
    <row r="21" spans="1:351" ht="17.25">
      <c r="B21" s="367"/>
      <c r="C21" s="368"/>
      <c r="D21" s="368"/>
      <c r="E21" s="368"/>
      <c r="F21" s="368"/>
      <c r="G21" s="368"/>
      <c r="H21" s="368"/>
      <c r="I21" s="368"/>
      <c r="J21" s="368"/>
      <c r="K21" s="368"/>
      <c r="L21" s="368"/>
      <c r="M21" s="368"/>
      <c r="N21" s="369"/>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8"/>
      <c r="AT21" s="369"/>
      <c r="AU21" s="368"/>
      <c r="AV21" s="368"/>
      <c r="AW21" s="368"/>
      <c r="AX21" s="368"/>
      <c r="AY21" s="368"/>
      <c r="AZ21" s="368"/>
      <c r="BA21" s="368"/>
      <c r="BB21" s="368"/>
      <c r="BC21" s="368"/>
      <c r="BD21" s="368"/>
      <c r="BE21" s="368"/>
      <c r="BF21" s="369"/>
      <c r="BG21" s="368"/>
      <c r="BH21" s="368"/>
      <c r="BI21" s="368"/>
      <c r="BJ21" s="368"/>
      <c r="BK21" s="368"/>
      <c r="BL21" s="368"/>
      <c r="BM21" s="368"/>
      <c r="BN21" s="368"/>
      <c r="BO21" s="368"/>
      <c r="BP21" s="368"/>
      <c r="BQ21" s="368"/>
      <c r="BR21" s="369"/>
      <c r="BS21" s="368"/>
      <c r="BT21" s="368"/>
      <c r="BU21" s="368"/>
      <c r="BV21" s="368"/>
      <c r="BW21" s="368"/>
      <c r="BX21" s="368"/>
      <c r="BY21" s="368"/>
      <c r="BZ21" s="368"/>
      <c r="CA21" s="368"/>
      <c r="CB21" s="368"/>
      <c r="CC21" s="368"/>
      <c r="CD21" s="369"/>
      <c r="CE21" s="368"/>
      <c r="CF21" s="368"/>
      <c r="CG21" s="368"/>
      <c r="CH21" s="368"/>
      <c r="CI21" s="368"/>
      <c r="CJ21" s="368"/>
      <c r="CK21" s="368"/>
      <c r="CL21" s="368"/>
      <c r="CM21" s="368"/>
      <c r="CN21" s="368"/>
      <c r="CO21" s="368"/>
      <c r="CP21" s="369"/>
      <c r="CQ21" s="368"/>
      <c r="CR21" s="368"/>
      <c r="CS21" s="368"/>
      <c r="CT21" s="368"/>
      <c r="CU21" s="368"/>
      <c r="CV21" s="368"/>
      <c r="CW21" s="368"/>
      <c r="CX21" s="368"/>
      <c r="CY21" s="368"/>
      <c r="CZ21" s="368"/>
      <c r="DA21" s="368"/>
      <c r="DB21" s="369"/>
      <c r="DC21" s="368"/>
      <c r="DD21" s="370"/>
      <c r="DE21" s="365"/>
      <c r="MM21" s="371"/>
    </row>
    <row r="22" spans="1:351" ht="17.25">
      <c r="B22" s="372"/>
      <c r="MM22" s="371"/>
    </row>
    <row r="23" spans="1:351">
      <c r="B23" s="372"/>
    </row>
    <row r="24" spans="1:351">
      <c r="B24" s="372"/>
    </row>
    <row r="25" spans="1:351">
      <c r="B25" s="372"/>
    </row>
    <row r="26" spans="1:351">
      <c r="B26" s="372"/>
    </row>
    <row r="27" spans="1:351">
      <c r="B27" s="372"/>
    </row>
    <row r="28" spans="1:351">
      <c r="B28" s="372"/>
    </row>
    <row r="29" spans="1:351">
      <c r="B29" s="372"/>
    </row>
    <row r="30" spans="1:351">
      <c r="B30" s="372"/>
    </row>
    <row r="31" spans="1:351">
      <c r="B31" s="372"/>
    </row>
    <row r="32" spans="1:351">
      <c r="B32" s="372"/>
    </row>
    <row r="33" spans="2:109">
      <c r="B33" s="372"/>
    </row>
    <row r="34" spans="2:109">
      <c r="B34" s="372"/>
    </row>
    <row r="35" spans="2:109">
      <c r="B35" s="372"/>
    </row>
    <row r="36" spans="2:109">
      <c r="B36" s="372"/>
    </row>
    <row r="37" spans="2:109">
      <c r="B37" s="372"/>
    </row>
    <row r="38" spans="2:109">
      <c r="B38" s="372"/>
    </row>
    <row r="39" spans="2:109">
      <c r="B39" s="374"/>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75"/>
      <c r="AO39" s="375"/>
      <c r="AP39" s="375"/>
      <c r="AQ39" s="375"/>
      <c r="AR39" s="375"/>
      <c r="AS39" s="375"/>
      <c r="AT39" s="375"/>
      <c r="AU39" s="375"/>
      <c r="AV39" s="375"/>
      <c r="AW39" s="375"/>
      <c r="AX39" s="375"/>
      <c r="AY39" s="375"/>
      <c r="AZ39" s="375"/>
      <c r="BA39" s="375"/>
      <c r="BB39" s="375"/>
      <c r="BC39" s="375"/>
      <c r="BD39" s="375"/>
      <c r="BE39" s="375"/>
      <c r="BF39" s="375"/>
      <c r="BG39" s="375"/>
      <c r="BH39" s="375"/>
      <c r="BI39" s="375"/>
      <c r="BJ39" s="375"/>
      <c r="BK39" s="375"/>
      <c r="BL39" s="375"/>
      <c r="BM39" s="375"/>
      <c r="BN39" s="375"/>
      <c r="BO39" s="375"/>
      <c r="BP39" s="375"/>
      <c r="BQ39" s="375"/>
      <c r="BR39" s="375"/>
      <c r="BS39" s="375"/>
      <c r="BT39" s="375"/>
      <c r="BU39" s="375"/>
      <c r="BV39" s="375"/>
      <c r="BW39" s="375"/>
      <c r="BX39" s="375"/>
      <c r="BY39" s="375"/>
      <c r="BZ39" s="375"/>
      <c r="CA39" s="375"/>
      <c r="CB39" s="375"/>
      <c r="CC39" s="375"/>
      <c r="CD39" s="375"/>
      <c r="CE39" s="375"/>
      <c r="CF39" s="375"/>
      <c r="CG39" s="375"/>
      <c r="CH39" s="375"/>
      <c r="CI39" s="375"/>
      <c r="CJ39" s="375"/>
      <c r="CK39" s="375"/>
      <c r="CL39" s="375"/>
      <c r="CM39" s="375"/>
      <c r="CN39" s="375"/>
      <c r="CO39" s="375"/>
      <c r="CP39" s="375"/>
      <c r="CQ39" s="375"/>
      <c r="CR39" s="375"/>
      <c r="CS39" s="375"/>
      <c r="CT39" s="375"/>
      <c r="CU39" s="375"/>
      <c r="CV39" s="375"/>
      <c r="CW39" s="375"/>
      <c r="CX39" s="375"/>
      <c r="CY39" s="375"/>
      <c r="CZ39" s="375"/>
      <c r="DA39" s="375"/>
      <c r="DB39" s="375"/>
      <c r="DC39" s="375"/>
      <c r="DD39" s="376"/>
    </row>
    <row r="40" spans="2:109">
      <c r="B40" s="377"/>
      <c r="DD40" s="377"/>
      <c r="DE40" s="365"/>
    </row>
    <row r="41" spans="2:109" ht="17.25">
      <c r="B41" s="378" t="s">
        <v>587</v>
      </c>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68"/>
      <c r="AS41" s="368"/>
      <c r="AT41" s="368"/>
      <c r="AU41" s="368"/>
      <c r="AV41" s="368"/>
      <c r="AW41" s="368"/>
      <c r="AX41" s="368"/>
      <c r="AY41" s="368"/>
      <c r="AZ41" s="368"/>
      <c r="BA41" s="368"/>
      <c r="BB41" s="368"/>
      <c r="BC41" s="368"/>
      <c r="BD41" s="368"/>
      <c r="BE41" s="368"/>
      <c r="BF41" s="368"/>
      <c r="BG41" s="368"/>
      <c r="BH41" s="368"/>
      <c r="BI41" s="368"/>
      <c r="BJ41" s="368"/>
      <c r="BK41" s="368"/>
      <c r="BL41" s="368"/>
      <c r="BM41" s="368"/>
      <c r="BN41" s="368"/>
      <c r="BO41" s="368"/>
      <c r="BP41" s="368"/>
      <c r="BQ41" s="368"/>
      <c r="BR41" s="368"/>
      <c r="BS41" s="368"/>
      <c r="BT41" s="368"/>
      <c r="BU41" s="368"/>
      <c r="BV41" s="368"/>
      <c r="BW41" s="368"/>
      <c r="BX41" s="368"/>
      <c r="BY41" s="368"/>
      <c r="BZ41" s="368"/>
      <c r="CA41" s="368"/>
      <c r="CB41" s="368"/>
      <c r="CC41" s="368"/>
      <c r="CD41" s="368"/>
      <c r="CE41" s="368"/>
      <c r="CF41" s="368"/>
      <c r="CG41" s="368"/>
      <c r="CH41" s="368"/>
      <c r="CI41" s="368"/>
      <c r="CJ41" s="368"/>
      <c r="CK41" s="368"/>
      <c r="CL41" s="368"/>
      <c r="CM41" s="368"/>
      <c r="CN41" s="368"/>
      <c r="CO41" s="368"/>
      <c r="CP41" s="368"/>
      <c r="CQ41" s="368"/>
      <c r="CR41" s="368"/>
      <c r="CS41" s="368"/>
      <c r="CT41" s="368"/>
      <c r="CU41" s="368"/>
      <c r="CV41" s="368"/>
      <c r="CW41" s="368"/>
      <c r="CX41" s="368"/>
      <c r="CY41" s="368"/>
      <c r="CZ41" s="368"/>
      <c r="DA41" s="368"/>
      <c r="DB41" s="368"/>
      <c r="DC41" s="368"/>
      <c r="DD41" s="370"/>
    </row>
    <row r="42" spans="2:109">
      <c r="B42" s="372"/>
      <c r="G42" s="379"/>
      <c r="I42" s="380"/>
      <c r="J42" s="380"/>
      <c r="K42" s="380"/>
      <c r="AM42" s="379"/>
      <c r="AN42" s="379" t="s">
        <v>588</v>
      </c>
      <c r="AP42" s="380"/>
      <c r="AQ42" s="380"/>
      <c r="AR42" s="380"/>
      <c r="AY42" s="379"/>
      <c r="BA42" s="380"/>
      <c r="BB42" s="380"/>
      <c r="BC42" s="380"/>
      <c r="BK42" s="379"/>
      <c r="BM42" s="380"/>
      <c r="BN42" s="380"/>
      <c r="BO42" s="380"/>
      <c r="BW42" s="379"/>
      <c r="BY42" s="380"/>
      <c r="BZ42" s="380"/>
      <c r="CA42" s="380"/>
      <c r="CI42" s="379"/>
      <c r="CK42" s="380"/>
      <c r="CL42" s="380"/>
      <c r="CM42" s="380"/>
      <c r="CU42" s="379"/>
      <c r="CW42" s="380"/>
      <c r="CX42" s="380"/>
      <c r="CY42" s="380"/>
    </row>
    <row r="43" spans="2:109" ht="13.5" customHeight="1">
      <c r="B43" s="372"/>
      <c r="AN43" s="1281" t="s">
        <v>596</v>
      </c>
      <c r="AO43" s="1282"/>
      <c r="AP43" s="1282"/>
      <c r="AQ43" s="1282"/>
      <c r="AR43" s="1282"/>
      <c r="AS43" s="1282"/>
      <c r="AT43" s="1282"/>
      <c r="AU43" s="1282"/>
      <c r="AV43" s="1282"/>
      <c r="AW43" s="1282"/>
      <c r="AX43" s="1282"/>
      <c r="AY43" s="1282"/>
      <c r="AZ43" s="1282"/>
      <c r="BA43" s="1282"/>
      <c r="BB43" s="1282"/>
      <c r="BC43" s="1282"/>
      <c r="BD43" s="1282"/>
      <c r="BE43" s="1282"/>
      <c r="BF43" s="1282"/>
      <c r="BG43" s="1282"/>
      <c r="BH43" s="1282"/>
      <c r="BI43" s="1282"/>
      <c r="BJ43" s="1282"/>
      <c r="BK43" s="1282"/>
      <c r="BL43" s="1282"/>
      <c r="BM43" s="1282"/>
      <c r="BN43" s="1282"/>
      <c r="BO43" s="1282"/>
      <c r="BP43" s="1282"/>
      <c r="BQ43" s="1282"/>
      <c r="BR43" s="1282"/>
      <c r="BS43" s="1282"/>
      <c r="BT43" s="1282"/>
      <c r="BU43" s="1282"/>
      <c r="BV43" s="1282"/>
      <c r="BW43" s="1282"/>
      <c r="BX43" s="1282"/>
      <c r="BY43" s="1282"/>
      <c r="BZ43" s="1282"/>
      <c r="CA43" s="1282"/>
      <c r="CB43" s="1282"/>
      <c r="CC43" s="1282"/>
      <c r="CD43" s="1282"/>
      <c r="CE43" s="1282"/>
      <c r="CF43" s="1282"/>
      <c r="CG43" s="1282"/>
      <c r="CH43" s="1282"/>
      <c r="CI43" s="1282"/>
      <c r="CJ43" s="1282"/>
      <c r="CK43" s="1282"/>
      <c r="CL43" s="1282"/>
      <c r="CM43" s="1282"/>
      <c r="CN43" s="1282"/>
      <c r="CO43" s="1282"/>
      <c r="CP43" s="1282"/>
      <c r="CQ43" s="1282"/>
      <c r="CR43" s="1282"/>
      <c r="CS43" s="1282"/>
      <c r="CT43" s="1282"/>
      <c r="CU43" s="1282"/>
      <c r="CV43" s="1282"/>
      <c r="CW43" s="1282"/>
      <c r="CX43" s="1282"/>
      <c r="CY43" s="1282"/>
      <c r="CZ43" s="1282"/>
      <c r="DA43" s="1282"/>
      <c r="DB43" s="1282"/>
      <c r="DC43" s="1283"/>
    </row>
    <row r="44" spans="2:109">
      <c r="B44" s="372"/>
      <c r="AN44" s="1284"/>
      <c r="AO44" s="1285"/>
      <c r="AP44" s="1285"/>
      <c r="AQ44" s="1285"/>
      <c r="AR44" s="1285"/>
      <c r="AS44" s="1285"/>
      <c r="AT44" s="1285"/>
      <c r="AU44" s="1285"/>
      <c r="AV44" s="1285"/>
      <c r="AW44" s="1285"/>
      <c r="AX44" s="1285"/>
      <c r="AY44" s="1285"/>
      <c r="AZ44" s="1285"/>
      <c r="BA44" s="1285"/>
      <c r="BB44" s="1285"/>
      <c r="BC44" s="1285"/>
      <c r="BD44" s="1285"/>
      <c r="BE44" s="1285"/>
      <c r="BF44" s="1285"/>
      <c r="BG44" s="1285"/>
      <c r="BH44" s="1285"/>
      <c r="BI44" s="1285"/>
      <c r="BJ44" s="1285"/>
      <c r="BK44" s="1285"/>
      <c r="BL44" s="1285"/>
      <c r="BM44" s="1285"/>
      <c r="BN44" s="1285"/>
      <c r="BO44" s="1285"/>
      <c r="BP44" s="1285"/>
      <c r="BQ44" s="1285"/>
      <c r="BR44" s="1285"/>
      <c r="BS44" s="1285"/>
      <c r="BT44" s="1285"/>
      <c r="BU44" s="1285"/>
      <c r="BV44" s="1285"/>
      <c r="BW44" s="1285"/>
      <c r="BX44" s="1285"/>
      <c r="BY44" s="1285"/>
      <c r="BZ44" s="1285"/>
      <c r="CA44" s="1285"/>
      <c r="CB44" s="1285"/>
      <c r="CC44" s="1285"/>
      <c r="CD44" s="1285"/>
      <c r="CE44" s="1285"/>
      <c r="CF44" s="1285"/>
      <c r="CG44" s="1285"/>
      <c r="CH44" s="1285"/>
      <c r="CI44" s="1285"/>
      <c r="CJ44" s="1285"/>
      <c r="CK44" s="1285"/>
      <c r="CL44" s="1285"/>
      <c r="CM44" s="1285"/>
      <c r="CN44" s="1285"/>
      <c r="CO44" s="1285"/>
      <c r="CP44" s="1285"/>
      <c r="CQ44" s="1285"/>
      <c r="CR44" s="1285"/>
      <c r="CS44" s="1285"/>
      <c r="CT44" s="1285"/>
      <c r="CU44" s="1285"/>
      <c r="CV44" s="1285"/>
      <c r="CW44" s="1285"/>
      <c r="CX44" s="1285"/>
      <c r="CY44" s="1285"/>
      <c r="CZ44" s="1285"/>
      <c r="DA44" s="1285"/>
      <c r="DB44" s="1285"/>
      <c r="DC44" s="1286"/>
    </row>
    <row r="45" spans="2:109">
      <c r="B45" s="372"/>
      <c r="AN45" s="1284"/>
      <c r="AO45" s="1285"/>
      <c r="AP45" s="1285"/>
      <c r="AQ45" s="1285"/>
      <c r="AR45" s="1285"/>
      <c r="AS45" s="1285"/>
      <c r="AT45" s="1285"/>
      <c r="AU45" s="1285"/>
      <c r="AV45" s="1285"/>
      <c r="AW45" s="1285"/>
      <c r="AX45" s="1285"/>
      <c r="AY45" s="1285"/>
      <c r="AZ45" s="1285"/>
      <c r="BA45" s="1285"/>
      <c r="BB45" s="1285"/>
      <c r="BC45" s="1285"/>
      <c r="BD45" s="1285"/>
      <c r="BE45" s="1285"/>
      <c r="BF45" s="1285"/>
      <c r="BG45" s="1285"/>
      <c r="BH45" s="1285"/>
      <c r="BI45" s="1285"/>
      <c r="BJ45" s="1285"/>
      <c r="BK45" s="1285"/>
      <c r="BL45" s="1285"/>
      <c r="BM45" s="1285"/>
      <c r="BN45" s="1285"/>
      <c r="BO45" s="1285"/>
      <c r="BP45" s="1285"/>
      <c r="BQ45" s="1285"/>
      <c r="BR45" s="1285"/>
      <c r="BS45" s="1285"/>
      <c r="BT45" s="1285"/>
      <c r="BU45" s="1285"/>
      <c r="BV45" s="1285"/>
      <c r="BW45" s="1285"/>
      <c r="BX45" s="1285"/>
      <c r="BY45" s="1285"/>
      <c r="BZ45" s="1285"/>
      <c r="CA45" s="1285"/>
      <c r="CB45" s="1285"/>
      <c r="CC45" s="1285"/>
      <c r="CD45" s="1285"/>
      <c r="CE45" s="1285"/>
      <c r="CF45" s="1285"/>
      <c r="CG45" s="1285"/>
      <c r="CH45" s="1285"/>
      <c r="CI45" s="1285"/>
      <c r="CJ45" s="1285"/>
      <c r="CK45" s="1285"/>
      <c r="CL45" s="1285"/>
      <c r="CM45" s="1285"/>
      <c r="CN45" s="1285"/>
      <c r="CO45" s="1285"/>
      <c r="CP45" s="1285"/>
      <c r="CQ45" s="1285"/>
      <c r="CR45" s="1285"/>
      <c r="CS45" s="1285"/>
      <c r="CT45" s="1285"/>
      <c r="CU45" s="1285"/>
      <c r="CV45" s="1285"/>
      <c r="CW45" s="1285"/>
      <c r="CX45" s="1285"/>
      <c r="CY45" s="1285"/>
      <c r="CZ45" s="1285"/>
      <c r="DA45" s="1285"/>
      <c r="DB45" s="1285"/>
      <c r="DC45" s="1286"/>
    </row>
    <row r="46" spans="2:109">
      <c r="B46" s="372"/>
      <c r="AN46" s="1284"/>
      <c r="AO46" s="1285"/>
      <c r="AP46" s="1285"/>
      <c r="AQ46" s="1285"/>
      <c r="AR46" s="1285"/>
      <c r="AS46" s="1285"/>
      <c r="AT46" s="1285"/>
      <c r="AU46" s="1285"/>
      <c r="AV46" s="1285"/>
      <c r="AW46" s="1285"/>
      <c r="AX46" s="1285"/>
      <c r="AY46" s="1285"/>
      <c r="AZ46" s="1285"/>
      <c r="BA46" s="1285"/>
      <c r="BB46" s="1285"/>
      <c r="BC46" s="1285"/>
      <c r="BD46" s="1285"/>
      <c r="BE46" s="1285"/>
      <c r="BF46" s="1285"/>
      <c r="BG46" s="1285"/>
      <c r="BH46" s="1285"/>
      <c r="BI46" s="1285"/>
      <c r="BJ46" s="1285"/>
      <c r="BK46" s="1285"/>
      <c r="BL46" s="1285"/>
      <c r="BM46" s="1285"/>
      <c r="BN46" s="1285"/>
      <c r="BO46" s="1285"/>
      <c r="BP46" s="1285"/>
      <c r="BQ46" s="1285"/>
      <c r="BR46" s="1285"/>
      <c r="BS46" s="1285"/>
      <c r="BT46" s="1285"/>
      <c r="BU46" s="1285"/>
      <c r="BV46" s="1285"/>
      <c r="BW46" s="1285"/>
      <c r="BX46" s="1285"/>
      <c r="BY46" s="1285"/>
      <c r="BZ46" s="1285"/>
      <c r="CA46" s="1285"/>
      <c r="CB46" s="1285"/>
      <c r="CC46" s="1285"/>
      <c r="CD46" s="1285"/>
      <c r="CE46" s="1285"/>
      <c r="CF46" s="1285"/>
      <c r="CG46" s="1285"/>
      <c r="CH46" s="1285"/>
      <c r="CI46" s="1285"/>
      <c r="CJ46" s="1285"/>
      <c r="CK46" s="1285"/>
      <c r="CL46" s="1285"/>
      <c r="CM46" s="1285"/>
      <c r="CN46" s="1285"/>
      <c r="CO46" s="1285"/>
      <c r="CP46" s="1285"/>
      <c r="CQ46" s="1285"/>
      <c r="CR46" s="1285"/>
      <c r="CS46" s="1285"/>
      <c r="CT46" s="1285"/>
      <c r="CU46" s="1285"/>
      <c r="CV46" s="1285"/>
      <c r="CW46" s="1285"/>
      <c r="CX46" s="1285"/>
      <c r="CY46" s="1285"/>
      <c r="CZ46" s="1285"/>
      <c r="DA46" s="1285"/>
      <c r="DB46" s="1285"/>
      <c r="DC46" s="1286"/>
    </row>
    <row r="47" spans="2:109">
      <c r="B47" s="372"/>
      <c r="AN47" s="1287"/>
      <c r="AO47" s="1288"/>
      <c r="AP47" s="1288"/>
      <c r="AQ47" s="1288"/>
      <c r="AR47" s="1288"/>
      <c r="AS47" s="1288"/>
      <c r="AT47" s="1288"/>
      <c r="AU47" s="1288"/>
      <c r="AV47" s="1288"/>
      <c r="AW47" s="1288"/>
      <c r="AX47" s="1288"/>
      <c r="AY47" s="1288"/>
      <c r="AZ47" s="1288"/>
      <c r="BA47" s="1288"/>
      <c r="BB47" s="1288"/>
      <c r="BC47" s="1288"/>
      <c r="BD47" s="1288"/>
      <c r="BE47" s="1288"/>
      <c r="BF47" s="1288"/>
      <c r="BG47" s="1288"/>
      <c r="BH47" s="1288"/>
      <c r="BI47" s="1288"/>
      <c r="BJ47" s="1288"/>
      <c r="BK47" s="1288"/>
      <c r="BL47" s="1288"/>
      <c r="BM47" s="1288"/>
      <c r="BN47" s="1288"/>
      <c r="BO47" s="1288"/>
      <c r="BP47" s="1288"/>
      <c r="BQ47" s="1288"/>
      <c r="BR47" s="1288"/>
      <c r="BS47" s="1288"/>
      <c r="BT47" s="1288"/>
      <c r="BU47" s="1288"/>
      <c r="BV47" s="1288"/>
      <c r="BW47" s="1288"/>
      <c r="BX47" s="1288"/>
      <c r="BY47" s="1288"/>
      <c r="BZ47" s="1288"/>
      <c r="CA47" s="1288"/>
      <c r="CB47" s="1288"/>
      <c r="CC47" s="1288"/>
      <c r="CD47" s="1288"/>
      <c r="CE47" s="1288"/>
      <c r="CF47" s="1288"/>
      <c r="CG47" s="1288"/>
      <c r="CH47" s="1288"/>
      <c r="CI47" s="1288"/>
      <c r="CJ47" s="1288"/>
      <c r="CK47" s="1288"/>
      <c r="CL47" s="1288"/>
      <c r="CM47" s="1288"/>
      <c r="CN47" s="1288"/>
      <c r="CO47" s="1288"/>
      <c r="CP47" s="1288"/>
      <c r="CQ47" s="1288"/>
      <c r="CR47" s="1288"/>
      <c r="CS47" s="1288"/>
      <c r="CT47" s="1288"/>
      <c r="CU47" s="1288"/>
      <c r="CV47" s="1288"/>
      <c r="CW47" s="1288"/>
      <c r="CX47" s="1288"/>
      <c r="CY47" s="1288"/>
      <c r="CZ47" s="1288"/>
      <c r="DA47" s="1288"/>
      <c r="DB47" s="1288"/>
      <c r="DC47" s="1289"/>
    </row>
    <row r="48" spans="2:109">
      <c r="B48" s="372"/>
      <c r="H48" s="381"/>
      <c r="I48" s="381"/>
      <c r="J48" s="381"/>
      <c r="AN48" s="381"/>
      <c r="AO48" s="381"/>
      <c r="AP48" s="381"/>
      <c r="AZ48" s="381"/>
      <c r="BA48" s="381"/>
      <c r="BB48" s="381"/>
      <c r="BL48" s="381"/>
      <c r="BM48" s="381"/>
      <c r="BN48" s="381"/>
      <c r="BX48" s="381"/>
      <c r="BY48" s="381"/>
      <c r="BZ48" s="381"/>
      <c r="CJ48" s="381"/>
      <c r="CK48" s="381"/>
      <c r="CL48" s="381"/>
      <c r="CV48" s="381"/>
      <c r="CW48" s="381"/>
      <c r="CX48" s="381"/>
    </row>
    <row r="49" spans="1:109">
      <c r="B49" s="372"/>
      <c r="AN49" s="365" t="s">
        <v>589</v>
      </c>
    </row>
    <row r="50" spans="1:109">
      <c r="B50" s="372"/>
      <c r="G50" s="1273"/>
      <c r="H50" s="1273"/>
      <c r="I50" s="1273"/>
      <c r="J50" s="1273"/>
      <c r="K50" s="382"/>
      <c r="L50" s="382"/>
      <c r="M50" s="383"/>
      <c r="N50" s="383"/>
      <c r="AN50" s="1274"/>
      <c r="AO50" s="1275"/>
      <c r="AP50" s="1275"/>
      <c r="AQ50" s="1275"/>
      <c r="AR50" s="1275"/>
      <c r="AS50" s="1275"/>
      <c r="AT50" s="1275"/>
      <c r="AU50" s="1275"/>
      <c r="AV50" s="1275"/>
      <c r="AW50" s="1275"/>
      <c r="AX50" s="1275"/>
      <c r="AY50" s="1275"/>
      <c r="AZ50" s="1275"/>
      <c r="BA50" s="1275"/>
      <c r="BB50" s="1275"/>
      <c r="BC50" s="1275"/>
      <c r="BD50" s="1275"/>
      <c r="BE50" s="1275"/>
      <c r="BF50" s="1275"/>
      <c r="BG50" s="1275"/>
      <c r="BH50" s="1275"/>
      <c r="BI50" s="1275"/>
      <c r="BJ50" s="1275"/>
      <c r="BK50" s="1275"/>
      <c r="BL50" s="1275"/>
      <c r="BM50" s="1275"/>
      <c r="BN50" s="1275"/>
      <c r="BO50" s="1276"/>
      <c r="BP50" s="1277" t="s">
        <v>545</v>
      </c>
      <c r="BQ50" s="1277"/>
      <c r="BR50" s="1277"/>
      <c r="BS50" s="1277"/>
      <c r="BT50" s="1277"/>
      <c r="BU50" s="1277"/>
      <c r="BV50" s="1277"/>
      <c r="BW50" s="1277"/>
      <c r="BX50" s="1277" t="s">
        <v>546</v>
      </c>
      <c r="BY50" s="1277"/>
      <c r="BZ50" s="1277"/>
      <c r="CA50" s="1277"/>
      <c r="CB50" s="1277"/>
      <c r="CC50" s="1277"/>
      <c r="CD50" s="1277"/>
      <c r="CE50" s="1277"/>
      <c r="CF50" s="1277" t="s">
        <v>547</v>
      </c>
      <c r="CG50" s="1277"/>
      <c r="CH50" s="1277"/>
      <c r="CI50" s="1277"/>
      <c r="CJ50" s="1277"/>
      <c r="CK50" s="1277"/>
      <c r="CL50" s="1277"/>
      <c r="CM50" s="1277"/>
      <c r="CN50" s="1277" t="s">
        <v>548</v>
      </c>
      <c r="CO50" s="1277"/>
      <c r="CP50" s="1277"/>
      <c r="CQ50" s="1277"/>
      <c r="CR50" s="1277"/>
      <c r="CS50" s="1277"/>
      <c r="CT50" s="1277"/>
      <c r="CU50" s="1277"/>
      <c r="CV50" s="1277" t="s">
        <v>549</v>
      </c>
      <c r="CW50" s="1277"/>
      <c r="CX50" s="1277"/>
      <c r="CY50" s="1277"/>
      <c r="CZ50" s="1277"/>
      <c r="DA50" s="1277"/>
      <c r="DB50" s="1277"/>
      <c r="DC50" s="1277"/>
    </row>
    <row r="51" spans="1:109" ht="13.5" customHeight="1">
      <c r="B51" s="372"/>
      <c r="G51" s="1291"/>
      <c r="H51" s="1291"/>
      <c r="I51" s="1292"/>
      <c r="J51" s="1292"/>
      <c r="K51" s="1290"/>
      <c r="L51" s="1290"/>
      <c r="M51" s="1290"/>
      <c r="N51" s="1290"/>
      <c r="AM51" s="381"/>
      <c r="AN51" s="1280" t="s">
        <v>590</v>
      </c>
      <c r="AO51" s="1280"/>
      <c r="AP51" s="1280"/>
      <c r="AQ51" s="1280"/>
      <c r="AR51" s="1280"/>
      <c r="AS51" s="1280"/>
      <c r="AT51" s="1280"/>
      <c r="AU51" s="1280"/>
      <c r="AV51" s="1280"/>
      <c r="AW51" s="1280"/>
      <c r="AX51" s="1280"/>
      <c r="AY51" s="1280"/>
      <c r="AZ51" s="1280"/>
      <c r="BA51" s="1280"/>
      <c r="BB51" s="1280" t="s">
        <v>591</v>
      </c>
      <c r="BC51" s="1280"/>
      <c r="BD51" s="1280"/>
      <c r="BE51" s="1280"/>
      <c r="BF51" s="1280"/>
      <c r="BG51" s="1280"/>
      <c r="BH51" s="1280"/>
      <c r="BI51" s="1280"/>
      <c r="BJ51" s="1280"/>
      <c r="BK51" s="1280"/>
      <c r="BL51" s="1280"/>
      <c r="BM51" s="1280"/>
      <c r="BN51" s="1280"/>
      <c r="BO51" s="1280"/>
      <c r="BP51" s="1279"/>
      <c r="BQ51" s="1278"/>
      <c r="BR51" s="1278"/>
      <c r="BS51" s="1278"/>
      <c r="BT51" s="1278"/>
      <c r="BU51" s="1278"/>
      <c r="BV51" s="1278"/>
      <c r="BW51" s="1278"/>
      <c r="BX51" s="1279"/>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c r="B52" s="372"/>
      <c r="G52" s="1291"/>
      <c r="H52" s="1291"/>
      <c r="I52" s="1292"/>
      <c r="J52" s="1292"/>
      <c r="K52" s="1290"/>
      <c r="L52" s="1290"/>
      <c r="M52" s="1290"/>
      <c r="N52" s="1290"/>
      <c r="AM52" s="381"/>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c r="A53" s="380"/>
      <c r="B53" s="372"/>
      <c r="G53" s="1291"/>
      <c r="H53" s="1291"/>
      <c r="I53" s="1273"/>
      <c r="J53" s="1273"/>
      <c r="K53" s="1290"/>
      <c r="L53" s="1290"/>
      <c r="M53" s="1290"/>
      <c r="N53" s="1290"/>
      <c r="AM53" s="381"/>
      <c r="AN53" s="1280"/>
      <c r="AO53" s="1280"/>
      <c r="AP53" s="1280"/>
      <c r="AQ53" s="1280"/>
      <c r="AR53" s="1280"/>
      <c r="AS53" s="1280"/>
      <c r="AT53" s="1280"/>
      <c r="AU53" s="1280"/>
      <c r="AV53" s="1280"/>
      <c r="AW53" s="1280"/>
      <c r="AX53" s="1280"/>
      <c r="AY53" s="1280"/>
      <c r="AZ53" s="1280"/>
      <c r="BA53" s="1280"/>
      <c r="BB53" s="1280" t="s">
        <v>592</v>
      </c>
      <c r="BC53" s="1280"/>
      <c r="BD53" s="1280"/>
      <c r="BE53" s="1280"/>
      <c r="BF53" s="1280"/>
      <c r="BG53" s="1280"/>
      <c r="BH53" s="1280"/>
      <c r="BI53" s="1280"/>
      <c r="BJ53" s="1280"/>
      <c r="BK53" s="1280"/>
      <c r="BL53" s="1280"/>
      <c r="BM53" s="1280"/>
      <c r="BN53" s="1280"/>
      <c r="BO53" s="1280"/>
      <c r="BP53" s="1279"/>
      <c r="BQ53" s="1278"/>
      <c r="BR53" s="1278"/>
      <c r="BS53" s="1278"/>
      <c r="BT53" s="1278"/>
      <c r="BU53" s="1278"/>
      <c r="BV53" s="1278"/>
      <c r="BW53" s="1278"/>
      <c r="BX53" s="1279"/>
      <c r="BY53" s="1278"/>
      <c r="BZ53" s="1278"/>
      <c r="CA53" s="1278"/>
      <c r="CB53" s="1278"/>
      <c r="CC53" s="1278"/>
      <c r="CD53" s="1278"/>
      <c r="CE53" s="1278"/>
      <c r="CF53" s="1278">
        <v>64.3</v>
      </c>
      <c r="CG53" s="1278"/>
      <c r="CH53" s="1278"/>
      <c r="CI53" s="1278"/>
      <c r="CJ53" s="1278"/>
      <c r="CK53" s="1278"/>
      <c r="CL53" s="1278"/>
      <c r="CM53" s="1278"/>
      <c r="CN53" s="1278">
        <v>63.4</v>
      </c>
      <c r="CO53" s="1278"/>
      <c r="CP53" s="1278"/>
      <c r="CQ53" s="1278"/>
      <c r="CR53" s="1278"/>
      <c r="CS53" s="1278"/>
      <c r="CT53" s="1278"/>
      <c r="CU53" s="1278"/>
      <c r="CV53" s="1278">
        <v>62.3</v>
      </c>
      <c r="CW53" s="1278"/>
      <c r="CX53" s="1278"/>
      <c r="CY53" s="1278"/>
      <c r="CZ53" s="1278"/>
      <c r="DA53" s="1278"/>
      <c r="DB53" s="1278"/>
      <c r="DC53" s="1278"/>
    </row>
    <row r="54" spans="1:109">
      <c r="A54" s="380"/>
      <c r="B54" s="372"/>
      <c r="G54" s="1291"/>
      <c r="H54" s="1291"/>
      <c r="I54" s="1273"/>
      <c r="J54" s="1273"/>
      <c r="K54" s="1290"/>
      <c r="L54" s="1290"/>
      <c r="M54" s="1290"/>
      <c r="N54" s="1290"/>
      <c r="AM54" s="381"/>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c r="A55" s="380"/>
      <c r="B55" s="372"/>
      <c r="G55" s="1273"/>
      <c r="H55" s="1273"/>
      <c r="I55" s="1273"/>
      <c r="J55" s="1273"/>
      <c r="K55" s="1290"/>
      <c r="L55" s="1290"/>
      <c r="M55" s="1290"/>
      <c r="N55" s="1290"/>
      <c r="AN55" s="1277" t="s">
        <v>593</v>
      </c>
      <c r="AO55" s="1277"/>
      <c r="AP55" s="1277"/>
      <c r="AQ55" s="1277"/>
      <c r="AR55" s="1277"/>
      <c r="AS55" s="1277"/>
      <c r="AT55" s="1277"/>
      <c r="AU55" s="1277"/>
      <c r="AV55" s="1277"/>
      <c r="AW55" s="1277"/>
      <c r="AX55" s="1277"/>
      <c r="AY55" s="1277"/>
      <c r="AZ55" s="1277"/>
      <c r="BA55" s="1277"/>
      <c r="BB55" s="1280" t="s">
        <v>591</v>
      </c>
      <c r="BC55" s="1280"/>
      <c r="BD55" s="1280"/>
      <c r="BE55" s="1280"/>
      <c r="BF55" s="1280"/>
      <c r="BG55" s="1280"/>
      <c r="BH55" s="1280"/>
      <c r="BI55" s="1280"/>
      <c r="BJ55" s="1280"/>
      <c r="BK55" s="1280"/>
      <c r="BL55" s="1280"/>
      <c r="BM55" s="1280"/>
      <c r="BN55" s="1280"/>
      <c r="BO55" s="1280"/>
      <c r="BP55" s="1279"/>
      <c r="BQ55" s="1278"/>
      <c r="BR55" s="1278"/>
      <c r="BS55" s="1278"/>
      <c r="BT55" s="1278"/>
      <c r="BU55" s="1278"/>
      <c r="BV55" s="1278"/>
      <c r="BW55" s="1278"/>
      <c r="BX55" s="1279"/>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c r="A56" s="380"/>
      <c r="B56" s="372"/>
      <c r="G56" s="1273"/>
      <c r="H56" s="1273"/>
      <c r="I56" s="1273"/>
      <c r="J56" s="1273"/>
      <c r="K56" s="1290"/>
      <c r="L56" s="1290"/>
      <c r="M56" s="1290"/>
      <c r="N56" s="1290"/>
      <c r="AN56" s="1277"/>
      <c r="AO56" s="1277"/>
      <c r="AP56" s="1277"/>
      <c r="AQ56" s="1277"/>
      <c r="AR56" s="1277"/>
      <c r="AS56" s="1277"/>
      <c r="AT56" s="1277"/>
      <c r="AU56" s="1277"/>
      <c r="AV56" s="1277"/>
      <c r="AW56" s="1277"/>
      <c r="AX56" s="1277"/>
      <c r="AY56" s="1277"/>
      <c r="AZ56" s="1277"/>
      <c r="BA56" s="1277"/>
      <c r="BB56" s="1280"/>
      <c r="BC56" s="1280"/>
      <c r="BD56" s="1280"/>
      <c r="BE56" s="1280"/>
      <c r="BF56" s="1280"/>
      <c r="BG56" s="1280"/>
      <c r="BH56" s="1280"/>
      <c r="BI56" s="1280"/>
      <c r="BJ56" s="1280"/>
      <c r="BK56" s="1280"/>
      <c r="BL56" s="1280"/>
      <c r="BM56" s="1280"/>
      <c r="BN56" s="1280"/>
      <c r="BO56" s="1280"/>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0" customFormat="1">
      <c r="B57" s="384"/>
      <c r="G57" s="1273"/>
      <c r="H57" s="1273"/>
      <c r="I57" s="1293"/>
      <c r="J57" s="1293"/>
      <c r="K57" s="1290"/>
      <c r="L57" s="1290"/>
      <c r="M57" s="1290"/>
      <c r="N57" s="1290"/>
      <c r="AM57" s="365"/>
      <c r="AN57" s="1277"/>
      <c r="AO57" s="1277"/>
      <c r="AP57" s="1277"/>
      <c r="AQ57" s="1277"/>
      <c r="AR57" s="1277"/>
      <c r="AS57" s="1277"/>
      <c r="AT57" s="1277"/>
      <c r="AU57" s="1277"/>
      <c r="AV57" s="1277"/>
      <c r="AW57" s="1277"/>
      <c r="AX57" s="1277"/>
      <c r="AY57" s="1277"/>
      <c r="AZ57" s="1277"/>
      <c r="BA57" s="1277"/>
      <c r="BB57" s="1280" t="s">
        <v>592</v>
      </c>
      <c r="BC57" s="1280"/>
      <c r="BD57" s="1280"/>
      <c r="BE57" s="1280"/>
      <c r="BF57" s="1280"/>
      <c r="BG57" s="1280"/>
      <c r="BH57" s="1280"/>
      <c r="BI57" s="1280"/>
      <c r="BJ57" s="1280"/>
      <c r="BK57" s="1280"/>
      <c r="BL57" s="1280"/>
      <c r="BM57" s="1280"/>
      <c r="BN57" s="1280"/>
      <c r="BO57" s="1280"/>
      <c r="BP57" s="1279"/>
      <c r="BQ57" s="1278"/>
      <c r="BR57" s="1278"/>
      <c r="BS57" s="1278"/>
      <c r="BT57" s="1278"/>
      <c r="BU57" s="1278"/>
      <c r="BV57" s="1278"/>
      <c r="BW57" s="1278"/>
      <c r="BX57" s="1279"/>
      <c r="BY57" s="1278"/>
      <c r="BZ57" s="1278"/>
      <c r="CA57" s="1278"/>
      <c r="CB57" s="1278"/>
      <c r="CC57" s="1278"/>
      <c r="CD57" s="1278"/>
      <c r="CE57" s="1278"/>
      <c r="CF57" s="1278">
        <v>55.8</v>
      </c>
      <c r="CG57" s="1278"/>
      <c r="CH57" s="1278"/>
      <c r="CI57" s="1278"/>
      <c r="CJ57" s="1278"/>
      <c r="CK57" s="1278"/>
      <c r="CL57" s="1278"/>
      <c r="CM57" s="1278"/>
      <c r="CN57" s="1278">
        <v>56.3</v>
      </c>
      <c r="CO57" s="1278"/>
      <c r="CP57" s="1278"/>
      <c r="CQ57" s="1278"/>
      <c r="CR57" s="1278"/>
      <c r="CS57" s="1278"/>
      <c r="CT57" s="1278"/>
      <c r="CU57" s="1278"/>
      <c r="CV57" s="1278">
        <v>56.7</v>
      </c>
      <c r="CW57" s="1278"/>
      <c r="CX57" s="1278"/>
      <c r="CY57" s="1278"/>
      <c r="CZ57" s="1278"/>
      <c r="DA57" s="1278"/>
      <c r="DB57" s="1278"/>
      <c r="DC57" s="1278"/>
      <c r="DD57" s="385"/>
      <c r="DE57" s="384"/>
    </row>
    <row r="58" spans="1:109" s="380" customFormat="1">
      <c r="A58" s="365"/>
      <c r="B58" s="384"/>
      <c r="G58" s="1273"/>
      <c r="H58" s="1273"/>
      <c r="I58" s="1293"/>
      <c r="J58" s="1293"/>
      <c r="K58" s="1290"/>
      <c r="L58" s="1290"/>
      <c r="M58" s="1290"/>
      <c r="N58" s="1290"/>
      <c r="AM58" s="365"/>
      <c r="AN58" s="1277"/>
      <c r="AO58" s="1277"/>
      <c r="AP58" s="1277"/>
      <c r="AQ58" s="1277"/>
      <c r="AR58" s="1277"/>
      <c r="AS58" s="1277"/>
      <c r="AT58" s="1277"/>
      <c r="AU58" s="1277"/>
      <c r="AV58" s="1277"/>
      <c r="AW58" s="1277"/>
      <c r="AX58" s="1277"/>
      <c r="AY58" s="1277"/>
      <c r="AZ58" s="1277"/>
      <c r="BA58" s="1277"/>
      <c r="BB58" s="1280"/>
      <c r="BC58" s="1280"/>
      <c r="BD58" s="1280"/>
      <c r="BE58" s="1280"/>
      <c r="BF58" s="1280"/>
      <c r="BG58" s="1280"/>
      <c r="BH58" s="1280"/>
      <c r="BI58" s="1280"/>
      <c r="BJ58" s="1280"/>
      <c r="BK58" s="1280"/>
      <c r="BL58" s="1280"/>
      <c r="BM58" s="1280"/>
      <c r="BN58" s="1280"/>
      <c r="BO58" s="1280"/>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5"/>
      <c r="DE58" s="384"/>
    </row>
    <row r="59" spans="1:109" s="380" customFormat="1">
      <c r="A59" s="365"/>
      <c r="B59" s="384"/>
      <c r="K59" s="386"/>
      <c r="L59" s="386"/>
      <c r="M59" s="386"/>
      <c r="N59" s="386"/>
      <c r="AQ59" s="386"/>
      <c r="AR59" s="386"/>
      <c r="AS59" s="386"/>
      <c r="AT59" s="386"/>
      <c r="BC59" s="386"/>
      <c r="BD59" s="386"/>
      <c r="BE59" s="386"/>
      <c r="BF59" s="386"/>
      <c r="BO59" s="386"/>
      <c r="BP59" s="386"/>
      <c r="BQ59" s="386"/>
      <c r="BR59" s="386"/>
      <c r="CA59" s="386"/>
      <c r="CB59" s="386"/>
      <c r="CC59" s="386"/>
      <c r="CD59" s="386"/>
      <c r="CM59" s="386"/>
      <c r="CN59" s="386"/>
      <c r="CO59" s="386"/>
      <c r="CP59" s="386"/>
      <c r="CY59" s="386"/>
      <c r="CZ59" s="386"/>
      <c r="DA59" s="386"/>
      <c r="DB59" s="386"/>
      <c r="DC59" s="386"/>
      <c r="DD59" s="385"/>
      <c r="DE59" s="384"/>
    </row>
    <row r="60" spans="1:109" s="380" customFormat="1">
      <c r="A60" s="365"/>
      <c r="B60" s="384"/>
      <c r="K60" s="386"/>
      <c r="L60" s="386"/>
      <c r="M60" s="386"/>
      <c r="N60" s="386"/>
      <c r="AQ60" s="386"/>
      <c r="AR60" s="386"/>
      <c r="AS60" s="386"/>
      <c r="AT60" s="386"/>
      <c r="BC60" s="386"/>
      <c r="BD60" s="386"/>
      <c r="BE60" s="386"/>
      <c r="BF60" s="386"/>
      <c r="BO60" s="386"/>
      <c r="BP60" s="386"/>
      <c r="BQ60" s="386"/>
      <c r="BR60" s="386"/>
      <c r="CA60" s="386"/>
      <c r="CB60" s="386"/>
      <c r="CC60" s="386"/>
      <c r="CD60" s="386"/>
      <c r="CM60" s="386"/>
      <c r="CN60" s="386"/>
      <c r="CO60" s="386"/>
      <c r="CP60" s="386"/>
      <c r="CY60" s="386"/>
      <c r="CZ60" s="386"/>
      <c r="DA60" s="386"/>
      <c r="DB60" s="386"/>
      <c r="DC60" s="386"/>
      <c r="DD60" s="385"/>
      <c r="DE60" s="384"/>
    </row>
    <row r="61" spans="1:109" s="380" customFormat="1">
      <c r="A61" s="365"/>
      <c r="B61" s="387"/>
      <c r="C61" s="388"/>
      <c r="D61" s="388"/>
      <c r="E61" s="388"/>
      <c r="F61" s="388"/>
      <c r="G61" s="388"/>
      <c r="H61" s="388"/>
      <c r="I61" s="388"/>
      <c r="J61" s="388"/>
      <c r="K61" s="388"/>
      <c r="L61" s="388"/>
      <c r="M61" s="389"/>
      <c r="N61" s="389"/>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9"/>
      <c r="AT61" s="389"/>
      <c r="AU61" s="388"/>
      <c r="AV61" s="388"/>
      <c r="AW61" s="388"/>
      <c r="AX61" s="388"/>
      <c r="AY61" s="388"/>
      <c r="AZ61" s="388"/>
      <c r="BA61" s="388"/>
      <c r="BB61" s="388"/>
      <c r="BC61" s="388"/>
      <c r="BD61" s="388"/>
      <c r="BE61" s="389"/>
      <c r="BF61" s="389"/>
      <c r="BG61" s="388"/>
      <c r="BH61" s="388"/>
      <c r="BI61" s="388"/>
      <c r="BJ61" s="388"/>
      <c r="BK61" s="388"/>
      <c r="BL61" s="388"/>
      <c r="BM61" s="388"/>
      <c r="BN61" s="388"/>
      <c r="BO61" s="388"/>
      <c r="BP61" s="388"/>
      <c r="BQ61" s="389"/>
      <c r="BR61" s="389"/>
      <c r="BS61" s="388"/>
      <c r="BT61" s="388"/>
      <c r="BU61" s="388"/>
      <c r="BV61" s="388"/>
      <c r="BW61" s="388"/>
      <c r="BX61" s="388"/>
      <c r="BY61" s="388"/>
      <c r="BZ61" s="388"/>
      <c r="CA61" s="388"/>
      <c r="CB61" s="388"/>
      <c r="CC61" s="389"/>
      <c r="CD61" s="389"/>
      <c r="CE61" s="388"/>
      <c r="CF61" s="388"/>
      <c r="CG61" s="388"/>
      <c r="CH61" s="388"/>
      <c r="CI61" s="388"/>
      <c r="CJ61" s="388"/>
      <c r="CK61" s="388"/>
      <c r="CL61" s="388"/>
      <c r="CM61" s="388"/>
      <c r="CN61" s="388"/>
      <c r="CO61" s="389"/>
      <c r="CP61" s="389"/>
      <c r="CQ61" s="388"/>
      <c r="CR61" s="388"/>
      <c r="CS61" s="388"/>
      <c r="CT61" s="388"/>
      <c r="CU61" s="388"/>
      <c r="CV61" s="388"/>
      <c r="CW61" s="388"/>
      <c r="CX61" s="388"/>
      <c r="CY61" s="388"/>
      <c r="CZ61" s="388"/>
      <c r="DA61" s="389"/>
      <c r="DB61" s="389"/>
      <c r="DC61" s="389"/>
      <c r="DD61" s="390"/>
      <c r="DE61" s="384"/>
    </row>
    <row r="62" spans="1:109">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377"/>
      <c r="AY62" s="377"/>
      <c r="AZ62" s="377"/>
      <c r="BA62" s="377"/>
      <c r="BB62" s="377"/>
      <c r="BC62" s="377"/>
      <c r="BD62" s="377"/>
      <c r="BE62" s="377"/>
      <c r="BF62" s="377"/>
      <c r="BG62" s="377"/>
      <c r="BH62" s="377"/>
      <c r="BI62" s="377"/>
      <c r="BJ62" s="377"/>
      <c r="BK62" s="377"/>
      <c r="BL62" s="377"/>
      <c r="BM62" s="377"/>
      <c r="BN62" s="377"/>
      <c r="BO62" s="377"/>
      <c r="BP62" s="377"/>
      <c r="BQ62" s="377"/>
      <c r="BR62" s="377"/>
      <c r="BS62" s="377"/>
      <c r="BT62" s="377"/>
      <c r="BU62" s="377"/>
      <c r="BV62" s="377"/>
      <c r="BW62" s="377"/>
      <c r="BX62" s="377"/>
      <c r="BY62" s="377"/>
      <c r="BZ62" s="377"/>
      <c r="CA62" s="377"/>
      <c r="CB62" s="377"/>
      <c r="CC62" s="377"/>
      <c r="CD62" s="377"/>
      <c r="CE62" s="377"/>
      <c r="CF62" s="377"/>
      <c r="CG62" s="377"/>
      <c r="CH62" s="377"/>
      <c r="CI62" s="377"/>
      <c r="CJ62" s="377"/>
      <c r="CK62" s="377"/>
      <c r="CL62" s="377"/>
      <c r="CM62" s="377"/>
      <c r="CN62" s="377"/>
      <c r="CO62" s="377"/>
      <c r="CP62" s="377"/>
      <c r="CQ62" s="377"/>
      <c r="CR62" s="377"/>
      <c r="CS62" s="377"/>
      <c r="CT62" s="377"/>
      <c r="CU62" s="377"/>
      <c r="CV62" s="377"/>
      <c r="CW62" s="377"/>
      <c r="CX62" s="377"/>
      <c r="CY62" s="377"/>
      <c r="CZ62" s="377"/>
      <c r="DA62" s="377"/>
      <c r="DB62" s="377"/>
      <c r="DC62" s="377"/>
      <c r="DD62" s="377"/>
      <c r="DE62" s="365"/>
    </row>
    <row r="63" spans="1:109" ht="17.25">
      <c r="B63" s="391" t="s">
        <v>594</v>
      </c>
    </row>
    <row r="64" spans="1:109">
      <c r="B64" s="372"/>
      <c r="G64" s="379"/>
      <c r="I64" s="392"/>
      <c r="J64" s="392"/>
      <c r="K64" s="392"/>
      <c r="L64" s="392"/>
      <c r="M64" s="392"/>
      <c r="N64" s="393"/>
      <c r="AM64" s="379"/>
      <c r="AN64" s="379" t="s">
        <v>588</v>
      </c>
      <c r="AP64" s="380"/>
      <c r="AQ64" s="380"/>
      <c r="AR64" s="380"/>
      <c r="AY64" s="379"/>
      <c r="BA64" s="380"/>
      <c r="BB64" s="380"/>
      <c r="BC64" s="380"/>
      <c r="BK64" s="379"/>
      <c r="BM64" s="380"/>
      <c r="BN64" s="380"/>
      <c r="BO64" s="380"/>
      <c r="BW64" s="379"/>
      <c r="BY64" s="380"/>
      <c r="BZ64" s="380"/>
      <c r="CA64" s="380"/>
      <c r="CI64" s="379"/>
      <c r="CK64" s="380"/>
      <c r="CL64" s="380"/>
      <c r="CM64" s="380"/>
      <c r="CU64" s="379"/>
      <c r="CW64" s="380"/>
      <c r="CX64" s="380"/>
      <c r="CY64" s="380"/>
    </row>
    <row r="65" spans="2:107">
      <c r="B65" s="372"/>
      <c r="AN65" s="1281" t="s">
        <v>597</v>
      </c>
      <c r="AO65" s="1282"/>
      <c r="AP65" s="1282"/>
      <c r="AQ65" s="1282"/>
      <c r="AR65" s="1282"/>
      <c r="AS65" s="1282"/>
      <c r="AT65" s="1282"/>
      <c r="AU65" s="1282"/>
      <c r="AV65" s="1282"/>
      <c r="AW65" s="1282"/>
      <c r="AX65" s="1282"/>
      <c r="AY65" s="1282"/>
      <c r="AZ65" s="1282"/>
      <c r="BA65" s="1282"/>
      <c r="BB65" s="1282"/>
      <c r="BC65" s="1282"/>
      <c r="BD65" s="1282"/>
      <c r="BE65" s="1282"/>
      <c r="BF65" s="1282"/>
      <c r="BG65" s="1282"/>
      <c r="BH65" s="1282"/>
      <c r="BI65" s="1282"/>
      <c r="BJ65" s="1282"/>
      <c r="BK65" s="1282"/>
      <c r="BL65" s="1282"/>
      <c r="BM65" s="1282"/>
      <c r="BN65" s="1282"/>
      <c r="BO65" s="1282"/>
      <c r="BP65" s="1282"/>
      <c r="BQ65" s="1282"/>
      <c r="BR65" s="1282"/>
      <c r="BS65" s="1282"/>
      <c r="BT65" s="1282"/>
      <c r="BU65" s="1282"/>
      <c r="BV65" s="1282"/>
      <c r="BW65" s="1282"/>
      <c r="BX65" s="1282"/>
      <c r="BY65" s="1282"/>
      <c r="BZ65" s="1282"/>
      <c r="CA65" s="1282"/>
      <c r="CB65" s="1282"/>
      <c r="CC65" s="1282"/>
      <c r="CD65" s="1282"/>
      <c r="CE65" s="1282"/>
      <c r="CF65" s="1282"/>
      <c r="CG65" s="1282"/>
      <c r="CH65" s="1282"/>
      <c r="CI65" s="1282"/>
      <c r="CJ65" s="1282"/>
      <c r="CK65" s="1282"/>
      <c r="CL65" s="1282"/>
      <c r="CM65" s="1282"/>
      <c r="CN65" s="1282"/>
      <c r="CO65" s="1282"/>
      <c r="CP65" s="1282"/>
      <c r="CQ65" s="1282"/>
      <c r="CR65" s="1282"/>
      <c r="CS65" s="1282"/>
      <c r="CT65" s="1282"/>
      <c r="CU65" s="1282"/>
      <c r="CV65" s="1282"/>
      <c r="CW65" s="1282"/>
      <c r="CX65" s="1282"/>
      <c r="CY65" s="1282"/>
      <c r="CZ65" s="1282"/>
      <c r="DA65" s="1282"/>
      <c r="DB65" s="1282"/>
      <c r="DC65" s="1283"/>
    </row>
    <row r="66" spans="2:107">
      <c r="B66" s="372"/>
      <c r="AN66" s="1284"/>
      <c r="AO66" s="1285"/>
      <c r="AP66" s="1285"/>
      <c r="AQ66" s="1285"/>
      <c r="AR66" s="1285"/>
      <c r="AS66" s="1285"/>
      <c r="AT66" s="1285"/>
      <c r="AU66" s="1285"/>
      <c r="AV66" s="1285"/>
      <c r="AW66" s="1285"/>
      <c r="AX66" s="1285"/>
      <c r="AY66" s="1285"/>
      <c r="AZ66" s="1285"/>
      <c r="BA66" s="1285"/>
      <c r="BB66" s="1285"/>
      <c r="BC66" s="1285"/>
      <c r="BD66" s="1285"/>
      <c r="BE66" s="1285"/>
      <c r="BF66" s="1285"/>
      <c r="BG66" s="1285"/>
      <c r="BH66" s="1285"/>
      <c r="BI66" s="1285"/>
      <c r="BJ66" s="1285"/>
      <c r="BK66" s="1285"/>
      <c r="BL66" s="1285"/>
      <c r="BM66" s="1285"/>
      <c r="BN66" s="1285"/>
      <c r="BO66" s="1285"/>
      <c r="BP66" s="1285"/>
      <c r="BQ66" s="1285"/>
      <c r="BR66" s="1285"/>
      <c r="BS66" s="1285"/>
      <c r="BT66" s="1285"/>
      <c r="BU66" s="1285"/>
      <c r="BV66" s="1285"/>
      <c r="BW66" s="1285"/>
      <c r="BX66" s="1285"/>
      <c r="BY66" s="1285"/>
      <c r="BZ66" s="1285"/>
      <c r="CA66" s="1285"/>
      <c r="CB66" s="1285"/>
      <c r="CC66" s="1285"/>
      <c r="CD66" s="1285"/>
      <c r="CE66" s="1285"/>
      <c r="CF66" s="1285"/>
      <c r="CG66" s="1285"/>
      <c r="CH66" s="1285"/>
      <c r="CI66" s="1285"/>
      <c r="CJ66" s="1285"/>
      <c r="CK66" s="1285"/>
      <c r="CL66" s="1285"/>
      <c r="CM66" s="1285"/>
      <c r="CN66" s="1285"/>
      <c r="CO66" s="1285"/>
      <c r="CP66" s="1285"/>
      <c r="CQ66" s="1285"/>
      <c r="CR66" s="1285"/>
      <c r="CS66" s="1285"/>
      <c r="CT66" s="1285"/>
      <c r="CU66" s="1285"/>
      <c r="CV66" s="1285"/>
      <c r="CW66" s="1285"/>
      <c r="CX66" s="1285"/>
      <c r="CY66" s="1285"/>
      <c r="CZ66" s="1285"/>
      <c r="DA66" s="1285"/>
      <c r="DB66" s="1285"/>
      <c r="DC66" s="1286"/>
    </row>
    <row r="67" spans="2:107">
      <c r="B67" s="372"/>
      <c r="AN67" s="1284"/>
      <c r="AO67" s="1285"/>
      <c r="AP67" s="1285"/>
      <c r="AQ67" s="1285"/>
      <c r="AR67" s="1285"/>
      <c r="AS67" s="1285"/>
      <c r="AT67" s="1285"/>
      <c r="AU67" s="1285"/>
      <c r="AV67" s="1285"/>
      <c r="AW67" s="1285"/>
      <c r="AX67" s="1285"/>
      <c r="AY67" s="1285"/>
      <c r="AZ67" s="1285"/>
      <c r="BA67" s="1285"/>
      <c r="BB67" s="1285"/>
      <c r="BC67" s="1285"/>
      <c r="BD67" s="1285"/>
      <c r="BE67" s="1285"/>
      <c r="BF67" s="1285"/>
      <c r="BG67" s="1285"/>
      <c r="BH67" s="1285"/>
      <c r="BI67" s="1285"/>
      <c r="BJ67" s="1285"/>
      <c r="BK67" s="1285"/>
      <c r="BL67" s="1285"/>
      <c r="BM67" s="1285"/>
      <c r="BN67" s="1285"/>
      <c r="BO67" s="1285"/>
      <c r="BP67" s="1285"/>
      <c r="BQ67" s="1285"/>
      <c r="BR67" s="1285"/>
      <c r="BS67" s="1285"/>
      <c r="BT67" s="1285"/>
      <c r="BU67" s="1285"/>
      <c r="BV67" s="1285"/>
      <c r="BW67" s="1285"/>
      <c r="BX67" s="1285"/>
      <c r="BY67" s="1285"/>
      <c r="BZ67" s="1285"/>
      <c r="CA67" s="1285"/>
      <c r="CB67" s="1285"/>
      <c r="CC67" s="1285"/>
      <c r="CD67" s="1285"/>
      <c r="CE67" s="1285"/>
      <c r="CF67" s="1285"/>
      <c r="CG67" s="1285"/>
      <c r="CH67" s="1285"/>
      <c r="CI67" s="1285"/>
      <c r="CJ67" s="1285"/>
      <c r="CK67" s="1285"/>
      <c r="CL67" s="1285"/>
      <c r="CM67" s="1285"/>
      <c r="CN67" s="1285"/>
      <c r="CO67" s="1285"/>
      <c r="CP67" s="1285"/>
      <c r="CQ67" s="1285"/>
      <c r="CR67" s="1285"/>
      <c r="CS67" s="1285"/>
      <c r="CT67" s="1285"/>
      <c r="CU67" s="1285"/>
      <c r="CV67" s="1285"/>
      <c r="CW67" s="1285"/>
      <c r="CX67" s="1285"/>
      <c r="CY67" s="1285"/>
      <c r="CZ67" s="1285"/>
      <c r="DA67" s="1285"/>
      <c r="DB67" s="1285"/>
      <c r="DC67" s="1286"/>
    </row>
    <row r="68" spans="2:107">
      <c r="B68" s="372"/>
      <c r="AN68" s="1284"/>
      <c r="AO68" s="1285"/>
      <c r="AP68" s="1285"/>
      <c r="AQ68" s="1285"/>
      <c r="AR68" s="1285"/>
      <c r="AS68" s="1285"/>
      <c r="AT68" s="1285"/>
      <c r="AU68" s="1285"/>
      <c r="AV68" s="1285"/>
      <c r="AW68" s="1285"/>
      <c r="AX68" s="1285"/>
      <c r="AY68" s="1285"/>
      <c r="AZ68" s="1285"/>
      <c r="BA68" s="1285"/>
      <c r="BB68" s="1285"/>
      <c r="BC68" s="1285"/>
      <c r="BD68" s="1285"/>
      <c r="BE68" s="1285"/>
      <c r="BF68" s="1285"/>
      <c r="BG68" s="1285"/>
      <c r="BH68" s="1285"/>
      <c r="BI68" s="1285"/>
      <c r="BJ68" s="1285"/>
      <c r="BK68" s="1285"/>
      <c r="BL68" s="1285"/>
      <c r="BM68" s="1285"/>
      <c r="BN68" s="1285"/>
      <c r="BO68" s="1285"/>
      <c r="BP68" s="1285"/>
      <c r="BQ68" s="1285"/>
      <c r="BR68" s="1285"/>
      <c r="BS68" s="1285"/>
      <c r="BT68" s="1285"/>
      <c r="BU68" s="1285"/>
      <c r="BV68" s="1285"/>
      <c r="BW68" s="1285"/>
      <c r="BX68" s="1285"/>
      <c r="BY68" s="1285"/>
      <c r="BZ68" s="1285"/>
      <c r="CA68" s="1285"/>
      <c r="CB68" s="1285"/>
      <c r="CC68" s="1285"/>
      <c r="CD68" s="1285"/>
      <c r="CE68" s="1285"/>
      <c r="CF68" s="1285"/>
      <c r="CG68" s="1285"/>
      <c r="CH68" s="1285"/>
      <c r="CI68" s="1285"/>
      <c r="CJ68" s="1285"/>
      <c r="CK68" s="1285"/>
      <c r="CL68" s="1285"/>
      <c r="CM68" s="1285"/>
      <c r="CN68" s="1285"/>
      <c r="CO68" s="1285"/>
      <c r="CP68" s="1285"/>
      <c r="CQ68" s="1285"/>
      <c r="CR68" s="1285"/>
      <c r="CS68" s="1285"/>
      <c r="CT68" s="1285"/>
      <c r="CU68" s="1285"/>
      <c r="CV68" s="1285"/>
      <c r="CW68" s="1285"/>
      <c r="CX68" s="1285"/>
      <c r="CY68" s="1285"/>
      <c r="CZ68" s="1285"/>
      <c r="DA68" s="1285"/>
      <c r="DB68" s="1285"/>
      <c r="DC68" s="1286"/>
    </row>
    <row r="69" spans="2:107">
      <c r="B69" s="372"/>
      <c r="AN69" s="1287"/>
      <c r="AO69" s="1288"/>
      <c r="AP69" s="1288"/>
      <c r="AQ69" s="1288"/>
      <c r="AR69" s="1288"/>
      <c r="AS69" s="1288"/>
      <c r="AT69" s="1288"/>
      <c r="AU69" s="1288"/>
      <c r="AV69" s="1288"/>
      <c r="AW69" s="1288"/>
      <c r="AX69" s="1288"/>
      <c r="AY69" s="1288"/>
      <c r="AZ69" s="1288"/>
      <c r="BA69" s="1288"/>
      <c r="BB69" s="1288"/>
      <c r="BC69" s="1288"/>
      <c r="BD69" s="1288"/>
      <c r="BE69" s="1288"/>
      <c r="BF69" s="1288"/>
      <c r="BG69" s="1288"/>
      <c r="BH69" s="1288"/>
      <c r="BI69" s="1288"/>
      <c r="BJ69" s="1288"/>
      <c r="BK69" s="1288"/>
      <c r="BL69" s="1288"/>
      <c r="BM69" s="1288"/>
      <c r="BN69" s="1288"/>
      <c r="BO69" s="1288"/>
      <c r="BP69" s="1288"/>
      <c r="BQ69" s="1288"/>
      <c r="BR69" s="1288"/>
      <c r="BS69" s="1288"/>
      <c r="BT69" s="1288"/>
      <c r="BU69" s="1288"/>
      <c r="BV69" s="1288"/>
      <c r="BW69" s="1288"/>
      <c r="BX69" s="1288"/>
      <c r="BY69" s="1288"/>
      <c r="BZ69" s="1288"/>
      <c r="CA69" s="1288"/>
      <c r="CB69" s="1288"/>
      <c r="CC69" s="1288"/>
      <c r="CD69" s="1288"/>
      <c r="CE69" s="1288"/>
      <c r="CF69" s="1288"/>
      <c r="CG69" s="1288"/>
      <c r="CH69" s="1288"/>
      <c r="CI69" s="1288"/>
      <c r="CJ69" s="1288"/>
      <c r="CK69" s="1288"/>
      <c r="CL69" s="1288"/>
      <c r="CM69" s="1288"/>
      <c r="CN69" s="1288"/>
      <c r="CO69" s="1288"/>
      <c r="CP69" s="1288"/>
      <c r="CQ69" s="1288"/>
      <c r="CR69" s="1288"/>
      <c r="CS69" s="1288"/>
      <c r="CT69" s="1288"/>
      <c r="CU69" s="1288"/>
      <c r="CV69" s="1288"/>
      <c r="CW69" s="1288"/>
      <c r="CX69" s="1288"/>
      <c r="CY69" s="1288"/>
      <c r="CZ69" s="1288"/>
      <c r="DA69" s="1288"/>
      <c r="DB69" s="1288"/>
      <c r="DC69" s="1289"/>
    </row>
    <row r="70" spans="2:107">
      <c r="B70" s="372"/>
      <c r="H70" s="394"/>
      <c r="I70" s="394"/>
      <c r="J70" s="395"/>
      <c r="K70" s="395"/>
      <c r="L70" s="396"/>
      <c r="M70" s="395"/>
      <c r="N70" s="396"/>
      <c r="AN70" s="381"/>
      <c r="AO70" s="381"/>
      <c r="AP70" s="381"/>
      <c r="AZ70" s="381"/>
      <c r="BA70" s="381"/>
      <c r="BB70" s="381"/>
      <c r="BL70" s="381"/>
      <c r="BM70" s="381"/>
      <c r="BN70" s="381"/>
      <c r="BX70" s="381"/>
      <c r="BY70" s="381"/>
      <c r="BZ70" s="381"/>
      <c r="CJ70" s="381"/>
      <c r="CK70" s="381"/>
      <c r="CL70" s="381"/>
      <c r="CV70" s="381"/>
      <c r="CW70" s="381"/>
      <c r="CX70" s="381"/>
    </row>
    <row r="71" spans="2:107">
      <c r="B71" s="372"/>
      <c r="G71" s="397"/>
      <c r="I71" s="398"/>
      <c r="J71" s="395"/>
      <c r="K71" s="395"/>
      <c r="L71" s="396"/>
      <c r="M71" s="395"/>
      <c r="N71" s="396"/>
      <c r="AM71" s="397"/>
      <c r="AN71" s="365" t="s">
        <v>589</v>
      </c>
    </row>
    <row r="72" spans="2:107">
      <c r="B72" s="372"/>
      <c r="G72" s="1273"/>
      <c r="H72" s="1273"/>
      <c r="I72" s="1273"/>
      <c r="J72" s="1273"/>
      <c r="K72" s="382"/>
      <c r="L72" s="382"/>
      <c r="M72" s="383"/>
      <c r="N72" s="383"/>
      <c r="AN72" s="1274"/>
      <c r="AO72" s="1275"/>
      <c r="AP72" s="1275"/>
      <c r="AQ72" s="1275"/>
      <c r="AR72" s="1275"/>
      <c r="AS72" s="1275"/>
      <c r="AT72" s="1275"/>
      <c r="AU72" s="1275"/>
      <c r="AV72" s="1275"/>
      <c r="AW72" s="1275"/>
      <c r="AX72" s="1275"/>
      <c r="AY72" s="1275"/>
      <c r="AZ72" s="1275"/>
      <c r="BA72" s="1275"/>
      <c r="BB72" s="1275"/>
      <c r="BC72" s="1275"/>
      <c r="BD72" s="1275"/>
      <c r="BE72" s="1275"/>
      <c r="BF72" s="1275"/>
      <c r="BG72" s="1275"/>
      <c r="BH72" s="1275"/>
      <c r="BI72" s="1275"/>
      <c r="BJ72" s="1275"/>
      <c r="BK72" s="1275"/>
      <c r="BL72" s="1275"/>
      <c r="BM72" s="1275"/>
      <c r="BN72" s="1275"/>
      <c r="BO72" s="1276"/>
      <c r="BP72" s="1277" t="s">
        <v>545</v>
      </c>
      <c r="BQ72" s="1277"/>
      <c r="BR72" s="1277"/>
      <c r="BS72" s="1277"/>
      <c r="BT72" s="1277"/>
      <c r="BU72" s="1277"/>
      <c r="BV72" s="1277"/>
      <c r="BW72" s="1277"/>
      <c r="BX72" s="1277" t="s">
        <v>546</v>
      </c>
      <c r="BY72" s="1277"/>
      <c r="BZ72" s="1277"/>
      <c r="CA72" s="1277"/>
      <c r="CB72" s="1277"/>
      <c r="CC72" s="1277"/>
      <c r="CD72" s="1277"/>
      <c r="CE72" s="1277"/>
      <c r="CF72" s="1277" t="s">
        <v>547</v>
      </c>
      <c r="CG72" s="1277"/>
      <c r="CH72" s="1277"/>
      <c r="CI72" s="1277"/>
      <c r="CJ72" s="1277"/>
      <c r="CK72" s="1277"/>
      <c r="CL72" s="1277"/>
      <c r="CM72" s="1277"/>
      <c r="CN72" s="1277" t="s">
        <v>548</v>
      </c>
      <c r="CO72" s="1277"/>
      <c r="CP72" s="1277"/>
      <c r="CQ72" s="1277"/>
      <c r="CR72" s="1277"/>
      <c r="CS72" s="1277"/>
      <c r="CT72" s="1277"/>
      <c r="CU72" s="1277"/>
      <c r="CV72" s="1277" t="s">
        <v>549</v>
      </c>
      <c r="CW72" s="1277"/>
      <c r="CX72" s="1277"/>
      <c r="CY72" s="1277"/>
      <c r="CZ72" s="1277"/>
      <c r="DA72" s="1277"/>
      <c r="DB72" s="1277"/>
      <c r="DC72" s="1277"/>
    </row>
    <row r="73" spans="2:107">
      <c r="B73" s="372"/>
      <c r="G73" s="1291"/>
      <c r="H73" s="1291"/>
      <c r="I73" s="1291"/>
      <c r="J73" s="1291"/>
      <c r="K73" s="1294"/>
      <c r="L73" s="1294"/>
      <c r="M73" s="1294"/>
      <c r="N73" s="1294"/>
      <c r="AM73" s="381"/>
      <c r="AN73" s="1280" t="s">
        <v>590</v>
      </c>
      <c r="AO73" s="1280"/>
      <c r="AP73" s="1280"/>
      <c r="AQ73" s="1280"/>
      <c r="AR73" s="1280"/>
      <c r="AS73" s="1280"/>
      <c r="AT73" s="1280"/>
      <c r="AU73" s="1280"/>
      <c r="AV73" s="1280"/>
      <c r="AW73" s="1280"/>
      <c r="AX73" s="1280"/>
      <c r="AY73" s="1280"/>
      <c r="AZ73" s="1280"/>
      <c r="BA73" s="1280"/>
      <c r="BB73" s="1280" t="s">
        <v>591</v>
      </c>
      <c r="BC73" s="1280"/>
      <c r="BD73" s="1280"/>
      <c r="BE73" s="1280"/>
      <c r="BF73" s="1280"/>
      <c r="BG73" s="1280"/>
      <c r="BH73" s="1280"/>
      <c r="BI73" s="1280"/>
      <c r="BJ73" s="1280"/>
      <c r="BK73" s="1280"/>
      <c r="BL73" s="1280"/>
      <c r="BM73" s="1280"/>
      <c r="BN73" s="1280"/>
      <c r="BO73" s="1280"/>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c r="B74" s="372"/>
      <c r="G74" s="1291"/>
      <c r="H74" s="1291"/>
      <c r="I74" s="1291"/>
      <c r="J74" s="1291"/>
      <c r="K74" s="1294"/>
      <c r="L74" s="1294"/>
      <c r="M74" s="1294"/>
      <c r="N74" s="1294"/>
      <c r="AM74" s="381"/>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c r="B75" s="372"/>
      <c r="G75" s="1291"/>
      <c r="H75" s="1291"/>
      <c r="I75" s="1273"/>
      <c r="J75" s="1273"/>
      <c r="K75" s="1290"/>
      <c r="L75" s="1290"/>
      <c r="M75" s="1290"/>
      <c r="N75" s="1290"/>
      <c r="AM75" s="381"/>
      <c r="AN75" s="1280"/>
      <c r="AO75" s="1280"/>
      <c r="AP75" s="1280"/>
      <c r="AQ75" s="1280"/>
      <c r="AR75" s="1280"/>
      <c r="AS75" s="1280"/>
      <c r="AT75" s="1280"/>
      <c r="AU75" s="1280"/>
      <c r="AV75" s="1280"/>
      <c r="AW75" s="1280"/>
      <c r="AX75" s="1280"/>
      <c r="AY75" s="1280"/>
      <c r="AZ75" s="1280"/>
      <c r="BA75" s="1280"/>
      <c r="BB75" s="1280" t="s">
        <v>595</v>
      </c>
      <c r="BC75" s="1280"/>
      <c r="BD75" s="1280"/>
      <c r="BE75" s="1280"/>
      <c r="BF75" s="1280"/>
      <c r="BG75" s="1280"/>
      <c r="BH75" s="1280"/>
      <c r="BI75" s="1280"/>
      <c r="BJ75" s="1280"/>
      <c r="BK75" s="1280"/>
      <c r="BL75" s="1280"/>
      <c r="BM75" s="1280"/>
      <c r="BN75" s="1280"/>
      <c r="BO75" s="1280"/>
      <c r="BP75" s="1278">
        <v>9</v>
      </c>
      <c r="BQ75" s="1278"/>
      <c r="BR75" s="1278"/>
      <c r="BS75" s="1278"/>
      <c r="BT75" s="1278"/>
      <c r="BU75" s="1278"/>
      <c r="BV75" s="1278"/>
      <c r="BW75" s="1278"/>
      <c r="BX75" s="1278">
        <v>8.1999999999999993</v>
      </c>
      <c r="BY75" s="1278"/>
      <c r="BZ75" s="1278"/>
      <c r="CA75" s="1278"/>
      <c r="CB75" s="1278"/>
      <c r="CC75" s="1278"/>
      <c r="CD75" s="1278"/>
      <c r="CE75" s="1278"/>
      <c r="CF75" s="1278">
        <v>7.8</v>
      </c>
      <c r="CG75" s="1278"/>
      <c r="CH75" s="1278"/>
      <c r="CI75" s="1278"/>
      <c r="CJ75" s="1278"/>
      <c r="CK75" s="1278"/>
      <c r="CL75" s="1278"/>
      <c r="CM75" s="1278"/>
      <c r="CN75" s="1278">
        <v>6.6</v>
      </c>
      <c r="CO75" s="1278"/>
      <c r="CP75" s="1278"/>
      <c r="CQ75" s="1278"/>
      <c r="CR75" s="1278"/>
      <c r="CS75" s="1278"/>
      <c r="CT75" s="1278"/>
      <c r="CU75" s="1278"/>
      <c r="CV75" s="1278">
        <v>5.8</v>
      </c>
      <c r="CW75" s="1278"/>
      <c r="CX75" s="1278"/>
      <c r="CY75" s="1278"/>
      <c r="CZ75" s="1278"/>
      <c r="DA75" s="1278"/>
      <c r="DB75" s="1278"/>
      <c r="DC75" s="1278"/>
    </row>
    <row r="76" spans="2:107">
      <c r="B76" s="372"/>
      <c r="G76" s="1291"/>
      <c r="H76" s="1291"/>
      <c r="I76" s="1273"/>
      <c r="J76" s="1273"/>
      <c r="K76" s="1290"/>
      <c r="L76" s="1290"/>
      <c r="M76" s="1290"/>
      <c r="N76" s="1290"/>
      <c r="AM76" s="381"/>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c r="B77" s="372"/>
      <c r="G77" s="1273"/>
      <c r="H77" s="1273"/>
      <c r="I77" s="1273"/>
      <c r="J77" s="1273"/>
      <c r="K77" s="1294"/>
      <c r="L77" s="1294"/>
      <c r="M77" s="1294"/>
      <c r="N77" s="1294"/>
      <c r="AN77" s="1277" t="s">
        <v>593</v>
      </c>
      <c r="AO77" s="1277"/>
      <c r="AP77" s="1277"/>
      <c r="AQ77" s="1277"/>
      <c r="AR77" s="1277"/>
      <c r="AS77" s="1277"/>
      <c r="AT77" s="1277"/>
      <c r="AU77" s="1277"/>
      <c r="AV77" s="1277"/>
      <c r="AW77" s="1277"/>
      <c r="AX77" s="1277"/>
      <c r="AY77" s="1277"/>
      <c r="AZ77" s="1277"/>
      <c r="BA77" s="1277"/>
      <c r="BB77" s="1280" t="s">
        <v>591</v>
      </c>
      <c r="BC77" s="1280"/>
      <c r="BD77" s="1280"/>
      <c r="BE77" s="1280"/>
      <c r="BF77" s="1280"/>
      <c r="BG77" s="1280"/>
      <c r="BH77" s="1280"/>
      <c r="BI77" s="1280"/>
      <c r="BJ77" s="1280"/>
      <c r="BK77" s="1280"/>
      <c r="BL77" s="1280"/>
      <c r="BM77" s="1280"/>
      <c r="BN77" s="1280"/>
      <c r="BO77" s="1280"/>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c r="B78" s="372"/>
      <c r="G78" s="1273"/>
      <c r="H78" s="1273"/>
      <c r="I78" s="1273"/>
      <c r="J78" s="1273"/>
      <c r="K78" s="1294"/>
      <c r="L78" s="1294"/>
      <c r="M78" s="1294"/>
      <c r="N78" s="1294"/>
      <c r="AN78" s="1277"/>
      <c r="AO78" s="1277"/>
      <c r="AP78" s="1277"/>
      <c r="AQ78" s="1277"/>
      <c r="AR78" s="1277"/>
      <c r="AS78" s="1277"/>
      <c r="AT78" s="1277"/>
      <c r="AU78" s="1277"/>
      <c r="AV78" s="1277"/>
      <c r="AW78" s="1277"/>
      <c r="AX78" s="1277"/>
      <c r="AY78" s="1277"/>
      <c r="AZ78" s="1277"/>
      <c r="BA78" s="1277"/>
      <c r="BB78" s="1280"/>
      <c r="BC78" s="1280"/>
      <c r="BD78" s="1280"/>
      <c r="BE78" s="1280"/>
      <c r="BF78" s="1280"/>
      <c r="BG78" s="1280"/>
      <c r="BH78" s="1280"/>
      <c r="BI78" s="1280"/>
      <c r="BJ78" s="1280"/>
      <c r="BK78" s="1280"/>
      <c r="BL78" s="1280"/>
      <c r="BM78" s="1280"/>
      <c r="BN78" s="1280"/>
      <c r="BO78" s="1280"/>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c r="B79" s="372"/>
      <c r="G79" s="1273"/>
      <c r="H79" s="1273"/>
      <c r="I79" s="1293"/>
      <c r="J79" s="1293"/>
      <c r="K79" s="1295"/>
      <c r="L79" s="1295"/>
      <c r="M79" s="1295"/>
      <c r="N79" s="1295"/>
      <c r="AN79" s="1277"/>
      <c r="AO79" s="1277"/>
      <c r="AP79" s="1277"/>
      <c r="AQ79" s="1277"/>
      <c r="AR79" s="1277"/>
      <c r="AS79" s="1277"/>
      <c r="AT79" s="1277"/>
      <c r="AU79" s="1277"/>
      <c r="AV79" s="1277"/>
      <c r="AW79" s="1277"/>
      <c r="AX79" s="1277"/>
      <c r="AY79" s="1277"/>
      <c r="AZ79" s="1277"/>
      <c r="BA79" s="1277"/>
      <c r="BB79" s="1280" t="s">
        <v>595</v>
      </c>
      <c r="BC79" s="1280"/>
      <c r="BD79" s="1280"/>
      <c r="BE79" s="1280"/>
      <c r="BF79" s="1280"/>
      <c r="BG79" s="1280"/>
      <c r="BH79" s="1280"/>
      <c r="BI79" s="1280"/>
      <c r="BJ79" s="1280"/>
      <c r="BK79" s="1280"/>
      <c r="BL79" s="1280"/>
      <c r="BM79" s="1280"/>
      <c r="BN79" s="1280"/>
      <c r="BO79" s="1280"/>
      <c r="BP79" s="1278">
        <v>8.6</v>
      </c>
      <c r="BQ79" s="1278"/>
      <c r="BR79" s="1278"/>
      <c r="BS79" s="1278"/>
      <c r="BT79" s="1278"/>
      <c r="BU79" s="1278"/>
      <c r="BV79" s="1278"/>
      <c r="BW79" s="1278"/>
      <c r="BX79" s="1278">
        <v>7.7</v>
      </c>
      <c r="BY79" s="1278"/>
      <c r="BZ79" s="1278"/>
      <c r="CA79" s="1278"/>
      <c r="CB79" s="1278"/>
      <c r="CC79" s="1278"/>
      <c r="CD79" s="1278"/>
      <c r="CE79" s="1278"/>
      <c r="CF79" s="1278">
        <v>7.2</v>
      </c>
      <c r="CG79" s="1278"/>
      <c r="CH79" s="1278"/>
      <c r="CI79" s="1278"/>
      <c r="CJ79" s="1278"/>
      <c r="CK79" s="1278"/>
      <c r="CL79" s="1278"/>
      <c r="CM79" s="1278"/>
      <c r="CN79" s="1278">
        <v>7.4</v>
      </c>
      <c r="CO79" s="1278"/>
      <c r="CP79" s="1278"/>
      <c r="CQ79" s="1278"/>
      <c r="CR79" s="1278"/>
      <c r="CS79" s="1278"/>
      <c r="CT79" s="1278"/>
      <c r="CU79" s="1278"/>
      <c r="CV79" s="1278">
        <v>7.1</v>
      </c>
      <c r="CW79" s="1278"/>
      <c r="CX79" s="1278"/>
      <c r="CY79" s="1278"/>
      <c r="CZ79" s="1278"/>
      <c r="DA79" s="1278"/>
      <c r="DB79" s="1278"/>
      <c r="DC79" s="1278"/>
    </row>
    <row r="80" spans="2:107">
      <c r="B80" s="372"/>
      <c r="G80" s="1273"/>
      <c r="H80" s="1273"/>
      <c r="I80" s="1293"/>
      <c r="J80" s="1293"/>
      <c r="K80" s="1295"/>
      <c r="L80" s="1295"/>
      <c r="M80" s="1295"/>
      <c r="N80" s="1295"/>
      <c r="AN80" s="1277"/>
      <c r="AO80" s="1277"/>
      <c r="AP80" s="1277"/>
      <c r="AQ80" s="1277"/>
      <c r="AR80" s="1277"/>
      <c r="AS80" s="1277"/>
      <c r="AT80" s="1277"/>
      <c r="AU80" s="1277"/>
      <c r="AV80" s="1277"/>
      <c r="AW80" s="1277"/>
      <c r="AX80" s="1277"/>
      <c r="AY80" s="1277"/>
      <c r="AZ80" s="1277"/>
      <c r="BA80" s="1277"/>
      <c r="BB80" s="1280"/>
      <c r="BC80" s="1280"/>
      <c r="BD80" s="1280"/>
      <c r="BE80" s="1280"/>
      <c r="BF80" s="1280"/>
      <c r="BG80" s="1280"/>
      <c r="BH80" s="1280"/>
      <c r="BI80" s="1280"/>
      <c r="BJ80" s="1280"/>
      <c r="BK80" s="1280"/>
      <c r="BL80" s="1280"/>
      <c r="BM80" s="1280"/>
      <c r="BN80" s="1280"/>
      <c r="BO80" s="1280"/>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c r="B81" s="372"/>
    </row>
    <row r="82" spans="2:109" ht="17.25">
      <c r="B82" s="372"/>
      <c r="K82" s="399"/>
      <c r="L82" s="399"/>
      <c r="M82" s="399"/>
      <c r="N82" s="399"/>
      <c r="AQ82" s="399"/>
      <c r="AR82" s="399"/>
      <c r="AS82" s="399"/>
      <c r="AT82" s="399"/>
      <c r="BC82" s="399"/>
      <c r="BD82" s="399"/>
      <c r="BE82" s="399"/>
      <c r="BF82" s="399"/>
      <c r="BO82" s="399"/>
      <c r="BP82" s="399"/>
      <c r="BQ82" s="399"/>
      <c r="BR82" s="399"/>
      <c r="CA82" s="399"/>
      <c r="CB82" s="399"/>
      <c r="CC82" s="399"/>
      <c r="CD82" s="399"/>
      <c r="CM82" s="399"/>
      <c r="CN82" s="399"/>
      <c r="CO82" s="399"/>
      <c r="CP82" s="399"/>
      <c r="CY82" s="399"/>
      <c r="CZ82" s="399"/>
      <c r="DA82" s="399"/>
      <c r="DB82" s="399"/>
      <c r="DC82" s="399"/>
    </row>
    <row r="83" spans="2:109">
      <c r="B83" s="374"/>
      <c r="C83" s="375"/>
      <c r="D83" s="375"/>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375"/>
      <c r="AD83" s="375"/>
      <c r="AE83" s="375"/>
      <c r="AF83" s="375"/>
      <c r="AG83" s="375"/>
      <c r="AH83" s="375"/>
      <c r="AI83" s="375"/>
      <c r="AJ83" s="375"/>
      <c r="AK83" s="375"/>
      <c r="AL83" s="375"/>
      <c r="AM83" s="375"/>
      <c r="AN83" s="375"/>
      <c r="AO83" s="375"/>
      <c r="AP83" s="375"/>
      <c r="AQ83" s="375"/>
      <c r="AR83" s="375"/>
      <c r="AS83" s="375"/>
      <c r="AT83" s="375"/>
      <c r="AU83" s="375"/>
      <c r="AV83" s="375"/>
      <c r="AW83" s="375"/>
      <c r="AX83" s="375"/>
      <c r="AY83" s="375"/>
      <c r="AZ83" s="375"/>
      <c r="BA83" s="375"/>
      <c r="BB83" s="375"/>
      <c r="BC83" s="375"/>
      <c r="BD83" s="375"/>
      <c r="BE83" s="375"/>
      <c r="BF83" s="375"/>
      <c r="BG83" s="375"/>
      <c r="BH83" s="375"/>
      <c r="BI83" s="375"/>
      <c r="BJ83" s="375"/>
      <c r="BK83" s="375"/>
      <c r="BL83" s="375"/>
      <c r="BM83" s="375"/>
      <c r="BN83" s="375"/>
      <c r="BO83" s="375"/>
      <c r="BP83" s="375"/>
      <c r="BQ83" s="375"/>
      <c r="BR83" s="375"/>
      <c r="BS83" s="375"/>
      <c r="BT83" s="375"/>
      <c r="BU83" s="375"/>
      <c r="BV83" s="375"/>
      <c r="BW83" s="375"/>
      <c r="BX83" s="375"/>
      <c r="BY83" s="375"/>
      <c r="BZ83" s="375"/>
      <c r="CA83" s="375"/>
      <c r="CB83" s="375"/>
      <c r="CC83" s="375"/>
      <c r="CD83" s="375"/>
      <c r="CE83" s="375"/>
      <c r="CF83" s="375"/>
      <c r="CG83" s="375"/>
      <c r="CH83" s="375"/>
      <c r="CI83" s="375"/>
      <c r="CJ83" s="375"/>
      <c r="CK83" s="375"/>
      <c r="CL83" s="375"/>
      <c r="CM83" s="375"/>
      <c r="CN83" s="375"/>
      <c r="CO83" s="375"/>
      <c r="CP83" s="375"/>
      <c r="CQ83" s="375"/>
      <c r="CR83" s="375"/>
      <c r="CS83" s="375"/>
      <c r="CT83" s="375"/>
      <c r="CU83" s="375"/>
      <c r="CV83" s="375"/>
      <c r="CW83" s="375"/>
      <c r="CX83" s="375"/>
      <c r="CY83" s="375"/>
      <c r="CZ83" s="375"/>
      <c r="DA83" s="375"/>
      <c r="DB83" s="375"/>
      <c r="DC83" s="375"/>
      <c r="DD83" s="376"/>
    </row>
    <row r="84" spans="2:109">
      <c r="DD84" s="365"/>
      <c r="DE84" s="365"/>
    </row>
    <row r="85" spans="2:109">
      <c r="DD85" s="365"/>
      <c r="DE85" s="365"/>
    </row>
    <row r="86" spans="2:109" hidden="1">
      <c r="DD86" s="365"/>
      <c r="DE86" s="365"/>
    </row>
    <row r="87" spans="2:109" hidden="1">
      <c r="K87" s="400"/>
      <c r="AQ87" s="400"/>
      <c r="BC87" s="400"/>
      <c r="BO87" s="400"/>
      <c r="CA87" s="400"/>
      <c r="CM87" s="400"/>
      <c r="CY87" s="400"/>
      <c r="DD87" s="365"/>
      <c r="DE87" s="365"/>
    </row>
    <row r="88" spans="2:109" hidden="1">
      <c r="DD88" s="365"/>
      <c r="DE88" s="365"/>
    </row>
    <row r="89" spans="2:109" hidden="1">
      <c r="DD89" s="365"/>
      <c r="DE89" s="365"/>
    </row>
    <row r="90" spans="2:109" hidden="1">
      <c r="DD90" s="365"/>
      <c r="DE90" s="365"/>
    </row>
    <row r="91" spans="2:109"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4ifMOOpHqxbuPcL0+VibzAdUIjp2tXXZeSL1Dygb1G3A+rQw8Ns3aDURHVxVXw78/MdWNdAPeMTz2obuO0QNGg==" saltValue="Ad69gOXsc+AUp8AIyteVB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cols>
    <col min="1" max="34" width="2.5" style="268" customWidth="1"/>
    <col min="35" max="122" width="2.5" style="267" customWidth="1"/>
    <col min="123" max="16384" width="2.5" style="267" hidden="1"/>
  </cols>
  <sheetData>
    <row r="1" spans="2:34" ht="13.5" customHeight="1">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row>
    <row r="2" spans="2:34">
      <c r="S2" s="267"/>
      <c r="AH2" s="267"/>
    </row>
    <row r="3" spans="2:34">
      <c r="C3" s="267"/>
      <c r="D3" s="267"/>
      <c r="E3" s="267"/>
      <c r="F3" s="267"/>
      <c r="G3" s="267"/>
      <c r="H3" s="267"/>
      <c r="I3" s="267"/>
      <c r="J3" s="267"/>
      <c r="K3" s="267"/>
      <c r="L3" s="267"/>
      <c r="M3" s="267"/>
      <c r="N3" s="267"/>
      <c r="O3" s="267"/>
      <c r="P3" s="267"/>
      <c r="Q3" s="267"/>
      <c r="R3" s="267"/>
      <c r="S3" s="267"/>
      <c r="U3" s="267"/>
      <c r="V3" s="267"/>
      <c r="W3" s="267"/>
      <c r="X3" s="267"/>
      <c r="Y3" s="267"/>
      <c r="Z3" s="267"/>
      <c r="AA3" s="267"/>
      <c r="AB3" s="267"/>
      <c r="AC3" s="267"/>
      <c r="AD3" s="267"/>
      <c r="AE3" s="267"/>
      <c r="AF3" s="267"/>
      <c r="AG3" s="267"/>
      <c r="AH3" s="267"/>
    </row>
    <row r="4" spans="2:34"/>
    <row r="5" spans="2:34"/>
    <row r="6" spans="2:34"/>
    <row r="7" spans="2:34"/>
    <row r="8" spans="2:34"/>
    <row r="9" spans="2:34">
      <c r="AH9" s="267"/>
    </row>
    <row r="10" spans="2:34"/>
    <row r="11" spans="2:34"/>
    <row r="12" spans="2:34"/>
    <row r="13" spans="2:34"/>
    <row r="14" spans="2:34"/>
    <row r="15" spans="2:34"/>
    <row r="16" spans="2:34"/>
    <row r="17" spans="12:34">
      <c r="AH17" s="267"/>
    </row>
    <row r="18" spans="12:34"/>
    <row r="19" spans="12:34"/>
    <row r="20" spans="12:34">
      <c r="AH20" s="267"/>
    </row>
    <row r="21" spans="12:34">
      <c r="AH21" s="267"/>
    </row>
    <row r="22" spans="12:34"/>
    <row r="23" spans="12:34"/>
    <row r="24" spans="12:34">
      <c r="Q24" s="267"/>
    </row>
    <row r="25" spans="12:34"/>
    <row r="26" spans="12:34"/>
    <row r="27" spans="12:34"/>
    <row r="28" spans="12:34">
      <c r="O28" s="267"/>
      <c r="T28" s="267"/>
      <c r="AH28" s="267"/>
    </row>
    <row r="29" spans="12:34"/>
    <row r="30" spans="12:34"/>
    <row r="31" spans="12:34">
      <c r="Q31" s="267"/>
    </row>
    <row r="32" spans="12:34">
      <c r="L32" s="267"/>
    </row>
    <row r="33" spans="2:34">
      <c r="C33" s="267"/>
      <c r="E33" s="267"/>
      <c r="G33" s="267"/>
      <c r="I33" s="267"/>
      <c r="X33" s="267"/>
    </row>
    <row r="34" spans="2:34">
      <c r="B34" s="267"/>
      <c r="P34" s="267"/>
      <c r="R34" s="267"/>
      <c r="T34" s="267"/>
    </row>
    <row r="35" spans="2:34">
      <c r="D35" s="267"/>
      <c r="W35" s="267"/>
      <c r="AC35" s="267"/>
      <c r="AD35" s="267"/>
      <c r="AE35" s="267"/>
      <c r="AF35" s="267"/>
      <c r="AG35" s="267"/>
      <c r="AH35" s="267"/>
    </row>
    <row r="36" spans="2:34">
      <c r="H36" s="267"/>
      <c r="J36" s="267"/>
      <c r="K36" s="267"/>
      <c r="M36" s="267"/>
      <c r="Y36" s="267"/>
      <c r="Z36" s="267"/>
      <c r="AA36" s="267"/>
      <c r="AB36" s="267"/>
      <c r="AC36" s="267"/>
      <c r="AD36" s="267"/>
      <c r="AE36" s="267"/>
      <c r="AF36" s="267"/>
      <c r="AG36" s="267"/>
      <c r="AH36" s="267"/>
    </row>
    <row r="37" spans="2:34">
      <c r="AH37" s="267"/>
    </row>
    <row r="38" spans="2:34">
      <c r="AG38" s="267"/>
      <c r="AH38" s="267"/>
    </row>
    <row r="39" spans="2:34"/>
    <row r="40" spans="2:34">
      <c r="X40" s="267"/>
    </row>
    <row r="41" spans="2:34">
      <c r="R41" s="267"/>
    </row>
    <row r="42" spans="2:34">
      <c r="W42" s="267"/>
    </row>
    <row r="43" spans="2:34">
      <c r="Y43" s="267"/>
      <c r="Z43" s="267"/>
      <c r="AA43" s="267"/>
      <c r="AB43" s="267"/>
      <c r="AC43" s="267"/>
      <c r="AD43" s="267"/>
      <c r="AE43" s="267"/>
      <c r="AF43" s="267"/>
      <c r="AG43" s="267"/>
      <c r="AH43" s="267"/>
    </row>
    <row r="44" spans="2:34">
      <c r="AH44" s="267"/>
    </row>
    <row r="45" spans="2:34">
      <c r="X45" s="267"/>
    </row>
    <row r="46" spans="2:34"/>
    <row r="47" spans="2:34"/>
    <row r="48" spans="2:34">
      <c r="W48" s="267"/>
      <c r="Y48" s="267"/>
      <c r="Z48" s="267"/>
      <c r="AA48" s="267"/>
      <c r="AB48" s="267"/>
      <c r="AC48" s="267"/>
      <c r="AD48" s="267"/>
      <c r="AE48" s="267"/>
      <c r="AF48" s="267"/>
      <c r="AG48" s="267"/>
      <c r="AH48" s="267"/>
    </row>
    <row r="49" spans="28:34"/>
    <row r="50" spans="28:34">
      <c r="AE50" s="267"/>
      <c r="AF50" s="267"/>
      <c r="AG50" s="267"/>
      <c r="AH50" s="267"/>
    </row>
    <row r="51" spans="28:34">
      <c r="AC51" s="267"/>
      <c r="AD51" s="267"/>
      <c r="AE51" s="267"/>
      <c r="AF51" s="267"/>
      <c r="AG51" s="267"/>
      <c r="AH51" s="267"/>
    </row>
    <row r="52" spans="28:34"/>
    <row r="53" spans="28:34">
      <c r="AF53" s="267"/>
      <c r="AG53" s="267"/>
      <c r="AH53" s="267"/>
    </row>
    <row r="54" spans="28:34">
      <c r="AH54" s="267"/>
    </row>
    <row r="55" spans="28:34"/>
    <row r="56" spans="28:34">
      <c r="AB56" s="267"/>
      <c r="AC56" s="267"/>
      <c r="AD56" s="267"/>
      <c r="AE56" s="267"/>
      <c r="AF56" s="267"/>
      <c r="AG56" s="267"/>
      <c r="AH56" s="267"/>
    </row>
    <row r="57" spans="28:34">
      <c r="AH57" s="267"/>
    </row>
    <row r="58" spans="28:34">
      <c r="AH58" s="267"/>
    </row>
    <row r="59" spans="28:34"/>
    <row r="60" spans="28:34"/>
    <row r="61" spans="28:34"/>
    <row r="62" spans="28:34"/>
    <row r="63" spans="28:34">
      <c r="AH63" s="267"/>
    </row>
    <row r="64" spans="28:34">
      <c r="AG64" s="267"/>
      <c r="AH64" s="267"/>
    </row>
    <row r="65" spans="28:34"/>
    <row r="66" spans="28:34"/>
    <row r="67" spans="28:34"/>
    <row r="68" spans="28:34">
      <c r="AB68" s="267"/>
      <c r="AC68" s="267"/>
      <c r="AD68" s="267"/>
      <c r="AE68" s="267"/>
      <c r="AF68" s="267"/>
      <c r="AG68" s="267"/>
      <c r="AH68" s="267"/>
    </row>
    <row r="69" spans="28:34">
      <c r="AF69" s="267"/>
      <c r="AG69" s="267"/>
      <c r="AH69" s="267"/>
    </row>
    <row r="70" spans="28:34"/>
    <row r="71" spans="28:34"/>
    <row r="72" spans="28:34"/>
    <row r="73" spans="28:34"/>
    <row r="74" spans="28:34"/>
    <row r="75" spans="28:34">
      <c r="AH75" s="267"/>
    </row>
    <row r="76" spans="28:34">
      <c r="AF76" s="267"/>
      <c r="AG76" s="267"/>
      <c r="AH76" s="267"/>
    </row>
    <row r="77" spans="28:34">
      <c r="AG77" s="267"/>
      <c r="AH77" s="267"/>
    </row>
    <row r="78" spans="28:34"/>
    <row r="79" spans="28:34"/>
    <row r="80" spans="28:34"/>
    <row r="81" spans="25:34"/>
    <row r="82" spans="25:34">
      <c r="Y82" s="267"/>
    </row>
    <row r="83" spans="25:34">
      <c r="Y83" s="267"/>
      <c r="Z83" s="267"/>
      <c r="AA83" s="267"/>
      <c r="AB83" s="267"/>
      <c r="AC83" s="267"/>
      <c r="AD83" s="267"/>
      <c r="AE83" s="267"/>
      <c r="AF83" s="267"/>
      <c r="AG83" s="267"/>
      <c r="AH83" s="267"/>
    </row>
    <row r="84" spans="25:34"/>
    <row r="85" spans="25:34"/>
    <row r="86" spans="25:34"/>
    <row r="87" spans="25:34"/>
    <row r="88" spans="25:34">
      <c r="AH88" s="267"/>
    </row>
    <row r="89" spans="25:34"/>
    <row r="90" spans="25:34"/>
    <row r="91" spans="25:34"/>
    <row r="92" spans="25:34" ht="13.5" customHeight="1"/>
    <row r="93" spans="25:34" ht="13.5" customHeight="1"/>
    <row r="94" spans="25:34" ht="13.5" customHeight="1">
      <c r="AF94" s="267"/>
      <c r="AG94" s="267"/>
      <c r="AH94" s="267"/>
    </row>
    <row r="95" spans="25:34" ht="13.5" customHeight="1">
      <c r="AH95" s="267"/>
    </row>
    <row r="96" spans="25:34" ht="13.5" customHeight="1"/>
    <row r="97" spans="33:34" ht="13.5" customHeight="1"/>
    <row r="98" spans="33:34" ht="13.5" customHeight="1"/>
    <row r="99" spans="33:34" ht="13.5" customHeight="1"/>
    <row r="100" spans="33:34" ht="13.5" customHeight="1"/>
    <row r="101" spans="33:34" ht="13.5" customHeight="1">
      <c r="AH101" s="267"/>
    </row>
    <row r="102" spans="33:34" ht="13.5" customHeight="1"/>
    <row r="103" spans="33:34" ht="13.5" customHeight="1"/>
    <row r="104" spans="33:34" ht="13.5" customHeight="1">
      <c r="AG104" s="267"/>
      <c r="AH104" s="26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7"/>
    </row>
    <row r="117" spans="34:122" ht="13.5" customHeight="1"/>
    <row r="118" spans="34:122" ht="13.5" customHeight="1"/>
    <row r="119" spans="34:122" ht="13.5" customHeight="1"/>
    <row r="120" spans="34:122" ht="13.5" customHeight="1">
      <c r="AH120" s="267"/>
    </row>
    <row r="121" spans="34:122" ht="13.5" customHeight="1">
      <c r="AH121" s="267"/>
    </row>
    <row r="122" spans="34:122" ht="13.5" customHeight="1"/>
    <row r="123" spans="34:122" ht="13.5" customHeight="1"/>
    <row r="124" spans="34:122" ht="13.5" customHeight="1"/>
    <row r="125" spans="34:122" ht="13.5" customHeight="1">
      <c r="DR125" s="267" t="s">
        <v>490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8gusl4TEBhrIMCwXw3HFy93rNLZH+tp2EyHLdz4lrCUXKoYnfiOtA5aSONZtcSAsKfKD56dtSeW9hJA8iTUUEg==" saltValue="9JsXMDtigvX/dzpa90jOU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cols>
    <col min="1" max="34" width="2.5" style="268" customWidth="1"/>
    <col min="35" max="122" width="2.5" style="267" customWidth="1"/>
    <col min="123" max="16384" width="2.5" style="267" hidden="1"/>
  </cols>
  <sheetData>
    <row r="1" spans="2:34" ht="13.5" customHeight="1">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row>
    <row r="2" spans="2:34">
      <c r="S2" s="267"/>
      <c r="AH2" s="267"/>
    </row>
    <row r="3" spans="2:34">
      <c r="C3" s="267"/>
      <c r="D3" s="267"/>
      <c r="E3" s="267"/>
      <c r="F3" s="267"/>
      <c r="G3" s="267"/>
      <c r="H3" s="267"/>
      <c r="I3" s="267"/>
      <c r="J3" s="267"/>
      <c r="K3" s="267"/>
      <c r="L3" s="267"/>
      <c r="M3" s="267"/>
      <c r="N3" s="267"/>
      <c r="O3" s="267"/>
      <c r="P3" s="267"/>
      <c r="Q3" s="267"/>
      <c r="R3" s="267"/>
      <c r="S3" s="267"/>
      <c r="U3" s="267"/>
      <c r="V3" s="267"/>
      <c r="W3" s="267"/>
      <c r="X3" s="267"/>
      <c r="Y3" s="267"/>
      <c r="Z3" s="267"/>
      <c r="AA3" s="267"/>
      <c r="AB3" s="267"/>
      <c r="AC3" s="267"/>
      <c r="AD3" s="267"/>
      <c r="AE3" s="267"/>
      <c r="AF3" s="267"/>
      <c r="AG3" s="267"/>
      <c r="AH3" s="267"/>
    </row>
    <row r="4" spans="2:34"/>
    <row r="5" spans="2:34"/>
    <row r="6" spans="2:34"/>
    <row r="7" spans="2:34"/>
    <row r="8" spans="2:34"/>
    <row r="9" spans="2:34">
      <c r="AH9" s="267"/>
    </row>
    <row r="10" spans="2:34"/>
    <row r="11" spans="2:34"/>
    <row r="12" spans="2:34"/>
    <row r="13" spans="2:34"/>
    <row r="14" spans="2:34"/>
    <row r="15" spans="2:34"/>
    <row r="16" spans="2:34"/>
    <row r="17" spans="12:34">
      <c r="AH17" s="267"/>
    </row>
    <row r="18" spans="12:34"/>
    <row r="19" spans="12:34"/>
    <row r="20" spans="12:34">
      <c r="AH20" s="267"/>
    </row>
    <row r="21" spans="12:34">
      <c r="AH21" s="267"/>
    </row>
    <row r="22" spans="12:34"/>
    <row r="23" spans="12:34"/>
    <row r="24" spans="12:34">
      <c r="Q24" s="267"/>
    </row>
    <row r="25" spans="12:34"/>
    <row r="26" spans="12:34"/>
    <row r="27" spans="12:34"/>
    <row r="28" spans="12:34">
      <c r="O28" s="267"/>
      <c r="T28" s="267"/>
      <c r="AH28" s="267"/>
    </row>
    <row r="29" spans="12:34"/>
    <row r="30" spans="12:34"/>
    <row r="31" spans="12:34">
      <c r="Q31" s="267"/>
    </row>
    <row r="32" spans="12:34">
      <c r="L32" s="267"/>
    </row>
    <row r="33" spans="2:34">
      <c r="C33" s="267"/>
      <c r="E33" s="267"/>
      <c r="G33" s="267"/>
      <c r="I33" s="267"/>
      <c r="X33" s="267"/>
    </row>
    <row r="34" spans="2:34">
      <c r="B34" s="267"/>
      <c r="P34" s="267"/>
      <c r="R34" s="267"/>
      <c r="T34" s="267"/>
    </row>
    <row r="35" spans="2:34">
      <c r="D35" s="267"/>
      <c r="W35" s="267"/>
      <c r="AC35" s="267"/>
      <c r="AD35" s="267"/>
      <c r="AE35" s="267"/>
      <c r="AF35" s="267"/>
      <c r="AG35" s="267"/>
      <c r="AH35" s="267"/>
    </row>
    <row r="36" spans="2:34">
      <c r="H36" s="267"/>
      <c r="J36" s="267"/>
      <c r="K36" s="267"/>
      <c r="M36" s="267"/>
      <c r="Y36" s="267"/>
      <c r="Z36" s="267"/>
      <c r="AA36" s="267"/>
      <c r="AB36" s="267"/>
      <c r="AC36" s="267"/>
      <c r="AD36" s="267"/>
      <c r="AE36" s="267"/>
      <c r="AF36" s="267"/>
      <c r="AG36" s="267"/>
      <c r="AH36" s="267"/>
    </row>
    <row r="37" spans="2:34">
      <c r="AH37" s="267"/>
    </row>
    <row r="38" spans="2:34">
      <c r="AG38" s="267"/>
      <c r="AH38" s="267"/>
    </row>
    <row r="39" spans="2:34"/>
    <row r="40" spans="2:34">
      <c r="X40" s="267"/>
    </row>
    <row r="41" spans="2:34">
      <c r="R41" s="267"/>
    </row>
    <row r="42" spans="2:34">
      <c r="W42" s="267"/>
    </row>
    <row r="43" spans="2:34">
      <c r="Y43" s="267"/>
      <c r="Z43" s="267"/>
      <c r="AA43" s="267"/>
      <c r="AB43" s="267"/>
      <c r="AC43" s="267"/>
      <c r="AD43" s="267"/>
      <c r="AE43" s="267"/>
      <c r="AF43" s="267"/>
      <c r="AG43" s="267"/>
      <c r="AH43" s="267"/>
    </row>
    <row r="44" spans="2:34">
      <c r="AH44" s="267"/>
    </row>
    <row r="45" spans="2:34">
      <c r="X45" s="267"/>
    </row>
    <row r="46" spans="2:34"/>
    <row r="47" spans="2:34"/>
    <row r="48" spans="2:34">
      <c r="W48" s="267"/>
      <c r="Y48" s="267"/>
      <c r="Z48" s="267"/>
      <c r="AA48" s="267"/>
      <c r="AB48" s="267"/>
      <c r="AC48" s="267"/>
      <c r="AD48" s="267"/>
      <c r="AE48" s="267"/>
      <c r="AF48" s="267"/>
      <c r="AG48" s="267"/>
      <c r="AH48" s="267"/>
    </row>
    <row r="49" spans="28:34"/>
    <row r="50" spans="28:34">
      <c r="AE50" s="267"/>
      <c r="AF50" s="267"/>
      <c r="AG50" s="267"/>
      <c r="AH50" s="267"/>
    </row>
    <row r="51" spans="28:34">
      <c r="AC51" s="267"/>
      <c r="AD51" s="267"/>
      <c r="AE51" s="267"/>
      <c r="AF51" s="267"/>
      <c r="AG51" s="267"/>
      <c r="AH51" s="267"/>
    </row>
    <row r="52" spans="28:34"/>
    <row r="53" spans="28:34">
      <c r="AF53" s="267"/>
      <c r="AG53" s="267"/>
      <c r="AH53" s="267"/>
    </row>
    <row r="54" spans="28:34">
      <c r="AH54" s="267"/>
    </row>
    <row r="55" spans="28:34"/>
    <row r="56" spans="28:34">
      <c r="AB56" s="267"/>
      <c r="AC56" s="267"/>
      <c r="AD56" s="267"/>
      <c r="AE56" s="267"/>
      <c r="AF56" s="267"/>
      <c r="AG56" s="267"/>
      <c r="AH56" s="267"/>
    </row>
    <row r="57" spans="28:34">
      <c r="AH57" s="267"/>
    </row>
    <row r="58" spans="28:34">
      <c r="AH58" s="267"/>
    </row>
    <row r="59" spans="28:34">
      <c r="AG59" s="267"/>
      <c r="AH59" s="267"/>
    </row>
    <row r="60" spans="28:34"/>
    <row r="61" spans="28:34"/>
    <row r="62" spans="28:34"/>
    <row r="63" spans="28:34">
      <c r="AH63" s="267"/>
    </row>
    <row r="64" spans="28:34">
      <c r="AG64" s="267"/>
      <c r="AH64" s="267"/>
    </row>
    <row r="65" spans="28:34"/>
    <row r="66" spans="28:34"/>
    <row r="67" spans="28:34"/>
    <row r="68" spans="28:34">
      <c r="AB68" s="267"/>
      <c r="AC68" s="267"/>
      <c r="AD68" s="267"/>
      <c r="AE68" s="267"/>
      <c r="AF68" s="267"/>
      <c r="AG68" s="267"/>
      <c r="AH68" s="267"/>
    </row>
    <row r="69" spans="28:34">
      <c r="AF69" s="267"/>
      <c r="AG69" s="267"/>
      <c r="AH69" s="267"/>
    </row>
    <row r="70" spans="28:34"/>
    <row r="71" spans="28:34"/>
    <row r="72" spans="28:34"/>
    <row r="73" spans="28:34"/>
    <row r="74" spans="28:34"/>
    <row r="75" spans="28:34">
      <c r="AH75" s="267"/>
    </row>
    <row r="76" spans="28:34">
      <c r="AF76" s="267"/>
      <c r="AG76" s="267"/>
      <c r="AH76" s="267"/>
    </row>
    <row r="77" spans="28:34">
      <c r="AG77" s="267"/>
      <c r="AH77" s="267"/>
    </row>
    <row r="78" spans="28:34"/>
    <row r="79" spans="28:34"/>
    <row r="80" spans="28:34"/>
    <row r="81" spans="25:34"/>
    <row r="82" spans="25:34">
      <c r="Y82" s="267"/>
    </row>
    <row r="83" spans="25:34">
      <c r="Y83" s="267"/>
      <c r="Z83" s="267"/>
      <c r="AA83" s="267"/>
      <c r="AB83" s="267"/>
      <c r="AC83" s="267"/>
      <c r="AD83" s="267"/>
      <c r="AE83" s="267"/>
      <c r="AF83" s="267"/>
      <c r="AG83" s="267"/>
      <c r="AH83" s="267"/>
    </row>
    <row r="84" spans="25:34"/>
    <row r="85" spans="25:34"/>
    <row r="86" spans="25:34"/>
    <row r="87" spans="25:34"/>
    <row r="88" spans="25:34">
      <c r="AH88" s="267"/>
    </row>
    <row r="89" spans="25:34"/>
    <row r="90" spans="25:34"/>
    <row r="91" spans="25:34"/>
    <row r="92" spans="25:34" ht="13.5" customHeight="1"/>
    <row r="93" spans="25:34" ht="13.5" customHeight="1"/>
    <row r="94" spans="25:34" ht="13.5" customHeight="1">
      <c r="AF94" s="267"/>
      <c r="AG94" s="267"/>
      <c r="AH94" s="267"/>
    </row>
    <row r="95" spans="25:34" ht="13.5" customHeight="1">
      <c r="AH95" s="267"/>
    </row>
    <row r="96" spans="25:34" ht="13.5" customHeight="1"/>
    <row r="97" spans="33:34" ht="13.5" customHeight="1"/>
    <row r="98" spans="33:34" ht="13.5" customHeight="1"/>
    <row r="99" spans="33:34" ht="13.5" customHeight="1"/>
    <row r="100" spans="33:34" ht="13.5" customHeight="1"/>
    <row r="101" spans="33:34" ht="13.5" customHeight="1">
      <c r="AH101" s="267"/>
    </row>
    <row r="102" spans="33:34" ht="13.5" customHeight="1"/>
    <row r="103" spans="33:34" ht="13.5" customHeight="1"/>
    <row r="104" spans="33:34" ht="13.5" customHeight="1">
      <c r="AG104" s="267"/>
      <c r="AH104" s="26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7"/>
    </row>
    <row r="117" spans="34:122" ht="13.5" customHeight="1"/>
    <row r="118" spans="34:122" ht="13.5" customHeight="1"/>
    <row r="119" spans="34:122" ht="13.5" customHeight="1"/>
    <row r="120" spans="34:122" ht="13.5" customHeight="1">
      <c r="AH120" s="267"/>
    </row>
    <row r="121" spans="34:122" ht="13.5" customHeight="1">
      <c r="AH121" s="267"/>
    </row>
    <row r="122" spans="34:122" ht="13.5" customHeight="1"/>
    <row r="123" spans="34:122" ht="13.5" customHeight="1"/>
    <row r="124" spans="34:122" ht="13.5" customHeight="1"/>
    <row r="125" spans="34:122" ht="13.5" customHeight="1">
      <c r="DR125" s="267" t="s">
        <v>490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Nnxk9d/fpCcZyCqDrLmgQ7RfXL9MX60Cp+QV3oc04tId6xEapGIWU9eJauBWYZ09vWZfisNFsw+mXFvydWXzw==" saltValue="oWbJ+4EZuee5yZKjF5lZE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6" customWidth="1"/>
    <col min="2" max="8" width="13.375" style="126" customWidth="1"/>
    <col min="9" max="16384" width="11.125" style="126"/>
  </cols>
  <sheetData>
    <row r="1" spans="1:8">
      <c r="A1" s="120"/>
      <c r="B1" s="121"/>
      <c r="C1" s="122"/>
      <c r="D1" s="123"/>
      <c r="E1" s="124"/>
      <c r="F1" s="124"/>
      <c r="G1" s="124"/>
      <c r="H1" s="125"/>
    </row>
    <row r="2" spans="1:8">
      <c r="A2" s="127"/>
      <c r="B2" s="128"/>
      <c r="C2" s="129"/>
      <c r="D2" s="130" t="s">
        <v>45</v>
      </c>
      <c r="E2" s="131"/>
      <c r="F2" s="132" t="s">
        <v>542</v>
      </c>
      <c r="G2" s="133"/>
      <c r="H2" s="134"/>
    </row>
    <row r="3" spans="1:8">
      <c r="A3" s="130" t="s">
        <v>535</v>
      </c>
      <c r="B3" s="135"/>
      <c r="C3" s="136"/>
      <c r="D3" s="137">
        <v>64561</v>
      </c>
      <c r="E3" s="138"/>
      <c r="F3" s="139">
        <v>238802</v>
      </c>
      <c r="G3" s="140"/>
      <c r="H3" s="141"/>
    </row>
    <row r="4" spans="1:8">
      <c r="A4" s="142"/>
      <c r="B4" s="143"/>
      <c r="C4" s="144"/>
      <c r="D4" s="145">
        <v>43499</v>
      </c>
      <c r="E4" s="146"/>
      <c r="F4" s="147">
        <v>128562</v>
      </c>
      <c r="G4" s="148"/>
      <c r="H4" s="149"/>
    </row>
    <row r="5" spans="1:8">
      <c r="A5" s="130" t="s">
        <v>537</v>
      </c>
      <c r="B5" s="135"/>
      <c r="C5" s="136"/>
      <c r="D5" s="137">
        <v>132394</v>
      </c>
      <c r="E5" s="138"/>
      <c r="F5" s="139">
        <v>288550</v>
      </c>
      <c r="G5" s="140"/>
      <c r="H5" s="141"/>
    </row>
    <row r="6" spans="1:8">
      <c r="A6" s="142"/>
      <c r="B6" s="143"/>
      <c r="C6" s="144"/>
      <c r="D6" s="145">
        <v>90662</v>
      </c>
      <c r="E6" s="146"/>
      <c r="F6" s="147">
        <v>141525</v>
      </c>
      <c r="G6" s="148"/>
      <c r="H6" s="149"/>
    </row>
    <row r="7" spans="1:8">
      <c r="A7" s="130" t="s">
        <v>538</v>
      </c>
      <c r="B7" s="135"/>
      <c r="C7" s="136"/>
      <c r="D7" s="137">
        <v>170522</v>
      </c>
      <c r="E7" s="138"/>
      <c r="F7" s="139">
        <v>245039</v>
      </c>
      <c r="G7" s="140"/>
      <c r="H7" s="141"/>
    </row>
    <row r="8" spans="1:8">
      <c r="A8" s="142"/>
      <c r="B8" s="143"/>
      <c r="C8" s="144"/>
      <c r="D8" s="145">
        <v>106102</v>
      </c>
      <c r="E8" s="146"/>
      <c r="F8" s="147">
        <v>108922</v>
      </c>
      <c r="G8" s="148"/>
      <c r="H8" s="149"/>
    </row>
    <row r="9" spans="1:8">
      <c r="A9" s="130" t="s">
        <v>539</v>
      </c>
      <c r="B9" s="135"/>
      <c r="C9" s="136"/>
      <c r="D9" s="137">
        <v>140344</v>
      </c>
      <c r="E9" s="138"/>
      <c r="F9" s="139">
        <v>291945</v>
      </c>
      <c r="G9" s="140"/>
      <c r="H9" s="141"/>
    </row>
    <row r="10" spans="1:8">
      <c r="A10" s="142"/>
      <c r="B10" s="143"/>
      <c r="C10" s="144"/>
      <c r="D10" s="145">
        <v>97611</v>
      </c>
      <c r="E10" s="146"/>
      <c r="F10" s="147">
        <v>127651</v>
      </c>
      <c r="G10" s="148"/>
      <c r="H10" s="149"/>
    </row>
    <row r="11" spans="1:8">
      <c r="A11" s="130" t="s">
        <v>540</v>
      </c>
      <c r="B11" s="135"/>
      <c r="C11" s="136"/>
      <c r="D11" s="137">
        <v>183444</v>
      </c>
      <c r="E11" s="138"/>
      <c r="F11" s="139">
        <v>291173</v>
      </c>
      <c r="G11" s="140"/>
      <c r="H11" s="141"/>
    </row>
    <row r="12" spans="1:8">
      <c r="A12" s="142"/>
      <c r="B12" s="143"/>
      <c r="C12" s="150"/>
      <c r="D12" s="145">
        <v>85014</v>
      </c>
      <c r="E12" s="146"/>
      <c r="F12" s="147">
        <v>119071</v>
      </c>
      <c r="G12" s="148"/>
      <c r="H12" s="149"/>
    </row>
    <row r="13" spans="1:8">
      <c r="A13" s="130"/>
      <c r="B13" s="135"/>
      <c r="C13" s="151"/>
      <c r="D13" s="152">
        <v>138253</v>
      </c>
      <c r="E13" s="153"/>
      <c r="F13" s="154">
        <v>271102</v>
      </c>
      <c r="G13" s="155"/>
      <c r="H13" s="141"/>
    </row>
    <row r="14" spans="1:8">
      <c r="A14" s="142"/>
      <c r="B14" s="143"/>
      <c r="C14" s="144"/>
      <c r="D14" s="145">
        <v>84578</v>
      </c>
      <c r="E14" s="146"/>
      <c r="F14" s="147">
        <v>125146</v>
      </c>
      <c r="G14" s="148"/>
      <c r="H14" s="149"/>
    </row>
    <row r="17" spans="1:11">
      <c r="A17" s="126" t="s">
        <v>46</v>
      </c>
    </row>
    <row r="18" spans="1:11">
      <c r="A18" s="156"/>
      <c r="B18" s="156" t="str">
        <f>実質収支比率等に係る経年分析!F$46</f>
        <v>H25</v>
      </c>
      <c r="C18" s="156" t="str">
        <f>実質収支比率等に係る経年分析!G$46</f>
        <v>H26</v>
      </c>
      <c r="D18" s="156" t="str">
        <f>実質収支比率等に係る経年分析!H$46</f>
        <v>H27</v>
      </c>
      <c r="E18" s="156" t="str">
        <f>実質収支比率等に係る経年分析!I$46</f>
        <v>H28</v>
      </c>
      <c r="F18" s="156" t="str">
        <f>実質収支比率等に係る経年分析!J$46</f>
        <v>H29</v>
      </c>
    </row>
    <row r="19" spans="1:11">
      <c r="A19" s="156" t="s">
        <v>47</v>
      </c>
      <c r="B19" s="156">
        <f>ROUND(VALUE(SUBSTITUTE(実質収支比率等に係る経年分析!F$48,"▲","-")),2)</f>
        <v>5.39</v>
      </c>
      <c r="C19" s="156">
        <f>ROUND(VALUE(SUBSTITUTE(実質収支比率等に係る経年分析!G$48,"▲","-")),2)</f>
        <v>5.38</v>
      </c>
      <c r="D19" s="156">
        <f>ROUND(VALUE(SUBSTITUTE(実質収支比率等に係る経年分析!H$48,"▲","-")),2)</f>
        <v>7.98</v>
      </c>
      <c r="E19" s="156">
        <f>ROUND(VALUE(SUBSTITUTE(実質収支比率等に係る経年分析!I$48,"▲","-")),2)</f>
        <v>4.6500000000000004</v>
      </c>
      <c r="F19" s="156">
        <f>ROUND(VALUE(SUBSTITUTE(実質収支比率等に係る経年分析!J$48,"▲","-")),2)</f>
        <v>4.51</v>
      </c>
    </row>
    <row r="20" spans="1:11">
      <c r="A20" s="156" t="s">
        <v>48</v>
      </c>
      <c r="B20" s="156">
        <f>ROUND(VALUE(SUBSTITUTE(実質収支比率等に係る経年分析!F$47,"▲","-")),2)</f>
        <v>42.67</v>
      </c>
      <c r="C20" s="156">
        <f>ROUND(VALUE(SUBSTITUTE(実質収支比率等に係る経年分析!G$47,"▲","-")),2)</f>
        <v>44.16</v>
      </c>
      <c r="D20" s="156">
        <f>ROUND(VALUE(SUBSTITUTE(実質収支比率等に係る経年分析!H$47,"▲","-")),2)</f>
        <v>43.96</v>
      </c>
      <c r="E20" s="156">
        <f>ROUND(VALUE(SUBSTITUTE(実質収支比率等に係る経年分析!I$47,"▲","-")),2)</f>
        <v>44.43</v>
      </c>
      <c r="F20" s="156">
        <f>ROUND(VALUE(SUBSTITUTE(実質収支比率等に係る経年分析!J$47,"▲","-")),2)</f>
        <v>45.71</v>
      </c>
    </row>
    <row r="21" spans="1:11">
      <c r="A21" s="156" t="s">
        <v>49</v>
      </c>
      <c r="B21" s="156">
        <f>IF(ISNUMBER(VALUE(SUBSTITUTE(実質収支比率等に係る経年分析!F$49,"▲","-"))),ROUND(VALUE(SUBSTITUTE(実質収支比率等に係る経年分析!F$49,"▲","-")),2),NA())</f>
        <v>3.41</v>
      </c>
      <c r="C21" s="156">
        <f>IF(ISNUMBER(VALUE(SUBSTITUTE(実質収支比率等に係る経年分析!G$49,"▲","-"))),ROUND(VALUE(SUBSTITUTE(実質収支比率等に係る経年分析!G$49,"▲","-")),2),NA())</f>
        <v>0.08</v>
      </c>
      <c r="D21" s="156">
        <f>IF(ISNUMBER(VALUE(SUBSTITUTE(実質収支比率等に係る経年分析!H$49,"▲","-"))),ROUND(VALUE(SUBSTITUTE(実質収支比率等に係る経年分析!H$49,"▲","-")),2),NA())</f>
        <v>3.96</v>
      </c>
      <c r="E21" s="156">
        <f>IF(ISNUMBER(VALUE(SUBSTITUTE(実質収支比率等に係る経年分析!I$49,"▲","-"))),ROUND(VALUE(SUBSTITUTE(実質収支比率等に係る経年分析!I$49,"▲","-")),2),NA())</f>
        <v>-3.14</v>
      </c>
      <c r="F21" s="156">
        <f>IF(ISNUMBER(VALUE(SUBSTITUTE(実質収支比率等に係る経年分析!J$49,"▲","-"))),ROUND(VALUE(SUBSTITUTE(実質収支比率等に係る経年分析!J$49,"▲","-")),2),NA())</f>
        <v>5.76</v>
      </c>
    </row>
    <row r="24" spans="1:11">
      <c r="A24" s="126" t="s">
        <v>50</v>
      </c>
    </row>
    <row r="25" spans="1:11">
      <c r="A25" s="157"/>
      <c r="B25" s="157" t="str">
        <f>連結実質赤字比率に係る赤字・黒字の構成分析!F$33</f>
        <v>H25</v>
      </c>
      <c r="C25" s="157"/>
      <c r="D25" s="157" t="str">
        <f>連結実質赤字比率に係る赤字・黒字の構成分析!G$33</f>
        <v>H26</v>
      </c>
      <c r="E25" s="157"/>
      <c r="F25" s="157" t="str">
        <f>連結実質赤字比率に係る赤字・黒字の構成分析!H$33</f>
        <v>H27</v>
      </c>
      <c r="G25" s="157"/>
      <c r="H25" s="157" t="str">
        <f>連結実質赤字比率に係る赤字・黒字の構成分析!I$33</f>
        <v>H28</v>
      </c>
      <c r="I25" s="157"/>
      <c r="J25" s="157" t="str">
        <f>連結実質赤字比率に係る赤字・黒字の構成分析!J$33</f>
        <v>H29</v>
      </c>
      <c r="K25" s="157"/>
    </row>
    <row r="26" spans="1:11">
      <c r="A26" s="157"/>
      <c r="B26" s="157" t="s">
        <v>51</v>
      </c>
      <c r="C26" s="157" t="s">
        <v>52</v>
      </c>
      <c r="D26" s="157" t="s">
        <v>51</v>
      </c>
      <c r="E26" s="157" t="s">
        <v>52</v>
      </c>
      <c r="F26" s="157" t="s">
        <v>51</v>
      </c>
      <c r="G26" s="157" t="s">
        <v>52</v>
      </c>
      <c r="H26" s="157" t="s">
        <v>51</v>
      </c>
      <c r="I26" s="157" t="s">
        <v>52</v>
      </c>
      <c r="J26" s="157" t="s">
        <v>51</v>
      </c>
      <c r="K26" s="157" t="s">
        <v>52</v>
      </c>
    </row>
    <row r="27" spans="1:11">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0.02</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0.01</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0.01</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0.02</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0.02</v>
      </c>
    </row>
    <row r="28" spans="1:11">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c r="A29" s="157" t="str">
        <f>IF(連結実質赤字比率に係る赤字・黒字の構成分析!C$41="",NA(),連結実質赤字比率に係る赤字・黒字の構成分析!C$41)</f>
        <v>麻績村観光事業特別会計</v>
      </c>
      <c r="B29" s="157" t="e">
        <f>IF(ROUND(VALUE(SUBSTITUTE(連結実質赤字比率に係る赤字・黒字の構成分析!F$41,"▲", "-")), 2) &lt; 0, ABS(ROUND(VALUE(SUBSTITUTE(連結実質赤字比率に係る赤字・黒字の構成分析!F$41,"▲", "-")), 2)), NA())</f>
        <v>#N/A</v>
      </c>
      <c r="C29" s="157">
        <f>IF(ROUND(VALUE(SUBSTITUTE(連結実質赤字比率に係る赤字・黒字の構成分析!F$41,"▲", "-")), 2) &gt;= 0, ABS(ROUND(VALUE(SUBSTITUTE(連結実質赤字比率に係る赤字・黒字の構成分析!F$41,"▲", "-")), 2)), NA())</f>
        <v>0.08</v>
      </c>
      <c r="D29" s="157" t="e">
        <f>IF(ROUND(VALUE(SUBSTITUTE(連結実質赤字比率に係る赤字・黒字の構成分析!G$41,"▲", "-")), 2) &lt; 0, ABS(ROUND(VALUE(SUBSTITUTE(連結実質赤字比率に係る赤字・黒字の構成分析!G$41,"▲", "-")), 2)), NA())</f>
        <v>#N/A</v>
      </c>
      <c r="E29" s="157">
        <f>IF(ROUND(VALUE(SUBSTITUTE(連結実質赤字比率に係る赤字・黒字の構成分析!G$41,"▲", "-")), 2) &gt;= 0, ABS(ROUND(VALUE(SUBSTITUTE(連結実質赤字比率に係る赤字・黒字の構成分析!G$41,"▲", "-")), 2)), NA())</f>
        <v>0.05</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0.11</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0.03</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0.03</v>
      </c>
    </row>
    <row r="30" spans="1:11">
      <c r="A30" s="157" t="str">
        <f>IF(連結実質赤字比率に係る赤字・黒字の構成分析!C$40="",NA(),連結実質赤字比率に係る赤字・黒字の構成分析!C$40)</f>
        <v>麻績村水道事業特別会計</v>
      </c>
      <c r="B30" s="157" t="e">
        <f>IF(ROUND(VALUE(SUBSTITUTE(連結実質赤字比率に係る赤字・黒字の構成分析!F$40,"▲", "-")), 2) &lt; 0, ABS(ROUND(VALUE(SUBSTITUTE(連結実質赤字比率に係る赤字・黒字の構成分析!F$40,"▲", "-")), 2)), NA())</f>
        <v>#N/A</v>
      </c>
      <c r="C30" s="157">
        <f>IF(ROUND(VALUE(SUBSTITUTE(連結実質赤字比率に係る赤字・黒字の構成分析!F$40,"▲", "-")), 2) &gt;= 0, ABS(ROUND(VALUE(SUBSTITUTE(連結実質赤字比率に係る赤字・黒字の構成分析!F$40,"▲", "-")), 2)), NA())</f>
        <v>0.26</v>
      </c>
      <c r="D30" s="157" t="e">
        <f>IF(ROUND(VALUE(SUBSTITUTE(連結実質赤字比率に係る赤字・黒字の構成分析!G$40,"▲", "-")), 2) &lt; 0, ABS(ROUND(VALUE(SUBSTITUTE(連結実質赤字比率に係る赤字・黒字の構成分析!G$40,"▲", "-")), 2)), NA())</f>
        <v>#N/A</v>
      </c>
      <c r="E30" s="157">
        <f>IF(ROUND(VALUE(SUBSTITUTE(連結実質赤字比率に係る赤字・黒字の構成分析!G$40,"▲", "-")), 2) &gt;= 0, ABS(ROUND(VALUE(SUBSTITUTE(連結実質赤字比率に係る赤字・黒字の構成分析!G$40,"▲", "-")), 2)), NA())</f>
        <v>0.25</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0.21</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0.26</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0.28000000000000003</v>
      </c>
    </row>
    <row r="31" spans="1:11">
      <c r="A31" s="157" t="str">
        <f>IF(連結実質赤字比率に係る赤字・黒字の構成分析!C$39="",NA(),連結実質赤字比率に係る赤字・黒字の構成分析!C$39)</f>
        <v>麻績村下水道事業特別会計</v>
      </c>
      <c r="B31" s="157" t="e">
        <f>IF(ROUND(VALUE(SUBSTITUTE(連結実質赤字比率に係る赤字・黒字の構成分析!F$39,"▲", "-")), 2) &lt; 0, ABS(ROUND(VALUE(SUBSTITUTE(連結実質赤字比率に係る赤字・黒字の構成分析!F$39,"▲", "-")), 2)), NA())</f>
        <v>#N/A</v>
      </c>
      <c r="C31" s="157">
        <f>IF(ROUND(VALUE(SUBSTITUTE(連結実質赤字比率に係る赤字・黒字の構成分析!F$39,"▲", "-")), 2) &gt;= 0, ABS(ROUND(VALUE(SUBSTITUTE(連結実質赤字比率に係る赤字・黒字の構成分析!F$39,"▲", "-")), 2)), NA())</f>
        <v>0.3</v>
      </c>
      <c r="D31" s="157" t="e">
        <f>IF(ROUND(VALUE(SUBSTITUTE(連結実質赤字比率に係る赤字・黒字の構成分析!G$39,"▲", "-")), 2) &lt; 0, ABS(ROUND(VALUE(SUBSTITUTE(連結実質赤字比率に係る赤字・黒字の構成分析!G$39,"▲", "-")), 2)), NA())</f>
        <v>#N/A</v>
      </c>
      <c r="E31" s="157">
        <f>IF(ROUND(VALUE(SUBSTITUTE(連結実質赤字比率に係る赤字・黒字の構成分析!G$39,"▲", "-")), 2) &gt;= 0, ABS(ROUND(VALUE(SUBSTITUTE(連結実質赤字比率に係る赤字・黒字の構成分析!G$39,"▲", "-")), 2)), NA())</f>
        <v>0.3</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0.31</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0.23</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0.33</v>
      </c>
    </row>
    <row r="32" spans="1:11">
      <c r="A32" s="157" t="str">
        <f>IF(連結実質赤字比率に係る赤字・黒字の構成分析!C$38="",NA(),連結実質赤字比率に係る赤字・黒字の構成分析!C$38)</f>
        <v>麻績村住宅団地分譲事業特別会計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0.78</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0.78</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0.75</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0.75</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0.76</v>
      </c>
    </row>
    <row r="33" spans="1:16">
      <c r="A33" s="157" t="str">
        <f>IF(連結実質赤字比率に係る赤字・黒字の構成分析!C$37="",NA(),連結実質赤字比率に係る赤字・黒字の構成分析!C$37)</f>
        <v>麻績村介護保険特別会計</v>
      </c>
      <c r="B33" s="157" t="e">
        <f>IF(ROUND(VALUE(SUBSTITUTE(連結実質赤字比率に係る赤字・黒字の構成分析!F$37,"▲", "-")), 2) &lt; 0, ABS(ROUND(VALUE(SUBSTITUTE(連結実質赤字比率に係る赤字・黒字の構成分析!F$37,"▲", "-")), 2)), NA())</f>
        <v>#N/A</v>
      </c>
      <c r="C33" s="157">
        <f>IF(ROUND(VALUE(SUBSTITUTE(連結実質赤字比率に係る赤字・黒字の構成分析!F$37,"▲", "-")), 2) &gt;= 0, ABS(ROUND(VALUE(SUBSTITUTE(連結実質赤字比率に係る赤字・黒字の構成分析!F$37,"▲", "-")), 2)), NA())</f>
        <v>1.19</v>
      </c>
      <c r="D33" s="157" t="e">
        <f>IF(ROUND(VALUE(SUBSTITUTE(連結実質赤字比率に係る赤字・黒字の構成分析!G$37,"▲", "-")), 2) &lt; 0, ABS(ROUND(VALUE(SUBSTITUTE(連結実質赤字比率に係る赤字・黒字の構成分析!G$37,"▲", "-")), 2)), NA())</f>
        <v>#N/A</v>
      </c>
      <c r="E33" s="157">
        <f>IF(ROUND(VALUE(SUBSTITUTE(連結実質赤字比率に係る赤字・黒字の構成分析!G$37,"▲", "-")), 2) &gt;= 0, ABS(ROUND(VALUE(SUBSTITUTE(連結実質赤字比率に係る赤字・黒字の構成分析!G$37,"▲", "-")), 2)), NA())</f>
        <v>2.13</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2.2599999999999998</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2.06</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2.78</v>
      </c>
    </row>
    <row r="34" spans="1:16">
      <c r="A34" s="157" t="str">
        <f>IF(連結実質赤字比率に係る赤字・黒字の構成分析!C$36="",NA(),連結実質赤字比率に係る赤字・黒字の構成分析!C$36)</f>
        <v>麻績村国民健康保険特別会計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2.57</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2.8</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3.61</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3.17</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4.42</v>
      </c>
    </row>
    <row r="35" spans="1:16">
      <c r="A35" s="157" t="str">
        <f>IF(連結実質赤字比率に係る赤字・黒字の構成分析!C$35="",NA(),連結実質赤字比率に係る赤字・黒字の構成分析!C$35)</f>
        <v>一般会計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5.39</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5.38</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7.98</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4.6500000000000004</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4.5</v>
      </c>
    </row>
    <row r="36" spans="1:16">
      <c r="A36" s="157" t="str">
        <f>IF(連結実質赤字比率に係る赤字・黒字の構成分析!C$34="",NA(),連結実質赤字比率に係る赤字・黒字の構成分析!C$34)</f>
        <v>麻績村聖高原別荘地地上権分譲事業特別会計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108.41</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111.57</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108.05</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108.63</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111.76</v>
      </c>
    </row>
    <row r="39" spans="1:16">
      <c r="A39" s="126" t="s">
        <v>53</v>
      </c>
    </row>
    <row r="40" spans="1:16">
      <c r="A40" s="158"/>
      <c r="B40" s="158" t="str">
        <f>'実質公債費比率（分子）の構造'!K$44</f>
        <v>H25</v>
      </c>
      <c r="C40" s="158"/>
      <c r="D40" s="158"/>
      <c r="E40" s="158" t="str">
        <f>'実質公債費比率（分子）の構造'!L$44</f>
        <v>H26</v>
      </c>
      <c r="F40" s="158"/>
      <c r="G40" s="158"/>
      <c r="H40" s="158" t="str">
        <f>'実質公債費比率（分子）の構造'!M$44</f>
        <v>H27</v>
      </c>
      <c r="I40" s="158"/>
      <c r="J40" s="158"/>
      <c r="K40" s="158" t="str">
        <f>'実質公債費比率（分子）の構造'!N$44</f>
        <v>H28</v>
      </c>
      <c r="L40" s="158"/>
      <c r="M40" s="158"/>
      <c r="N40" s="158" t="str">
        <f>'実質公債費比率（分子）の構造'!O$44</f>
        <v>H29</v>
      </c>
      <c r="O40" s="158"/>
      <c r="P40" s="158"/>
    </row>
    <row r="41" spans="1:16">
      <c r="A41" s="158"/>
      <c r="B41" s="158" t="s">
        <v>54</v>
      </c>
      <c r="C41" s="158"/>
      <c r="D41" s="158" t="s">
        <v>55</v>
      </c>
      <c r="E41" s="158" t="s">
        <v>54</v>
      </c>
      <c r="F41" s="158"/>
      <c r="G41" s="158" t="s">
        <v>55</v>
      </c>
      <c r="H41" s="158" t="s">
        <v>54</v>
      </c>
      <c r="I41" s="158"/>
      <c r="J41" s="158" t="s">
        <v>55</v>
      </c>
      <c r="K41" s="158" t="s">
        <v>54</v>
      </c>
      <c r="L41" s="158"/>
      <c r="M41" s="158" t="s">
        <v>55</v>
      </c>
      <c r="N41" s="158" t="s">
        <v>54</v>
      </c>
      <c r="O41" s="158"/>
      <c r="P41" s="158" t="s">
        <v>55</v>
      </c>
    </row>
    <row r="42" spans="1:16">
      <c r="A42" s="158" t="s">
        <v>56</v>
      </c>
      <c r="B42" s="158"/>
      <c r="C42" s="158"/>
      <c r="D42" s="158">
        <f>'実質公債費比率（分子）の構造'!K$52</f>
        <v>331</v>
      </c>
      <c r="E42" s="158"/>
      <c r="F42" s="158"/>
      <c r="G42" s="158">
        <f>'実質公債費比率（分子）の構造'!L$52</f>
        <v>321</v>
      </c>
      <c r="H42" s="158"/>
      <c r="I42" s="158"/>
      <c r="J42" s="158">
        <f>'実質公債費比率（分子）の構造'!M$52</f>
        <v>311</v>
      </c>
      <c r="K42" s="158"/>
      <c r="L42" s="158"/>
      <c r="M42" s="158">
        <f>'実質公債費比率（分子）の構造'!N$52</f>
        <v>311</v>
      </c>
      <c r="N42" s="158"/>
      <c r="O42" s="158"/>
      <c r="P42" s="158">
        <f>'実質公債費比率（分子）の構造'!O$52</f>
        <v>287</v>
      </c>
    </row>
    <row r="43" spans="1:16">
      <c r="A43" s="158" t="s">
        <v>57</v>
      </c>
      <c r="B43" s="158" t="str">
        <f>'実質公債費比率（分子）の構造'!K$51</f>
        <v>-</v>
      </c>
      <c r="C43" s="158"/>
      <c r="D43" s="158"/>
      <c r="E43" s="158" t="str">
        <f>'実質公債費比率（分子）の構造'!L$51</f>
        <v>-</v>
      </c>
      <c r="F43" s="158"/>
      <c r="G43" s="158"/>
      <c r="H43" s="158" t="str">
        <f>'実質公債費比率（分子）の構造'!M$51</f>
        <v>-</v>
      </c>
      <c r="I43" s="158"/>
      <c r="J43" s="158"/>
      <c r="K43" s="158" t="str">
        <f>'実質公債費比率（分子）の構造'!N$51</f>
        <v>-</v>
      </c>
      <c r="L43" s="158"/>
      <c r="M43" s="158"/>
      <c r="N43" s="158" t="str">
        <f>'実質公債費比率（分子）の構造'!O$51</f>
        <v>-</v>
      </c>
      <c r="O43" s="158"/>
      <c r="P43" s="158"/>
    </row>
    <row r="44" spans="1:16">
      <c r="A44" s="158" t="s">
        <v>58</v>
      </c>
      <c r="B44" s="158" t="str">
        <f>'実質公債費比率（分子）の構造'!K$50</f>
        <v>-</v>
      </c>
      <c r="C44" s="158"/>
      <c r="D44" s="158"/>
      <c r="E44" s="158" t="str">
        <f>'実質公債費比率（分子）の構造'!L$50</f>
        <v>-</v>
      </c>
      <c r="F44" s="158"/>
      <c r="G44" s="158"/>
      <c r="H44" s="158" t="str">
        <f>'実質公債費比率（分子）の構造'!M$50</f>
        <v>-</v>
      </c>
      <c r="I44" s="158"/>
      <c r="J44" s="158"/>
      <c r="K44" s="158" t="str">
        <f>'実質公債費比率（分子）の構造'!N$50</f>
        <v>-</v>
      </c>
      <c r="L44" s="158"/>
      <c r="M44" s="158"/>
      <c r="N44" s="158" t="str">
        <f>'実質公債費比率（分子）の構造'!O$50</f>
        <v>-</v>
      </c>
      <c r="O44" s="158"/>
      <c r="P44" s="158"/>
    </row>
    <row r="45" spans="1:16">
      <c r="A45" s="158" t="s">
        <v>59</v>
      </c>
      <c r="B45" s="158">
        <f>'実質公債費比率（分子）の構造'!K$49</f>
        <v>8</v>
      </c>
      <c r="C45" s="158"/>
      <c r="D45" s="158"/>
      <c r="E45" s="158">
        <f>'実質公債費比率（分子）の構造'!L$49</f>
        <v>10</v>
      </c>
      <c r="F45" s="158"/>
      <c r="G45" s="158"/>
      <c r="H45" s="158">
        <f>'実質公債費比率（分子）の構造'!M$49</f>
        <v>9</v>
      </c>
      <c r="I45" s="158"/>
      <c r="J45" s="158"/>
      <c r="K45" s="158">
        <f>'実質公債費比率（分子）の構造'!N$49</f>
        <v>7</v>
      </c>
      <c r="L45" s="158"/>
      <c r="M45" s="158"/>
      <c r="N45" s="158">
        <f>'実質公債費比率（分子）の構造'!O$49</f>
        <v>6</v>
      </c>
      <c r="O45" s="158"/>
      <c r="P45" s="158"/>
    </row>
    <row r="46" spans="1:16">
      <c r="A46" s="158" t="s">
        <v>60</v>
      </c>
      <c r="B46" s="158">
        <f>'実質公債費比率（分子）の構造'!K$48</f>
        <v>187</v>
      </c>
      <c r="C46" s="158"/>
      <c r="D46" s="158"/>
      <c r="E46" s="158">
        <f>'実質公債費比率（分子）の構造'!L$48</f>
        <v>176</v>
      </c>
      <c r="F46" s="158"/>
      <c r="G46" s="158"/>
      <c r="H46" s="158">
        <f>'実質公債費比率（分子）の構造'!M$48</f>
        <v>165</v>
      </c>
      <c r="I46" s="158"/>
      <c r="J46" s="158"/>
      <c r="K46" s="158">
        <f>'実質公債費比率（分子）の構造'!N$48</f>
        <v>155</v>
      </c>
      <c r="L46" s="158"/>
      <c r="M46" s="158"/>
      <c r="N46" s="158">
        <f>'実質公債費比率（分子）の構造'!O$48</f>
        <v>145</v>
      </c>
      <c r="O46" s="158"/>
      <c r="P46" s="158"/>
    </row>
    <row r="47" spans="1:16">
      <c r="A47" s="158" t="s">
        <v>61</v>
      </c>
      <c r="B47" s="158" t="str">
        <f>'実質公債費比率（分子）の構造'!K$47</f>
        <v>-</v>
      </c>
      <c r="C47" s="158"/>
      <c r="D47" s="158"/>
      <c r="E47" s="158" t="str">
        <f>'実質公債費比率（分子）の構造'!L$47</f>
        <v>-</v>
      </c>
      <c r="F47" s="158"/>
      <c r="G47" s="158"/>
      <c r="H47" s="158" t="str">
        <f>'実質公債費比率（分子）の構造'!M$47</f>
        <v>-</v>
      </c>
      <c r="I47" s="158"/>
      <c r="J47" s="158"/>
      <c r="K47" s="158" t="str">
        <f>'実質公債費比率（分子）の構造'!N$47</f>
        <v>-</v>
      </c>
      <c r="L47" s="158"/>
      <c r="M47" s="158"/>
      <c r="N47" s="158" t="str">
        <f>'実質公債費比率（分子）の構造'!O$47</f>
        <v>-</v>
      </c>
      <c r="O47" s="158"/>
      <c r="P47" s="158"/>
    </row>
    <row r="48" spans="1:16">
      <c r="A48" s="158" t="s">
        <v>62</v>
      </c>
      <c r="B48" s="158" t="str">
        <f>'実質公債費比率（分子）の構造'!K$46</f>
        <v>-</v>
      </c>
      <c r="C48" s="158"/>
      <c r="D48" s="158"/>
      <c r="E48" s="158" t="str">
        <f>'実質公債費比率（分子）の構造'!L$46</f>
        <v>-</v>
      </c>
      <c r="F48" s="158"/>
      <c r="G48" s="158"/>
      <c r="H48" s="158" t="str">
        <f>'実質公債費比率（分子）の構造'!M$46</f>
        <v>-</v>
      </c>
      <c r="I48" s="158"/>
      <c r="J48" s="158"/>
      <c r="K48" s="158" t="str">
        <f>'実質公債費比率（分子）の構造'!N$46</f>
        <v>-</v>
      </c>
      <c r="L48" s="158"/>
      <c r="M48" s="158"/>
      <c r="N48" s="158" t="str">
        <f>'実質公債費比率（分子）の構造'!O$46</f>
        <v>-</v>
      </c>
      <c r="O48" s="158"/>
      <c r="P48" s="158"/>
    </row>
    <row r="49" spans="1:16">
      <c r="A49" s="158" t="s">
        <v>63</v>
      </c>
      <c r="B49" s="158">
        <f>'実質公債費比率（分子）の構造'!K$45</f>
        <v>259</v>
      </c>
      <c r="C49" s="158"/>
      <c r="D49" s="158"/>
      <c r="E49" s="158">
        <f>'実質公債費比率（分子）の構造'!L$45</f>
        <v>239</v>
      </c>
      <c r="F49" s="158"/>
      <c r="G49" s="158"/>
      <c r="H49" s="158">
        <f>'実質公債費比率（分子）の構造'!M$45</f>
        <v>225</v>
      </c>
      <c r="I49" s="158"/>
      <c r="J49" s="158"/>
      <c r="K49" s="158">
        <f>'実質公債費比率（分子）の構造'!N$45</f>
        <v>228</v>
      </c>
      <c r="L49" s="158"/>
      <c r="M49" s="158"/>
      <c r="N49" s="158">
        <f>'実質公債費比率（分子）の構造'!O$45</f>
        <v>209</v>
      </c>
      <c r="O49" s="158"/>
      <c r="P49" s="158"/>
    </row>
    <row r="50" spans="1:16">
      <c r="A50" s="158" t="s">
        <v>64</v>
      </c>
      <c r="B50" s="158" t="e">
        <f>NA()</f>
        <v>#N/A</v>
      </c>
      <c r="C50" s="158">
        <f>IF(ISNUMBER('実質公債費比率（分子）の構造'!K$53),'実質公債費比率（分子）の構造'!K$53,NA())</f>
        <v>123</v>
      </c>
      <c r="D50" s="158" t="e">
        <f>NA()</f>
        <v>#N/A</v>
      </c>
      <c r="E50" s="158" t="e">
        <f>NA()</f>
        <v>#N/A</v>
      </c>
      <c r="F50" s="158">
        <f>IF(ISNUMBER('実質公債費比率（分子）の構造'!L$53),'実質公債費比率（分子）の構造'!L$53,NA())</f>
        <v>104</v>
      </c>
      <c r="G50" s="158" t="e">
        <f>NA()</f>
        <v>#N/A</v>
      </c>
      <c r="H50" s="158" t="e">
        <f>NA()</f>
        <v>#N/A</v>
      </c>
      <c r="I50" s="158">
        <f>IF(ISNUMBER('実質公債費比率（分子）の構造'!M$53),'実質公債費比率（分子）の構造'!M$53,NA())</f>
        <v>88</v>
      </c>
      <c r="J50" s="158" t="e">
        <f>NA()</f>
        <v>#N/A</v>
      </c>
      <c r="K50" s="158" t="e">
        <f>NA()</f>
        <v>#N/A</v>
      </c>
      <c r="L50" s="158">
        <f>IF(ISNUMBER('実質公債費比率（分子）の構造'!N$53),'実質公債費比率（分子）の構造'!N$53,NA())</f>
        <v>79</v>
      </c>
      <c r="M50" s="158" t="e">
        <f>NA()</f>
        <v>#N/A</v>
      </c>
      <c r="N50" s="158" t="e">
        <f>NA()</f>
        <v>#N/A</v>
      </c>
      <c r="O50" s="158">
        <f>IF(ISNUMBER('実質公債費比率（分子）の構造'!O$53),'実質公債費比率（分子）の構造'!O$53,NA())</f>
        <v>73</v>
      </c>
      <c r="P50" s="158" t="e">
        <f>NA()</f>
        <v>#N/A</v>
      </c>
    </row>
    <row r="53" spans="1:16">
      <c r="A53" s="126" t="s">
        <v>65</v>
      </c>
    </row>
    <row r="54" spans="1:16">
      <c r="A54" s="157"/>
      <c r="B54" s="157" t="str">
        <f>'将来負担比率（分子）の構造'!I$40</f>
        <v>H25</v>
      </c>
      <c r="C54" s="157"/>
      <c r="D54" s="157"/>
      <c r="E54" s="157" t="str">
        <f>'将来負担比率（分子）の構造'!J$40</f>
        <v>H26</v>
      </c>
      <c r="F54" s="157"/>
      <c r="G54" s="157"/>
      <c r="H54" s="157" t="str">
        <f>'将来負担比率（分子）の構造'!K$40</f>
        <v>H27</v>
      </c>
      <c r="I54" s="157"/>
      <c r="J54" s="157"/>
      <c r="K54" s="157" t="str">
        <f>'将来負担比率（分子）の構造'!L$40</f>
        <v>H28</v>
      </c>
      <c r="L54" s="157"/>
      <c r="M54" s="157"/>
      <c r="N54" s="157" t="str">
        <f>'将来負担比率（分子）の構造'!M$40</f>
        <v>H29</v>
      </c>
      <c r="O54" s="157"/>
      <c r="P54" s="157"/>
    </row>
    <row r="55" spans="1:16">
      <c r="A55" s="157"/>
      <c r="B55" s="157" t="s">
        <v>66</v>
      </c>
      <c r="C55" s="157"/>
      <c r="D55" s="157" t="s">
        <v>67</v>
      </c>
      <c r="E55" s="157" t="s">
        <v>66</v>
      </c>
      <c r="F55" s="157"/>
      <c r="G55" s="157" t="s">
        <v>67</v>
      </c>
      <c r="H55" s="157" t="s">
        <v>66</v>
      </c>
      <c r="I55" s="157"/>
      <c r="J55" s="157" t="s">
        <v>67</v>
      </c>
      <c r="K55" s="157" t="s">
        <v>66</v>
      </c>
      <c r="L55" s="157"/>
      <c r="M55" s="157" t="s">
        <v>67</v>
      </c>
      <c r="N55" s="157" t="s">
        <v>66</v>
      </c>
      <c r="O55" s="157"/>
      <c r="P55" s="157" t="s">
        <v>67</v>
      </c>
    </row>
    <row r="56" spans="1:16">
      <c r="A56" s="157" t="s">
        <v>36</v>
      </c>
      <c r="B56" s="157"/>
      <c r="C56" s="157"/>
      <c r="D56" s="157">
        <f>'将来負担比率（分子）の構造'!I$52</f>
        <v>2792</v>
      </c>
      <c r="E56" s="157"/>
      <c r="F56" s="157"/>
      <c r="G56" s="157">
        <f>'将来負担比率（分子）の構造'!J$52</f>
        <v>2743</v>
      </c>
      <c r="H56" s="157"/>
      <c r="I56" s="157"/>
      <c r="J56" s="157">
        <f>'将来負担比率（分子）の構造'!K$52</f>
        <v>2801</v>
      </c>
      <c r="K56" s="157"/>
      <c r="L56" s="157"/>
      <c r="M56" s="157">
        <f>'将来負担比率（分子）の構造'!L$52</f>
        <v>2835</v>
      </c>
      <c r="N56" s="157"/>
      <c r="O56" s="157"/>
      <c r="P56" s="157">
        <f>'将来負担比率（分子）の構造'!M$52</f>
        <v>2908</v>
      </c>
    </row>
    <row r="57" spans="1:16">
      <c r="A57" s="157" t="s">
        <v>35</v>
      </c>
      <c r="B57" s="157"/>
      <c r="C57" s="157"/>
      <c r="D57" s="157">
        <f>'将来負担比率（分子）の構造'!I$51</f>
        <v>80</v>
      </c>
      <c r="E57" s="157"/>
      <c r="F57" s="157"/>
      <c r="G57" s="157">
        <f>'将来負担比率（分子）の構造'!J$51</f>
        <v>79</v>
      </c>
      <c r="H57" s="157"/>
      <c r="I57" s="157"/>
      <c r="J57" s="157">
        <f>'将来負担比率（分子）の構造'!K$51</f>
        <v>72</v>
      </c>
      <c r="K57" s="157"/>
      <c r="L57" s="157"/>
      <c r="M57" s="157">
        <f>'将来負担比率（分子）の構造'!L$51</f>
        <v>65</v>
      </c>
      <c r="N57" s="157"/>
      <c r="O57" s="157"/>
      <c r="P57" s="157">
        <f>'将来負担比率（分子）の構造'!M$51</f>
        <v>58</v>
      </c>
    </row>
    <row r="58" spans="1:16">
      <c r="A58" s="157" t="s">
        <v>34</v>
      </c>
      <c r="B58" s="157"/>
      <c r="C58" s="157"/>
      <c r="D58" s="157">
        <f>'将来負担比率（分子）の構造'!I$50</f>
        <v>2123</v>
      </c>
      <c r="E58" s="157"/>
      <c r="F58" s="157"/>
      <c r="G58" s="157">
        <f>'将来負担比率（分子）の構造'!J$50</f>
        <v>2194</v>
      </c>
      <c r="H58" s="157"/>
      <c r="I58" s="157"/>
      <c r="J58" s="157">
        <f>'将来負担比率（分子）の構造'!K$50</f>
        <v>2319</v>
      </c>
      <c r="K58" s="157"/>
      <c r="L58" s="157"/>
      <c r="M58" s="157">
        <f>'将来負担比率（分子）の構造'!L$50</f>
        <v>2484</v>
      </c>
      <c r="N58" s="157"/>
      <c r="O58" s="157"/>
      <c r="P58" s="157">
        <f>'将来負担比率（分子）の構造'!M$50</f>
        <v>2526</v>
      </c>
    </row>
    <row r="59" spans="1:16">
      <c r="A59" s="157" t="s">
        <v>32</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c r="A60" s="157" t="s">
        <v>31</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c r="A61" s="157" t="s">
        <v>29</v>
      </c>
      <c r="B61" s="157" t="str">
        <f>'将来負担比率（分子）の構造'!I$46</f>
        <v>-</v>
      </c>
      <c r="C61" s="157"/>
      <c r="D61" s="157"/>
      <c r="E61" s="157" t="str">
        <f>'将来負担比率（分子）の構造'!J$46</f>
        <v>-</v>
      </c>
      <c r="F61" s="157"/>
      <c r="G61" s="157"/>
      <c r="H61" s="157" t="str">
        <f>'将来負担比率（分子）の構造'!K$46</f>
        <v>-</v>
      </c>
      <c r="I61" s="157"/>
      <c r="J61" s="157"/>
      <c r="K61" s="157" t="str">
        <f>'将来負担比率（分子）の構造'!L$46</f>
        <v>-</v>
      </c>
      <c r="L61" s="157"/>
      <c r="M61" s="157"/>
      <c r="N61" s="157" t="str">
        <f>'将来負担比率（分子）の構造'!M$46</f>
        <v>-</v>
      </c>
      <c r="O61" s="157"/>
      <c r="P61" s="157"/>
    </row>
    <row r="62" spans="1:16">
      <c r="A62" s="157" t="s">
        <v>28</v>
      </c>
      <c r="B62" s="157">
        <f>'将来負担比率（分子）の構造'!I$45</f>
        <v>622</v>
      </c>
      <c r="C62" s="157"/>
      <c r="D62" s="157"/>
      <c r="E62" s="157">
        <f>'将来負担比率（分子）の構造'!J$45</f>
        <v>579</v>
      </c>
      <c r="F62" s="157"/>
      <c r="G62" s="157"/>
      <c r="H62" s="157">
        <f>'将来負担比率（分子）の構造'!K$45</f>
        <v>605</v>
      </c>
      <c r="I62" s="157"/>
      <c r="J62" s="157"/>
      <c r="K62" s="157">
        <f>'将来負担比率（分子）の構造'!L$45</f>
        <v>588</v>
      </c>
      <c r="L62" s="157"/>
      <c r="M62" s="157"/>
      <c r="N62" s="157">
        <f>'将来負担比率（分子）の構造'!M$45</f>
        <v>571</v>
      </c>
      <c r="O62" s="157"/>
      <c r="P62" s="157"/>
    </row>
    <row r="63" spans="1:16">
      <c r="A63" s="157" t="s">
        <v>27</v>
      </c>
      <c r="B63" s="157">
        <f>'将来負担比率（分子）の構造'!I$44</f>
        <v>66</v>
      </c>
      <c r="C63" s="157"/>
      <c r="D63" s="157"/>
      <c r="E63" s="157">
        <f>'将来負担比率（分子）の構造'!J$44</f>
        <v>49</v>
      </c>
      <c r="F63" s="157"/>
      <c r="G63" s="157"/>
      <c r="H63" s="157">
        <f>'将来負担比率（分子）の構造'!K$44</f>
        <v>37</v>
      </c>
      <c r="I63" s="157"/>
      <c r="J63" s="157"/>
      <c r="K63" s="157">
        <f>'将来負担比率（分子）の構造'!L$44</f>
        <v>29</v>
      </c>
      <c r="L63" s="157"/>
      <c r="M63" s="157"/>
      <c r="N63" s="157">
        <f>'将来負担比率（分子）の構造'!M$44</f>
        <v>24</v>
      </c>
      <c r="O63" s="157"/>
      <c r="P63" s="157"/>
    </row>
    <row r="64" spans="1:16">
      <c r="A64" s="157" t="s">
        <v>26</v>
      </c>
      <c r="B64" s="157">
        <f>'将来負担比率（分子）の構造'!I$43</f>
        <v>2072</v>
      </c>
      <c r="C64" s="157"/>
      <c r="D64" s="157"/>
      <c r="E64" s="157">
        <f>'将来負担比率（分子）の構造'!J$43</f>
        <v>1968</v>
      </c>
      <c r="F64" s="157"/>
      <c r="G64" s="157"/>
      <c r="H64" s="157">
        <f>'将来負担比率（分子）の構造'!K$43</f>
        <v>1890</v>
      </c>
      <c r="I64" s="157"/>
      <c r="J64" s="157"/>
      <c r="K64" s="157">
        <f>'将来負担比率（分子）の構造'!L$43</f>
        <v>1701</v>
      </c>
      <c r="L64" s="157"/>
      <c r="M64" s="157"/>
      <c r="N64" s="157">
        <f>'将来負担比率（分子）の構造'!M$43</f>
        <v>1564</v>
      </c>
      <c r="O64" s="157"/>
      <c r="P64" s="157"/>
    </row>
    <row r="65" spans="1:16">
      <c r="A65" s="157" t="s">
        <v>25</v>
      </c>
      <c r="B65" s="157" t="str">
        <f>'将来負担比率（分子）の構造'!I$42</f>
        <v>-</v>
      </c>
      <c r="C65" s="157"/>
      <c r="D65" s="157"/>
      <c r="E65" s="157" t="str">
        <f>'将来負担比率（分子）の構造'!J$42</f>
        <v>-</v>
      </c>
      <c r="F65" s="157"/>
      <c r="G65" s="157"/>
      <c r="H65" s="157" t="str">
        <f>'将来負担比率（分子）の構造'!K$42</f>
        <v>-</v>
      </c>
      <c r="I65" s="157"/>
      <c r="J65" s="157"/>
      <c r="K65" s="157" t="str">
        <f>'将来負担比率（分子）の構造'!L$42</f>
        <v>-</v>
      </c>
      <c r="L65" s="157"/>
      <c r="M65" s="157"/>
      <c r="N65" s="157" t="str">
        <f>'将来負担比率（分子）の構造'!M$42</f>
        <v>-</v>
      </c>
      <c r="O65" s="157"/>
      <c r="P65" s="157"/>
    </row>
    <row r="66" spans="1:16">
      <c r="A66" s="157" t="s">
        <v>24</v>
      </c>
      <c r="B66" s="157">
        <f>'将来負担比率（分子）の構造'!I$41</f>
        <v>2084</v>
      </c>
      <c r="C66" s="157"/>
      <c r="D66" s="157"/>
      <c r="E66" s="157">
        <f>'将来負担比率（分子）の構造'!J$41</f>
        <v>2115</v>
      </c>
      <c r="F66" s="157"/>
      <c r="G66" s="157"/>
      <c r="H66" s="157">
        <f>'将来負担比率（分子）の構造'!K$41</f>
        <v>2297</v>
      </c>
      <c r="I66" s="157"/>
      <c r="J66" s="157"/>
      <c r="K66" s="157">
        <f>'将来負担比率（分子）の構造'!L$41</f>
        <v>2425</v>
      </c>
      <c r="L66" s="157"/>
      <c r="M66" s="157"/>
      <c r="N66" s="157">
        <f>'将来負担比率（分子）の構造'!M$41</f>
        <v>2501</v>
      </c>
      <c r="O66" s="157"/>
      <c r="P66" s="157"/>
    </row>
    <row r="67" spans="1:16">
      <c r="A67" s="157" t="s">
        <v>68</v>
      </c>
      <c r="B67" s="157" t="e">
        <f>NA()</f>
        <v>#N/A</v>
      </c>
      <c r="C67" s="157">
        <f>IF(ISNUMBER('将来負担比率（分子）の構造'!I$53), IF('将来負担比率（分子）の構造'!I$53 &lt; 0, 0, '将来負担比率（分子）の構造'!I$53), NA())</f>
        <v>0</v>
      </c>
      <c r="D67" s="157" t="e">
        <f>NA()</f>
        <v>#N/A</v>
      </c>
      <c r="E67" s="157" t="e">
        <f>NA()</f>
        <v>#N/A</v>
      </c>
      <c r="F67" s="157">
        <f>IF(ISNUMBER('将来負担比率（分子）の構造'!J$53), IF('将来負担比率（分子）の構造'!J$53 &lt; 0, 0, '将来負担比率（分子）の構造'!J$53), NA())</f>
        <v>0</v>
      </c>
      <c r="G67" s="157" t="e">
        <f>NA()</f>
        <v>#N/A</v>
      </c>
      <c r="H67" s="157" t="e">
        <f>NA()</f>
        <v>#N/A</v>
      </c>
      <c r="I67" s="157">
        <f>IF(ISNUMBER('将来負担比率（分子）の構造'!K$53), IF('将来負担比率（分子）の構造'!K$53 &lt; 0, 0, '将来負担比率（分子）の構造'!K$53), NA())</f>
        <v>0</v>
      </c>
      <c r="J67" s="157" t="e">
        <f>NA()</f>
        <v>#N/A</v>
      </c>
      <c r="K67" s="157" t="e">
        <f>NA()</f>
        <v>#N/A</v>
      </c>
      <c r="L67" s="157">
        <f>IF(ISNUMBER('将来負担比率（分子）の構造'!L$53), IF('将来負担比率（分子）の構造'!L$53 &lt; 0, 0, '将来負担比率（分子）の構造'!L$53), NA())</f>
        <v>0</v>
      </c>
      <c r="M67" s="157" t="e">
        <f>NA()</f>
        <v>#N/A</v>
      </c>
      <c r="N67" s="157" t="e">
        <f>NA()</f>
        <v>#N/A</v>
      </c>
      <c r="O67" s="157">
        <f>IF(ISNUMBER('将来負担比率（分子）の構造'!M$53), IF('将来負担比率（分子）の構造'!M$53 &lt; 0, 0, '将来負担比率（分子）の構造'!M$53), NA())</f>
        <v>0</v>
      </c>
      <c r="P67" s="157" t="e">
        <f>NA()</f>
        <v>#N/A</v>
      </c>
    </row>
    <row r="70" spans="1:16">
      <c r="A70" s="159" t="s">
        <v>69</v>
      </c>
      <c r="B70" s="159"/>
      <c r="C70" s="159"/>
      <c r="D70" s="159"/>
      <c r="E70" s="159"/>
      <c r="F70" s="159"/>
    </row>
    <row r="71" spans="1:16">
      <c r="A71" s="160"/>
      <c r="B71" s="160" t="str">
        <f>基金残高に係る経年分析!F54</f>
        <v>H27</v>
      </c>
      <c r="C71" s="160" t="str">
        <f>基金残高に係る経年分析!G54</f>
        <v>H28</v>
      </c>
      <c r="D71" s="160" t="str">
        <f>基金残高に係る経年分析!H54</f>
        <v>H29</v>
      </c>
    </row>
    <row r="72" spans="1:16">
      <c r="A72" s="160" t="s">
        <v>70</v>
      </c>
      <c r="B72" s="161">
        <f>基金残高に係る経年分析!F55</f>
        <v>739</v>
      </c>
      <c r="C72" s="161">
        <f>基金残高に係る経年分析!G55</f>
        <v>743</v>
      </c>
      <c r="D72" s="161">
        <f>基金残高に係る経年分析!H55</f>
        <v>743</v>
      </c>
    </row>
    <row r="73" spans="1:16">
      <c r="A73" s="160" t="s">
        <v>71</v>
      </c>
      <c r="B73" s="161">
        <f>基金残高に係る経年分析!F56</f>
        <v>127</v>
      </c>
      <c r="C73" s="161">
        <f>基金残高に係る経年分析!G56</f>
        <v>127</v>
      </c>
      <c r="D73" s="161">
        <f>基金残高に係る経年分析!H56</f>
        <v>127</v>
      </c>
    </row>
    <row r="74" spans="1:16">
      <c r="A74" s="160" t="s">
        <v>72</v>
      </c>
      <c r="B74" s="161">
        <f>基金残高に係る経年分析!F57</f>
        <v>1312</v>
      </c>
      <c r="C74" s="161">
        <f>基金残高に係る経年分析!G57</f>
        <v>1461</v>
      </c>
      <c r="D74" s="161">
        <f>基金残高に係る経年分析!H57</f>
        <v>1493</v>
      </c>
    </row>
  </sheetData>
  <sheetProtection algorithmName="SHA-512" hashValue="4tIQvPgtYeFemc/sszfW2bzAsCUE7CzPNh8p/r0K67WTJCiog7FV+dH3nTCcbL4wAVexMe8pNaq16MD1Ffv1+w==" saltValue="e903QxN4kLwOS3nq8Oru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2" customWidth="1"/>
    <col min="96" max="133" width="1.625" style="218" customWidth="1"/>
    <col min="134" max="143" width="1.625" style="202" customWidth="1"/>
    <col min="144" max="16384" width="0" style="202" hidden="1"/>
  </cols>
  <sheetData>
    <row r="1" spans="2:143" ht="22.5" customHeight="1" thickBot="1">
      <c r="B1" s="199"/>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201"/>
      <c r="DD1" s="201"/>
      <c r="DE1" s="201"/>
      <c r="DF1" s="201"/>
      <c r="DG1" s="201"/>
      <c r="DH1" s="633" t="s">
        <v>210</v>
      </c>
      <c r="DI1" s="634"/>
      <c r="DJ1" s="634"/>
      <c r="DK1" s="634"/>
      <c r="DL1" s="634"/>
      <c r="DM1" s="634"/>
      <c r="DN1" s="635"/>
      <c r="DO1" s="202"/>
      <c r="DP1" s="633" t="s">
        <v>211</v>
      </c>
      <c r="DQ1" s="634"/>
      <c r="DR1" s="634"/>
      <c r="DS1" s="634"/>
      <c r="DT1" s="634"/>
      <c r="DU1" s="634"/>
      <c r="DV1" s="634"/>
      <c r="DW1" s="634"/>
      <c r="DX1" s="634"/>
      <c r="DY1" s="634"/>
      <c r="DZ1" s="634"/>
      <c r="EA1" s="634"/>
      <c r="EB1" s="634"/>
      <c r="EC1" s="635"/>
      <c r="ED1" s="200"/>
      <c r="EE1" s="200"/>
      <c r="EF1" s="200"/>
      <c r="EG1" s="200"/>
      <c r="EH1" s="200"/>
      <c r="EI1" s="200"/>
      <c r="EJ1" s="200"/>
      <c r="EK1" s="200"/>
      <c r="EL1" s="200"/>
      <c r="EM1" s="200"/>
    </row>
    <row r="2" spans="2:143" ht="22.5" customHeight="1">
      <c r="B2" s="203" t="s">
        <v>212</v>
      </c>
      <c r="R2" s="204"/>
      <c r="S2" s="204"/>
      <c r="T2" s="204"/>
      <c r="U2" s="204"/>
      <c r="V2" s="204"/>
      <c r="W2" s="204"/>
      <c r="X2" s="204"/>
      <c r="Y2" s="204"/>
      <c r="Z2" s="204"/>
      <c r="AA2" s="204"/>
      <c r="AB2" s="204"/>
      <c r="AC2" s="204"/>
      <c r="AE2" s="205"/>
      <c r="AF2" s="205"/>
      <c r="AG2" s="205"/>
      <c r="AH2" s="205"/>
      <c r="AI2" s="205"/>
      <c r="AJ2" s="204"/>
      <c r="AK2" s="204"/>
      <c r="AL2" s="204"/>
      <c r="AM2" s="204"/>
      <c r="AN2" s="204"/>
      <c r="AO2" s="204"/>
      <c r="AP2" s="204"/>
      <c r="CD2" s="201"/>
      <c r="CE2" s="201"/>
      <c r="CF2" s="201"/>
      <c r="CG2" s="201"/>
      <c r="CH2" s="201"/>
      <c r="CI2" s="201"/>
      <c r="CJ2" s="201"/>
      <c r="CK2" s="201"/>
      <c r="CL2" s="201"/>
      <c r="CM2" s="201"/>
      <c r="CN2" s="201"/>
      <c r="CO2" s="201"/>
      <c r="CP2" s="201"/>
      <c r="CQ2" s="201"/>
      <c r="CR2" s="201"/>
      <c r="CS2" s="201"/>
      <c r="CT2" s="201"/>
      <c r="CU2" s="201"/>
      <c r="CV2" s="201"/>
      <c r="CW2" s="201"/>
      <c r="CX2" s="201"/>
      <c r="CY2" s="201"/>
      <c r="CZ2" s="201"/>
      <c r="DA2" s="201"/>
      <c r="DB2" s="201"/>
      <c r="DC2" s="201"/>
      <c r="DD2" s="201"/>
      <c r="DE2" s="201"/>
      <c r="DF2" s="201"/>
      <c r="DG2" s="201"/>
      <c r="DH2" s="201"/>
      <c r="DI2" s="201"/>
      <c r="DJ2" s="201"/>
      <c r="DK2" s="201"/>
      <c r="DL2" s="201"/>
      <c r="DM2" s="201"/>
      <c r="DN2" s="201"/>
      <c r="DO2" s="201"/>
      <c r="DP2" s="201"/>
      <c r="DQ2" s="201"/>
      <c r="DR2" s="201"/>
      <c r="DS2" s="201"/>
      <c r="DT2" s="201"/>
      <c r="DU2" s="201"/>
      <c r="DV2" s="201"/>
      <c r="DW2" s="201"/>
      <c r="DX2" s="201"/>
      <c r="DY2" s="201"/>
      <c r="DZ2" s="201"/>
      <c r="EA2" s="201"/>
      <c r="EB2" s="201"/>
      <c r="EC2" s="201"/>
    </row>
    <row r="3" spans="2:143" ht="11.25" customHeight="1">
      <c r="B3" s="636" t="s">
        <v>213</v>
      </c>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637"/>
      <c r="AJ3" s="637"/>
      <c r="AK3" s="637"/>
      <c r="AL3" s="637"/>
      <c r="AM3" s="637"/>
      <c r="AN3" s="637"/>
      <c r="AO3" s="637"/>
      <c r="AP3" s="636" t="s">
        <v>214</v>
      </c>
      <c r="AQ3" s="637"/>
      <c r="AR3" s="637"/>
      <c r="AS3" s="637"/>
      <c r="AT3" s="637"/>
      <c r="AU3" s="637"/>
      <c r="AV3" s="637"/>
      <c r="AW3" s="637"/>
      <c r="AX3" s="637"/>
      <c r="AY3" s="637"/>
      <c r="AZ3" s="637"/>
      <c r="BA3" s="637"/>
      <c r="BB3" s="637"/>
      <c r="BC3" s="637"/>
      <c r="BD3" s="637"/>
      <c r="BE3" s="637"/>
      <c r="BF3" s="637"/>
      <c r="BG3" s="637"/>
      <c r="BH3" s="637"/>
      <c r="BI3" s="637"/>
      <c r="BJ3" s="637"/>
      <c r="BK3" s="637"/>
      <c r="BL3" s="637"/>
      <c r="BM3" s="637"/>
      <c r="BN3" s="637"/>
      <c r="BO3" s="637"/>
      <c r="BP3" s="637"/>
      <c r="BQ3" s="637"/>
      <c r="BR3" s="637"/>
      <c r="BS3" s="637"/>
      <c r="BT3" s="637"/>
      <c r="BU3" s="637"/>
      <c r="BV3" s="637"/>
      <c r="BW3" s="637"/>
      <c r="BX3" s="637"/>
      <c r="BY3" s="637"/>
      <c r="BZ3" s="637"/>
      <c r="CA3" s="637"/>
      <c r="CB3" s="638"/>
      <c r="CD3" s="639" t="s">
        <v>215</v>
      </c>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0"/>
      <c r="DY3" s="640"/>
      <c r="DZ3" s="640"/>
      <c r="EA3" s="640"/>
      <c r="EB3" s="640"/>
      <c r="EC3" s="641"/>
    </row>
    <row r="4" spans="2:143" ht="11.25" customHeight="1">
      <c r="B4" s="636" t="s">
        <v>1</v>
      </c>
      <c r="C4" s="637"/>
      <c r="D4" s="637"/>
      <c r="E4" s="637"/>
      <c r="F4" s="637"/>
      <c r="G4" s="637"/>
      <c r="H4" s="637"/>
      <c r="I4" s="637"/>
      <c r="J4" s="637"/>
      <c r="K4" s="637"/>
      <c r="L4" s="637"/>
      <c r="M4" s="637"/>
      <c r="N4" s="637"/>
      <c r="O4" s="637"/>
      <c r="P4" s="637"/>
      <c r="Q4" s="638"/>
      <c r="R4" s="636" t="s">
        <v>216</v>
      </c>
      <c r="S4" s="637"/>
      <c r="T4" s="637"/>
      <c r="U4" s="637"/>
      <c r="V4" s="637"/>
      <c r="W4" s="637"/>
      <c r="X4" s="637"/>
      <c r="Y4" s="638"/>
      <c r="Z4" s="636" t="s">
        <v>217</v>
      </c>
      <c r="AA4" s="637"/>
      <c r="AB4" s="637"/>
      <c r="AC4" s="638"/>
      <c r="AD4" s="636" t="s">
        <v>218</v>
      </c>
      <c r="AE4" s="637"/>
      <c r="AF4" s="637"/>
      <c r="AG4" s="637"/>
      <c r="AH4" s="637"/>
      <c r="AI4" s="637"/>
      <c r="AJ4" s="637"/>
      <c r="AK4" s="638"/>
      <c r="AL4" s="636" t="s">
        <v>217</v>
      </c>
      <c r="AM4" s="637"/>
      <c r="AN4" s="637"/>
      <c r="AO4" s="638"/>
      <c r="AP4" s="642" t="s">
        <v>219</v>
      </c>
      <c r="AQ4" s="642"/>
      <c r="AR4" s="642"/>
      <c r="AS4" s="642"/>
      <c r="AT4" s="642"/>
      <c r="AU4" s="642"/>
      <c r="AV4" s="642"/>
      <c r="AW4" s="642"/>
      <c r="AX4" s="642"/>
      <c r="AY4" s="642"/>
      <c r="AZ4" s="642"/>
      <c r="BA4" s="642"/>
      <c r="BB4" s="642"/>
      <c r="BC4" s="642"/>
      <c r="BD4" s="642"/>
      <c r="BE4" s="642"/>
      <c r="BF4" s="642"/>
      <c r="BG4" s="642" t="s">
        <v>220</v>
      </c>
      <c r="BH4" s="642"/>
      <c r="BI4" s="642"/>
      <c r="BJ4" s="642"/>
      <c r="BK4" s="642"/>
      <c r="BL4" s="642"/>
      <c r="BM4" s="642"/>
      <c r="BN4" s="642"/>
      <c r="BO4" s="642" t="s">
        <v>217</v>
      </c>
      <c r="BP4" s="642"/>
      <c r="BQ4" s="642"/>
      <c r="BR4" s="642"/>
      <c r="BS4" s="642" t="s">
        <v>221</v>
      </c>
      <c r="BT4" s="642"/>
      <c r="BU4" s="642"/>
      <c r="BV4" s="642"/>
      <c r="BW4" s="642"/>
      <c r="BX4" s="642"/>
      <c r="BY4" s="642"/>
      <c r="BZ4" s="642"/>
      <c r="CA4" s="642"/>
      <c r="CB4" s="642"/>
      <c r="CD4" s="639" t="s">
        <v>222</v>
      </c>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0"/>
      <c r="DY4" s="640"/>
      <c r="DZ4" s="640"/>
      <c r="EA4" s="640"/>
      <c r="EB4" s="640"/>
      <c r="EC4" s="641"/>
    </row>
    <row r="5" spans="2:143" s="206" customFormat="1" ht="11.25" customHeight="1">
      <c r="B5" s="643" t="s">
        <v>223</v>
      </c>
      <c r="C5" s="644"/>
      <c r="D5" s="644"/>
      <c r="E5" s="644"/>
      <c r="F5" s="644"/>
      <c r="G5" s="644"/>
      <c r="H5" s="644"/>
      <c r="I5" s="644"/>
      <c r="J5" s="644"/>
      <c r="K5" s="644"/>
      <c r="L5" s="644"/>
      <c r="M5" s="644"/>
      <c r="N5" s="644"/>
      <c r="O5" s="644"/>
      <c r="P5" s="644"/>
      <c r="Q5" s="645"/>
      <c r="R5" s="646">
        <v>254769</v>
      </c>
      <c r="S5" s="647"/>
      <c r="T5" s="647"/>
      <c r="U5" s="647"/>
      <c r="V5" s="647"/>
      <c r="W5" s="647"/>
      <c r="X5" s="647"/>
      <c r="Y5" s="648"/>
      <c r="Z5" s="649">
        <v>8.8000000000000007</v>
      </c>
      <c r="AA5" s="649"/>
      <c r="AB5" s="649"/>
      <c r="AC5" s="649"/>
      <c r="AD5" s="650">
        <v>254769</v>
      </c>
      <c r="AE5" s="650"/>
      <c r="AF5" s="650"/>
      <c r="AG5" s="650"/>
      <c r="AH5" s="650"/>
      <c r="AI5" s="650"/>
      <c r="AJ5" s="650"/>
      <c r="AK5" s="650"/>
      <c r="AL5" s="651">
        <v>16.2</v>
      </c>
      <c r="AM5" s="652"/>
      <c r="AN5" s="652"/>
      <c r="AO5" s="653"/>
      <c r="AP5" s="643" t="s">
        <v>224</v>
      </c>
      <c r="AQ5" s="644"/>
      <c r="AR5" s="644"/>
      <c r="AS5" s="644"/>
      <c r="AT5" s="644"/>
      <c r="AU5" s="644"/>
      <c r="AV5" s="644"/>
      <c r="AW5" s="644"/>
      <c r="AX5" s="644"/>
      <c r="AY5" s="644"/>
      <c r="AZ5" s="644"/>
      <c r="BA5" s="644"/>
      <c r="BB5" s="644"/>
      <c r="BC5" s="644"/>
      <c r="BD5" s="644"/>
      <c r="BE5" s="644"/>
      <c r="BF5" s="645"/>
      <c r="BG5" s="657">
        <v>254321</v>
      </c>
      <c r="BH5" s="658"/>
      <c r="BI5" s="658"/>
      <c r="BJ5" s="658"/>
      <c r="BK5" s="658"/>
      <c r="BL5" s="658"/>
      <c r="BM5" s="658"/>
      <c r="BN5" s="659"/>
      <c r="BO5" s="660">
        <v>99.8</v>
      </c>
      <c r="BP5" s="660"/>
      <c r="BQ5" s="660"/>
      <c r="BR5" s="660"/>
      <c r="BS5" s="661" t="s">
        <v>168</v>
      </c>
      <c r="BT5" s="661"/>
      <c r="BU5" s="661"/>
      <c r="BV5" s="661"/>
      <c r="BW5" s="661"/>
      <c r="BX5" s="661"/>
      <c r="BY5" s="661"/>
      <c r="BZ5" s="661"/>
      <c r="CA5" s="661"/>
      <c r="CB5" s="665"/>
      <c r="CD5" s="639" t="s">
        <v>219</v>
      </c>
      <c r="CE5" s="640"/>
      <c r="CF5" s="640"/>
      <c r="CG5" s="640"/>
      <c r="CH5" s="640"/>
      <c r="CI5" s="640"/>
      <c r="CJ5" s="640"/>
      <c r="CK5" s="640"/>
      <c r="CL5" s="640"/>
      <c r="CM5" s="640"/>
      <c r="CN5" s="640"/>
      <c r="CO5" s="640"/>
      <c r="CP5" s="640"/>
      <c r="CQ5" s="641"/>
      <c r="CR5" s="639" t="s">
        <v>225</v>
      </c>
      <c r="CS5" s="640"/>
      <c r="CT5" s="640"/>
      <c r="CU5" s="640"/>
      <c r="CV5" s="640"/>
      <c r="CW5" s="640"/>
      <c r="CX5" s="640"/>
      <c r="CY5" s="641"/>
      <c r="CZ5" s="639" t="s">
        <v>217</v>
      </c>
      <c r="DA5" s="640"/>
      <c r="DB5" s="640"/>
      <c r="DC5" s="641"/>
      <c r="DD5" s="639" t="s">
        <v>226</v>
      </c>
      <c r="DE5" s="640"/>
      <c r="DF5" s="640"/>
      <c r="DG5" s="640"/>
      <c r="DH5" s="640"/>
      <c r="DI5" s="640"/>
      <c r="DJ5" s="640"/>
      <c r="DK5" s="640"/>
      <c r="DL5" s="640"/>
      <c r="DM5" s="640"/>
      <c r="DN5" s="640"/>
      <c r="DO5" s="640"/>
      <c r="DP5" s="641"/>
      <c r="DQ5" s="639" t="s">
        <v>227</v>
      </c>
      <c r="DR5" s="640"/>
      <c r="DS5" s="640"/>
      <c r="DT5" s="640"/>
      <c r="DU5" s="640"/>
      <c r="DV5" s="640"/>
      <c r="DW5" s="640"/>
      <c r="DX5" s="640"/>
      <c r="DY5" s="640"/>
      <c r="DZ5" s="640"/>
      <c r="EA5" s="640"/>
      <c r="EB5" s="640"/>
      <c r="EC5" s="641"/>
    </row>
    <row r="6" spans="2:143" ht="11.25" customHeight="1">
      <c r="B6" s="654" t="s">
        <v>228</v>
      </c>
      <c r="C6" s="655"/>
      <c r="D6" s="655"/>
      <c r="E6" s="655"/>
      <c r="F6" s="655"/>
      <c r="G6" s="655"/>
      <c r="H6" s="655"/>
      <c r="I6" s="655"/>
      <c r="J6" s="655"/>
      <c r="K6" s="655"/>
      <c r="L6" s="655"/>
      <c r="M6" s="655"/>
      <c r="N6" s="655"/>
      <c r="O6" s="655"/>
      <c r="P6" s="655"/>
      <c r="Q6" s="656"/>
      <c r="R6" s="657">
        <v>45946</v>
      </c>
      <c r="S6" s="658"/>
      <c r="T6" s="658"/>
      <c r="U6" s="658"/>
      <c r="V6" s="658"/>
      <c r="W6" s="658"/>
      <c r="X6" s="658"/>
      <c r="Y6" s="659"/>
      <c r="Z6" s="660">
        <v>1.6</v>
      </c>
      <c r="AA6" s="660"/>
      <c r="AB6" s="660"/>
      <c r="AC6" s="660"/>
      <c r="AD6" s="661">
        <v>45946</v>
      </c>
      <c r="AE6" s="661"/>
      <c r="AF6" s="661"/>
      <c r="AG6" s="661"/>
      <c r="AH6" s="661"/>
      <c r="AI6" s="661"/>
      <c r="AJ6" s="661"/>
      <c r="AK6" s="661"/>
      <c r="AL6" s="662">
        <v>2.9</v>
      </c>
      <c r="AM6" s="663"/>
      <c r="AN6" s="663"/>
      <c r="AO6" s="664"/>
      <c r="AP6" s="654" t="s">
        <v>229</v>
      </c>
      <c r="AQ6" s="655"/>
      <c r="AR6" s="655"/>
      <c r="AS6" s="655"/>
      <c r="AT6" s="655"/>
      <c r="AU6" s="655"/>
      <c r="AV6" s="655"/>
      <c r="AW6" s="655"/>
      <c r="AX6" s="655"/>
      <c r="AY6" s="655"/>
      <c r="AZ6" s="655"/>
      <c r="BA6" s="655"/>
      <c r="BB6" s="655"/>
      <c r="BC6" s="655"/>
      <c r="BD6" s="655"/>
      <c r="BE6" s="655"/>
      <c r="BF6" s="656"/>
      <c r="BG6" s="657">
        <v>254321</v>
      </c>
      <c r="BH6" s="658"/>
      <c r="BI6" s="658"/>
      <c r="BJ6" s="658"/>
      <c r="BK6" s="658"/>
      <c r="BL6" s="658"/>
      <c r="BM6" s="658"/>
      <c r="BN6" s="659"/>
      <c r="BO6" s="660">
        <v>99.8</v>
      </c>
      <c r="BP6" s="660"/>
      <c r="BQ6" s="660"/>
      <c r="BR6" s="660"/>
      <c r="BS6" s="661" t="s">
        <v>230</v>
      </c>
      <c r="BT6" s="661"/>
      <c r="BU6" s="661"/>
      <c r="BV6" s="661"/>
      <c r="BW6" s="661"/>
      <c r="BX6" s="661"/>
      <c r="BY6" s="661"/>
      <c r="BZ6" s="661"/>
      <c r="CA6" s="661"/>
      <c r="CB6" s="665"/>
      <c r="CD6" s="668" t="s">
        <v>231</v>
      </c>
      <c r="CE6" s="669"/>
      <c r="CF6" s="669"/>
      <c r="CG6" s="669"/>
      <c r="CH6" s="669"/>
      <c r="CI6" s="669"/>
      <c r="CJ6" s="669"/>
      <c r="CK6" s="669"/>
      <c r="CL6" s="669"/>
      <c r="CM6" s="669"/>
      <c r="CN6" s="669"/>
      <c r="CO6" s="669"/>
      <c r="CP6" s="669"/>
      <c r="CQ6" s="670"/>
      <c r="CR6" s="657">
        <v>39912</v>
      </c>
      <c r="CS6" s="658"/>
      <c r="CT6" s="658"/>
      <c r="CU6" s="658"/>
      <c r="CV6" s="658"/>
      <c r="CW6" s="658"/>
      <c r="CX6" s="658"/>
      <c r="CY6" s="659"/>
      <c r="CZ6" s="651">
        <v>1.4</v>
      </c>
      <c r="DA6" s="652"/>
      <c r="DB6" s="652"/>
      <c r="DC6" s="671"/>
      <c r="DD6" s="666" t="s">
        <v>168</v>
      </c>
      <c r="DE6" s="658"/>
      <c r="DF6" s="658"/>
      <c r="DG6" s="658"/>
      <c r="DH6" s="658"/>
      <c r="DI6" s="658"/>
      <c r="DJ6" s="658"/>
      <c r="DK6" s="658"/>
      <c r="DL6" s="658"/>
      <c r="DM6" s="658"/>
      <c r="DN6" s="658"/>
      <c r="DO6" s="658"/>
      <c r="DP6" s="659"/>
      <c r="DQ6" s="666">
        <v>39912</v>
      </c>
      <c r="DR6" s="658"/>
      <c r="DS6" s="658"/>
      <c r="DT6" s="658"/>
      <c r="DU6" s="658"/>
      <c r="DV6" s="658"/>
      <c r="DW6" s="658"/>
      <c r="DX6" s="658"/>
      <c r="DY6" s="658"/>
      <c r="DZ6" s="658"/>
      <c r="EA6" s="658"/>
      <c r="EB6" s="658"/>
      <c r="EC6" s="667"/>
    </row>
    <row r="7" spans="2:143" ht="11.25" customHeight="1">
      <c r="B7" s="654" t="s">
        <v>232</v>
      </c>
      <c r="C7" s="655"/>
      <c r="D7" s="655"/>
      <c r="E7" s="655"/>
      <c r="F7" s="655"/>
      <c r="G7" s="655"/>
      <c r="H7" s="655"/>
      <c r="I7" s="655"/>
      <c r="J7" s="655"/>
      <c r="K7" s="655"/>
      <c r="L7" s="655"/>
      <c r="M7" s="655"/>
      <c r="N7" s="655"/>
      <c r="O7" s="655"/>
      <c r="P7" s="655"/>
      <c r="Q7" s="656"/>
      <c r="R7" s="657">
        <v>427</v>
      </c>
      <c r="S7" s="658"/>
      <c r="T7" s="658"/>
      <c r="U7" s="658"/>
      <c r="V7" s="658"/>
      <c r="W7" s="658"/>
      <c r="X7" s="658"/>
      <c r="Y7" s="659"/>
      <c r="Z7" s="660">
        <v>0</v>
      </c>
      <c r="AA7" s="660"/>
      <c r="AB7" s="660"/>
      <c r="AC7" s="660"/>
      <c r="AD7" s="661">
        <v>427</v>
      </c>
      <c r="AE7" s="661"/>
      <c r="AF7" s="661"/>
      <c r="AG7" s="661"/>
      <c r="AH7" s="661"/>
      <c r="AI7" s="661"/>
      <c r="AJ7" s="661"/>
      <c r="AK7" s="661"/>
      <c r="AL7" s="662">
        <v>0</v>
      </c>
      <c r="AM7" s="663"/>
      <c r="AN7" s="663"/>
      <c r="AO7" s="664"/>
      <c r="AP7" s="654" t="s">
        <v>233</v>
      </c>
      <c r="AQ7" s="655"/>
      <c r="AR7" s="655"/>
      <c r="AS7" s="655"/>
      <c r="AT7" s="655"/>
      <c r="AU7" s="655"/>
      <c r="AV7" s="655"/>
      <c r="AW7" s="655"/>
      <c r="AX7" s="655"/>
      <c r="AY7" s="655"/>
      <c r="AZ7" s="655"/>
      <c r="BA7" s="655"/>
      <c r="BB7" s="655"/>
      <c r="BC7" s="655"/>
      <c r="BD7" s="655"/>
      <c r="BE7" s="655"/>
      <c r="BF7" s="656"/>
      <c r="BG7" s="657">
        <v>103463</v>
      </c>
      <c r="BH7" s="658"/>
      <c r="BI7" s="658"/>
      <c r="BJ7" s="658"/>
      <c r="BK7" s="658"/>
      <c r="BL7" s="658"/>
      <c r="BM7" s="658"/>
      <c r="BN7" s="659"/>
      <c r="BO7" s="660">
        <v>40.6</v>
      </c>
      <c r="BP7" s="660"/>
      <c r="BQ7" s="660"/>
      <c r="BR7" s="660"/>
      <c r="BS7" s="661" t="s">
        <v>230</v>
      </c>
      <c r="BT7" s="661"/>
      <c r="BU7" s="661"/>
      <c r="BV7" s="661"/>
      <c r="BW7" s="661"/>
      <c r="BX7" s="661"/>
      <c r="BY7" s="661"/>
      <c r="BZ7" s="661"/>
      <c r="CA7" s="661"/>
      <c r="CB7" s="665"/>
      <c r="CD7" s="672" t="s">
        <v>234</v>
      </c>
      <c r="CE7" s="673"/>
      <c r="CF7" s="673"/>
      <c r="CG7" s="673"/>
      <c r="CH7" s="673"/>
      <c r="CI7" s="673"/>
      <c r="CJ7" s="673"/>
      <c r="CK7" s="673"/>
      <c r="CL7" s="673"/>
      <c r="CM7" s="673"/>
      <c r="CN7" s="673"/>
      <c r="CO7" s="673"/>
      <c r="CP7" s="673"/>
      <c r="CQ7" s="674"/>
      <c r="CR7" s="657">
        <v>668638</v>
      </c>
      <c r="CS7" s="658"/>
      <c r="CT7" s="658"/>
      <c r="CU7" s="658"/>
      <c r="CV7" s="658"/>
      <c r="CW7" s="658"/>
      <c r="CX7" s="658"/>
      <c r="CY7" s="659"/>
      <c r="CZ7" s="660">
        <v>23.8</v>
      </c>
      <c r="DA7" s="660"/>
      <c r="DB7" s="660"/>
      <c r="DC7" s="660"/>
      <c r="DD7" s="666">
        <v>202170</v>
      </c>
      <c r="DE7" s="658"/>
      <c r="DF7" s="658"/>
      <c r="DG7" s="658"/>
      <c r="DH7" s="658"/>
      <c r="DI7" s="658"/>
      <c r="DJ7" s="658"/>
      <c r="DK7" s="658"/>
      <c r="DL7" s="658"/>
      <c r="DM7" s="658"/>
      <c r="DN7" s="658"/>
      <c r="DO7" s="658"/>
      <c r="DP7" s="659"/>
      <c r="DQ7" s="666">
        <v>480611</v>
      </c>
      <c r="DR7" s="658"/>
      <c r="DS7" s="658"/>
      <c r="DT7" s="658"/>
      <c r="DU7" s="658"/>
      <c r="DV7" s="658"/>
      <c r="DW7" s="658"/>
      <c r="DX7" s="658"/>
      <c r="DY7" s="658"/>
      <c r="DZ7" s="658"/>
      <c r="EA7" s="658"/>
      <c r="EB7" s="658"/>
      <c r="EC7" s="667"/>
    </row>
    <row r="8" spans="2:143" ht="11.25" customHeight="1">
      <c r="B8" s="654" t="s">
        <v>235</v>
      </c>
      <c r="C8" s="655"/>
      <c r="D8" s="655"/>
      <c r="E8" s="655"/>
      <c r="F8" s="655"/>
      <c r="G8" s="655"/>
      <c r="H8" s="655"/>
      <c r="I8" s="655"/>
      <c r="J8" s="655"/>
      <c r="K8" s="655"/>
      <c r="L8" s="655"/>
      <c r="M8" s="655"/>
      <c r="N8" s="655"/>
      <c r="O8" s="655"/>
      <c r="P8" s="655"/>
      <c r="Q8" s="656"/>
      <c r="R8" s="657">
        <v>1021</v>
      </c>
      <c r="S8" s="658"/>
      <c r="T8" s="658"/>
      <c r="U8" s="658"/>
      <c r="V8" s="658"/>
      <c r="W8" s="658"/>
      <c r="X8" s="658"/>
      <c r="Y8" s="659"/>
      <c r="Z8" s="660">
        <v>0</v>
      </c>
      <c r="AA8" s="660"/>
      <c r="AB8" s="660"/>
      <c r="AC8" s="660"/>
      <c r="AD8" s="661">
        <v>1021</v>
      </c>
      <c r="AE8" s="661"/>
      <c r="AF8" s="661"/>
      <c r="AG8" s="661"/>
      <c r="AH8" s="661"/>
      <c r="AI8" s="661"/>
      <c r="AJ8" s="661"/>
      <c r="AK8" s="661"/>
      <c r="AL8" s="662">
        <v>0.1</v>
      </c>
      <c r="AM8" s="663"/>
      <c r="AN8" s="663"/>
      <c r="AO8" s="664"/>
      <c r="AP8" s="654" t="s">
        <v>236</v>
      </c>
      <c r="AQ8" s="655"/>
      <c r="AR8" s="655"/>
      <c r="AS8" s="655"/>
      <c r="AT8" s="655"/>
      <c r="AU8" s="655"/>
      <c r="AV8" s="655"/>
      <c r="AW8" s="655"/>
      <c r="AX8" s="655"/>
      <c r="AY8" s="655"/>
      <c r="AZ8" s="655"/>
      <c r="BA8" s="655"/>
      <c r="BB8" s="655"/>
      <c r="BC8" s="655"/>
      <c r="BD8" s="655"/>
      <c r="BE8" s="655"/>
      <c r="BF8" s="656"/>
      <c r="BG8" s="657">
        <v>5117</v>
      </c>
      <c r="BH8" s="658"/>
      <c r="BI8" s="658"/>
      <c r="BJ8" s="658"/>
      <c r="BK8" s="658"/>
      <c r="BL8" s="658"/>
      <c r="BM8" s="658"/>
      <c r="BN8" s="659"/>
      <c r="BO8" s="660">
        <v>2</v>
      </c>
      <c r="BP8" s="660"/>
      <c r="BQ8" s="660"/>
      <c r="BR8" s="660"/>
      <c r="BS8" s="666" t="s">
        <v>230</v>
      </c>
      <c r="BT8" s="658"/>
      <c r="BU8" s="658"/>
      <c r="BV8" s="658"/>
      <c r="BW8" s="658"/>
      <c r="BX8" s="658"/>
      <c r="BY8" s="658"/>
      <c r="BZ8" s="658"/>
      <c r="CA8" s="658"/>
      <c r="CB8" s="667"/>
      <c r="CD8" s="672" t="s">
        <v>237</v>
      </c>
      <c r="CE8" s="673"/>
      <c r="CF8" s="673"/>
      <c r="CG8" s="673"/>
      <c r="CH8" s="673"/>
      <c r="CI8" s="673"/>
      <c r="CJ8" s="673"/>
      <c r="CK8" s="673"/>
      <c r="CL8" s="673"/>
      <c r="CM8" s="673"/>
      <c r="CN8" s="673"/>
      <c r="CO8" s="673"/>
      <c r="CP8" s="673"/>
      <c r="CQ8" s="674"/>
      <c r="CR8" s="657">
        <v>504124</v>
      </c>
      <c r="CS8" s="658"/>
      <c r="CT8" s="658"/>
      <c r="CU8" s="658"/>
      <c r="CV8" s="658"/>
      <c r="CW8" s="658"/>
      <c r="CX8" s="658"/>
      <c r="CY8" s="659"/>
      <c r="CZ8" s="660">
        <v>18</v>
      </c>
      <c r="DA8" s="660"/>
      <c r="DB8" s="660"/>
      <c r="DC8" s="660"/>
      <c r="DD8" s="666">
        <v>2491</v>
      </c>
      <c r="DE8" s="658"/>
      <c r="DF8" s="658"/>
      <c r="DG8" s="658"/>
      <c r="DH8" s="658"/>
      <c r="DI8" s="658"/>
      <c r="DJ8" s="658"/>
      <c r="DK8" s="658"/>
      <c r="DL8" s="658"/>
      <c r="DM8" s="658"/>
      <c r="DN8" s="658"/>
      <c r="DO8" s="658"/>
      <c r="DP8" s="659"/>
      <c r="DQ8" s="666">
        <v>331944</v>
      </c>
      <c r="DR8" s="658"/>
      <c r="DS8" s="658"/>
      <c r="DT8" s="658"/>
      <c r="DU8" s="658"/>
      <c r="DV8" s="658"/>
      <c r="DW8" s="658"/>
      <c r="DX8" s="658"/>
      <c r="DY8" s="658"/>
      <c r="DZ8" s="658"/>
      <c r="EA8" s="658"/>
      <c r="EB8" s="658"/>
      <c r="EC8" s="667"/>
    </row>
    <row r="9" spans="2:143" ht="11.25" customHeight="1">
      <c r="B9" s="654" t="s">
        <v>238</v>
      </c>
      <c r="C9" s="655"/>
      <c r="D9" s="655"/>
      <c r="E9" s="655"/>
      <c r="F9" s="655"/>
      <c r="G9" s="655"/>
      <c r="H9" s="655"/>
      <c r="I9" s="655"/>
      <c r="J9" s="655"/>
      <c r="K9" s="655"/>
      <c r="L9" s="655"/>
      <c r="M9" s="655"/>
      <c r="N9" s="655"/>
      <c r="O9" s="655"/>
      <c r="P9" s="655"/>
      <c r="Q9" s="656"/>
      <c r="R9" s="657">
        <v>1106</v>
      </c>
      <c r="S9" s="658"/>
      <c r="T9" s="658"/>
      <c r="U9" s="658"/>
      <c r="V9" s="658"/>
      <c r="W9" s="658"/>
      <c r="X9" s="658"/>
      <c r="Y9" s="659"/>
      <c r="Z9" s="660">
        <v>0</v>
      </c>
      <c r="AA9" s="660"/>
      <c r="AB9" s="660"/>
      <c r="AC9" s="660"/>
      <c r="AD9" s="661">
        <v>1106</v>
      </c>
      <c r="AE9" s="661"/>
      <c r="AF9" s="661"/>
      <c r="AG9" s="661"/>
      <c r="AH9" s="661"/>
      <c r="AI9" s="661"/>
      <c r="AJ9" s="661"/>
      <c r="AK9" s="661"/>
      <c r="AL9" s="662">
        <v>0.1</v>
      </c>
      <c r="AM9" s="663"/>
      <c r="AN9" s="663"/>
      <c r="AO9" s="664"/>
      <c r="AP9" s="654" t="s">
        <v>239</v>
      </c>
      <c r="AQ9" s="655"/>
      <c r="AR9" s="655"/>
      <c r="AS9" s="655"/>
      <c r="AT9" s="655"/>
      <c r="AU9" s="655"/>
      <c r="AV9" s="655"/>
      <c r="AW9" s="655"/>
      <c r="AX9" s="655"/>
      <c r="AY9" s="655"/>
      <c r="AZ9" s="655"/>
      <c r="BA9" s="655"/>
      <c r="BB9" s="655"/>
      <c r="BC9" s="655"/>
      <c r="BD9" s="655"/>
      <c r="BE9" s="655"/>
      <c r="BF9" s="656"/>
      <c r="BG9" s="657">
        <v>88630</v>
      </c>
      <c r="BH9" s="658"/>
      <c r="BI9" s="658"/>
      <c r="BJ9" s="658"/>
      <c r="BK9" s="658"/>
      <c r="BL9" s="658"/>
      <c r="BM9" s="658"/>
      <c r="BN9" s="659"/>
      <c r="BO9" s="660">
        <v>34.799999999999997</v>
      </c>
      <c r="BP9" s="660"/>
      <c r="BQ9" s="660"/>
      <c r="BR9" s="660"/>
      <c r="BS9" s="666" t="s">
        <v>230</v>
      </c>
      <c r="BT9" s="658"/>
      <c r="BU9" s="658"/>
      <c r="BV9" s="658"/>
      <c r="BW9" s="658"/>
      <c r="BX9" s="658"/>
      <c r="BY9" s="658"/>
      <c r="BZ9" s="658"/>
      <c r="CA9" s="658"/>
      <c r="CB9" s="667"/>
      <c r="CD9" s="672" t="s">
        <v>240</v>
      </c>
      <c r="CE9" s="673"/>
      <c r="CF9" s="673"/>
      <c r="CG9" s="673"/>
      <c r="CH9" s="673"/>
      <c r="CI9" s="673"/>
      <c r="CJ9" s="673"/>
      <c r="CK9" s="673"/>
      <c r="CL9" s="673"/>
      <c r="CM9" s="673"/>
      <c r="CN9" s="673"/>
      <c r="CO9" s="673"/>
      <c r="CP9" s="673"/>
      <c r="CQ9" s="674"/>
      <c r="CR9" s="657">
        <v>184554</v>
      </c>
      <c r="CS9" s="658"/>
      <c r="CT9" s="658"/>
      <c r="CU9" s="658"/>
      <c r="CV9" s="658"/>
      <c r="CW9" s="658"/>
      <c r="CX9" s="658"/>
      <c r="CY9" s="659"/>
      <c r="CZ9" s="660">
        <v>6.6</v>
      </c>
      <c r="DA9" s="660"/>
      <c r="DB9" s="660"/>
      <c r="DC9" s="660"/>
      <c r="DD9" s="666" t="s">
        <v>168</v>
      </c>
      <c r="DE9" s="658"/>
      <c r="DF9" s="658"/>
      <c r="DG9" s="658"/>
      <c r="DH9" s="658"/>
      <c r="DI9" s="658"/>
      <c r="DJ9" s="658"/>
      <c r="DK9" s="658"/>
      <c r="DL9" s="658"/>
      <c r="DM9" s="658"/>
      <c r="DN9" s="658"/>
      <c r="DO9" s="658"/>
      <c r="DP9" s="659"/>
      <c r="DQ9" s="666">
        <v>144746</v>
      </c>
      <c r="DR9" s="658"/>
      <c r="DS9" s="658"/>
      <c r="DT9" s="658"/>
      <c r="DU9" s="658"/>
      <c r="DV9" s="658"/>
      <c r="DW9" s="658"/>
      <c r="DX9" s="658"/>
      <c r="DY9" s="658"/>
      <c r="DZ9" s="658"/>
      <c r="EA9" s="658"/>
      <c r="EB9" s="658"/>
      <c r="EC9" s="667"/>
    </row>
    <row r="10" spans="2:143" ht="11.25" customHeight="1">
      <c r="B10" s="654" t="s">
        <v>241</v>
      </c>
      <c r="C10" s="655"/>
      <c r="D10" s="655"/>
      <c r="E10" s="655"/>
      <c r="F10" s="655"/>
      <c r="G10" s="655"/>
      <c r="H10" s="655"/>
      <c r="I10" s="655"/>
      <c r="J10" s="655"/>
      <c r="K10" s="655"/>
      <c r="L10" s="655"/>
      <c r="M10" s="655"/>
      <c r="N10" s="655"/>
      <c r="O10" s="655"/>
      <c r="P10" s="655"/>
      <c r="Q10" s="656"/>
      <c r="R10" s="657" t="s">
        <v>230</v>
      </c>
      <c r="S10" s="658"/>
      <c r="T10" s="658"/>
      <c r="U10" s="658"/>
      <c r="V10" s="658"/>
      <c r="W10" s="658"/>
      <c r="X10" s="658"/>
      <c r="Y10" s="659"/>
      <c r="Z10" s="660" t="s">
        <v>230</v>
      </c>
      <c r="AA10" s="660"/>
      <c r="AB10" s="660"/>
      <c r="AC10" s="660"/>
      <c r="AD10" s="661" t="s">
        <v>230</v>
      </c>
      <c r="AE10" s="661"/>
      <c r="AF10" s="661"/>
      <c r="AG10" s="661"/>
      <c r="AH10" s="661"/>
      <c r="AI10" s="661"/>
      <c r="AJ10" s="661"/>
      <c r="AK10" s="661"/>
      <c r="AL10" s="662" t="s">
        <v>230</v>
      </c>
      <c r="AM10" s="663"/>
      <c r="AN10" s="663"/>
      <c r="AO10" s="664"/>
      <c r="AP10" s="654" t="s">
        <v>242</v>
      </c>
      <c r="AQ10" s="655"/>
      <c r="AR10" s="655"/>
      <c r="AS10" s="655"/>
      <c r="AT10" s="655"/>
      <c r="AU10" s="655"/>
      <c r="AV10" s="655"/>
      <c r="AW10" s="655"/>
      <c r="AX10" s="655"/>
      <c r="AY10" s="655"/>
      <c r="AZ10" s="655"/>
      <c r="BA10" s="655"/>
      <c r="BB10" s="655"/>
      <c r="BC10" s="655"/>
      <c r="BD10" s="655"/>
      <c r="BE10" s="655"/>
      <c r="BF10" s="656"/>
      <c r="BG10" s="657">
        <v>5962</v>
      </c>
      <c r="BH10" s="658"/>
      <c r="BI10" s="658"/>
      <c r="BJ10" s="658"/>
      <c r="BK10" s="658"/>
      <c r="BL10" s="658"/>
      <c r="BM10" s="658"/>
      <c r="BN10" s="659"/>
      <c r="BO10" s="660">
        <v>2.2999999999999998</v>
      </c>
      <c r="BP10" s="660"/>
      <c r="BQ10" s="660"/>
      <c r="BR10" s="660"/>
      <c r="BS10" s="666" t="s">
        <v>168</v>
      </c>
      <c r="BT10" s="658"/>
      <c r="BU10" s="658"/>
      <c r="BV10" s="658"/>
      <c r="BW10" s="658"/>
      <c r="BX10" s="658"/>
      <c r="BY10" s="658"/>
      <c r="BZ10" s="658"/>
      <c r="CA10" s="658"/>
      <c r="CB10" s="667"/>
      <c r="CD10" s="672" t="s">
        <v>243</v>
      </c>
      <c r="CE10" s="673"/>
      <c r="CF10" s="673"/>
      <c r="CG10" s="673"/>
      <c r="CH10" s="673"/>
      <c r="CI10" s="673"/>
      <c r="CJ10" s="673"/>
      <c r="CK10" s="673"/>
      <c r="CL10" s="673"/>
      <c r="CM10" s="673"/>
      <c r="CN10" s="673"/>
      <c r="CO10" s="673"/>
      <c r="CP10" s="673"/>
      <c r="CQ10" s="674"/>
      <c r="CR10" s="657" t="s">
        <v>230</v>
      </c>
      <c r="CS10" s="658"/>
      <c r="CT10" s="658"/>
      <c r="CU10" s="658"/>
      <c r="CV10" s="658"/>
      <c r="CW10" s="658"/>
      <c r="CX10" s="658"/>
      <c r="CY10" s="659"/>
      <c r="CZ10" s="660" t="s">
        <v>230</v>
      </c>
      <c r="DA10" s="660"/>
      <c r="DB10" s="660"/>
      <c r="DC10" s="660"/>
      <c r="DD10" s="666" t="s">
        <v>230</v>
      </c>
      <c r="DE10" s="658"/>
      <c r="DF10" s="658"/>
      <c r="DG10" s="658"/>
      <c r="DH10" s="658"/>
      <c r="DI10" s="658"/>
      <c r="DJ10" s="658"/>
      <c r="DK10" s="658"/>
      <c r="DL10" s="658"/>
      <c r="DM10" s="658"/>
      <c r="DN10" s="658"/>
      <c r="DO10" s="658"/>
      <c r="DP10" s="659"/>
      <c r="DQ10" s="666" t="s">
        <v>230</v>
      </c>
      <c r="DR10" s="658"/>
      <c r="DS10" s="658"/>
      <c r="DT10" s="658"/>
      <c r="DU10" s="658"/>
      <c r="DV10" s="658"/>
      <c r="DW10" s="658"/>
      <c r="DX10" s="658"/>
      <c r="DY10" s="658"/>
      <c r="DZ10" s="658"/>
      <c r="EA10" s="658"/>
      <c r="EB10" s="658"/>
      <c r="EC10" s="667"/>
    </row>
    <row r="11" spans="2:143" ht="11.25" customHeight="1">
      <c r="B11" s="654" t="s">
        <v>244</v>
      </c>
      <c r="C11" s="655"/>
      <c r="D11" s="655"/>
      <c r="E11" s="655"/>
      <c r="F11" s="655"/>
      <c r="G11" s="655"/>
      <c r="H11" s="655"/>
      <c r="I11" s="655"/>
      <c r="J11" s="655"/>
      <c r="K11" s="655"/>
      <c r="L11" s="655"/>
      <c r="M11" s="655"/>
      <c r="N11" s="655"/>
      <c r="O11" s="655"/>
      <c r="P11" s="655"/>
      <c r="Q11" s="656"/>
      <c r="R11" s="657" t="s">
        <v>168</v>
      </c>
      <c r="S11" s="658"/>
      <c r="T11" s="658"/>
      <c r="U11" s="658"/>
      <c r="V11" s="658"/>
      <c r="W11" s="658"/>
      <c r="X11" s="658"/>
      <c r="Y11" s="659"/>
      <c r="Z11" s="660" t="s">
        <v>168</v>
      </c>
      <c r="AA11" s="660"/>
      <c r="AB11" s="660"/>
      <c r="AC11" s="660"/>
      <c r="AD11" s="661" t="s">
        <v>230</v>
      </c>
      <c r="AE11" s="661"/>
      <c r="AF11" s="661"/>
      <c r="AG11" s="661"/>
      <c r="AH11" s="661"/>
      <c r="AI11" s="661"/>
      <c r="AJ11" s="661"/>
      <c r="AK11" s="661"/>
      <c r="AL11" s="662" t="s">
        <v>230</v>
      </c>
      <c r="AM11" s="663"/>
      <c r="AN11" s="663"/>
      <c r="AO11" s="664"/>
      <c r="AP11" s="654" t="s">
        <v>245</v>
      </c>
      <c r="AQ11" s="655"/>
      <c r="AR11" s="655"/>
      <c r="AS11" s="655"/>
      <c r="AT11" s="655"/>
      <c r="AU11" s="655"/>
      <c r="AV11" s="655"/>
      <c r="AW11" s="655"/>
      <c r="AX11" s="655"/>
      <c r="AY11" s="655"/>
      <c r="AZ11" s="655"/>
      <c r="BA11" s="655"/>
      <c r="BB11" s="655"/>
      <c r="BC11" s="655"/>
      <c r="BD11" s="655"/>
      <c r="BE11" s="655"/>
      <c r="BF11" s="656"/>
      <c r="BG11" s="657">
        <v>3754</v>
      </c>
      <c r="BH11" s="658"/>
      <c r="BI11" s="658"/>
      <c r="BJ11" s="658"/>
      <c r="BK11" s="658"/>
      <c r="BL11" s="658"/>
      <c r="BM11" s="658"/>
      <c r="BN11" s="659"/>
      <c r="BO11" s="660">
        <v>1.5</v>
      </c>
      <c r="BP11" s="660"/>
      <c r="BQ11" s="660"/>
      <c r="BR11" s="660"/>
      <c r="BS11" s="666" t="s">
        <v>168</v>
      </c>
      <c r="BT11" s="658"/>
      <c r="BU11" s="658"/>
      <c r="BV11" s="658"/>
      <c r="BW11" s="658"/>
      <c r="BX11" s="658"/>
      <c r="BY11" s="658"/>
      <c r="BZ11" s="658"/>
      <c r="CA11" s="658"/>
      <c r="CB11" s="667"/>
      <c r="CD11" s="672" t="s">
        <v>246</v>
      </c>
      <c r="CE11" s="673"/>
      <c r="CF11" s="673"/>
      <c r="CG11" s="673"/>
      <c r="CH11" s="673"/>
      <c r="CI11" s="673"/>
      <c r="CJ11" s="673"/>
      <c r="CK11" s="673"/>
      <c r="CL11" s="673"/>
      <c r="CM11" s="673"/>
      <c r="CN11" s="673"/>
      <c r="CO11" s="673"/>
      <c r="CP11" s="673"/>
      <c r="CQ11" s="674"/>
      <c r="CR11" s="657">
        <v>172865</v>
      </c>
      <c r="CS11" s="658"/>
      <c r="CT11" s="658"/>
      <c r="CU11" s="658"/>
      <c r="CV11" s="658"/>
      <c r="CW11" s="658"/>
      <c r="CX11" s="658"/>
      <c r="CY11" s="659"/>
      <c r="CZ11" s="660">
        <v>6.2</v>
      </c>
      <c r="DA11" s="660"/>
      <c r="DB11" s="660"/>
      <c r="DC11" s="660"/>
      <c r="DD11" s="666">
        <v>42922</v>
      </c>
      <c r="DE11" s="658"/>
      <c r="DF11" s="658"/>
      <c r="DG11" s="658"/>
      <c r="DH11" s="658"/>
      <c r="DI11" s="658"/>
      <c r="DJ11" s="658"/>
      <c r="DK11" s="658"/>
      <c r="DL11" s="658"/>
      <c r="DM11" s="658"/>
      <c r="DN11" s="658"/>
      <c r="DO11" s="658"/>
      <c r="DP11" s="659"/>
      <c r="DQ11" s="666">
        <v>81741</v>
      </c>
      <c r="DR11" s="658"/>
      <c r="DS11" s="658"/>
      <c r="DT11" s="658"/>
      <c r="DU11" s="658"/>
      <c r="DV11" s="658"/>
      <c r="DW11" s="658"/>
      <c r="DX11" s="658"/>
      <c r="DY11" s="658"/>
      <c r="DZ11" s="658"/>
      <c r="EA11" s="658"/>
      <c r="EB11" s="658"/>
      <c r="EC11" s="667"/>
    </row>
    <row r="12" spans="2:143" ht="11.25" customHeight="1">
      <c r="B12" s="654" t="s">
        <v>247</v>
      </c>
      <c r="C12" s="655"/>
      <c r="D12" s="655"/>
      <c r="E12" s="655"/>
      <c r="F12" s="655"/>
      <c r="G12" s="655"/>
      <c r="H12" s="655"/>
      <c r="I12" s="655"/>
      <c r="J12" s="655"/>
      <c r="K12" s="655"/>
      <c r="L12" s="655"/>
      <c r="M12" s="655"/>
      <c r="N12" s="655"/>
      <c r="O12" s="655"/>
      <c r="P12" s="655"/>
      <c r="Q12" s="656"/>
      <c r="R12" s="657">
        <v>49505</v>
      </c>
      <c r="S12" s="658"/>
      <c r="T12" s="658"/>
      <c r="U12" s="658"/>
      <c r="V12" s="658"/>
      <c r="W12" s="658"/>
      <c r="X12" s="658"/>
      <c r="Y12" s="659"/>
      <c r="Z12" s="660">
        <v>1.7</v>
      </c>
      <c r="AA12" s="660"/>
      <c r="AB12" s="660"/>
      <c r="AC12" s="660"/>
      <c r="AD12" s="661">
        <v>49505</v>
      </c>
      <c r="AE12" s="661"/>
      <c r="AF12" s="661"/>
      <c r="AG12" s="661"/>
      <c r="AH12" s="661"/>
      <c r="AI12" s="661"/>
      <c r="AJ12" s="661"/>
      <c r="AK12" s="661"/>
      <c r="AL12" s="662">
        <v>3.1</v>
      </c>
      <c r="AM12" s="663"/>
      <c r="AN12" s="663"/>
      <c r="AO12" s="664"/>
      <c r="AP12" s="654" t="s">
        <v>248</v>
      </c>
      <c r="AQ12" s="655"/>
      <c r="AR12" s="655"/>
      <c r="AS12" s="655"/>
      <c r="AT12" s="655"/>
      <c r="AU12" s="655"/>
      <c r="AV12" s="655"/>
      <c r="AW12" s="655"/>
      <c r="AX12" s="655"/>
      <c r="AY12" s="655"/>
      <c r="AZ12" s="655"/>
      <c r="BA12" s="655"/>
      <c r="BB12" s="655"/>
      <c r="BC12" s="655"/>
      <c r="BD12" s="655"/>
      <c r="BE12" s="655"/>
      <c r="BF12" s="656"/>
      <c r="BG12" s="657">
        <v>123566</v>
      </c>
      <c r="BH12" s="658"/>
      <c r="BI12" s="658"/>
      <c r="BJ12" s="658"/>
      <c r="BK12" s="658"/>
      <c r="BL12" s="658"/>
      <c r="BM12" s="658"/>
      <c r="BN12" s="659"/>
      <c r="BO12" s="660">
        <v>48.5</v>
      </c>
      <c r="BP12" s="660"/>
      <c r="BQ12" s="660"/>
      <c r="BR12" s="660"/>
      <c r="BS12" s="666" t="s">
        <v>230</v>
      </c>
      <c r="BT12" s="658"/>
      <c r="BU12" s="658"/>
      <c r="BV12" s="658"/>
      <c r="BW12" s="658"/>
      <c r="BX12" s="658"/>
      <c r="BY12" s="658"/>
      <c r="BZ12" s="658"/>
      <c r="CA12" s="658"/>
      <c r="CB12" s="667"/>
      <c r="CD12" s="672" t="s">
        <v>249</v>
      </c>
      <c r="CE12" s="673"/>
      <c r="CF12" s="673"/>
      <c r="CG12" s="673"/>
      <c r="CH12" s="673"/>
      <c r="CI12" s="673"/>
      <c r="CJ12" s="673"/>
      <c r="CK12" s="673"/>
      <c r="CL12" s="673"/>
      <c r="CM12" s="673"/>
      <c r="CN12" s="673"/>
      <c r="CO12" s="673"/>
      <c r="CP12" s="673"/>
      <c r="CQ12" s="674"/>
      <c r="CR12" s="657">
        <v>133056</v>
      </c>
      <c r="CS12" s="658"/>
      <c r="CT12" s="658"/>
      <c r="CU12" s="658"/>
      <c r="CV12" s="658"/>
      <c r="CW12" s="658"/>
      <c r="CX12" s="658"/>
      <c r="CY12" s="659"/>
      <c r="CZ12" s="660">
        <v>4.7</v>
      </c>
      <c r="DA12" s="660"/>
      <c r="DB12" s="660"/>
      <c r="DC12" s="660"/>
      <c r="DD12" s="666" t="s">
        <v>230</v>
      </c>
      <c r="DE12" s="658"/>
      <c r="DF12" s="658"/>
      <c r="DG12" s="658"/>
      <c r="DH12" s="658"/>
      <c r="DI12" s="658"/>
      <c r="DJ12" s="658"/>
      <c r="DK12" s="658"/>
      <c r="DL12" s="658"/>
      <c r="DM12" s="658"/>
      <c r="DN12" s="658"/>
      <c r="DO12" s="658"/>
      <c r="DP12" s="659"/>
      <c r="DQ12" s="666">
        <v>121271</v>
      </c>
      <c r="DR12" s="658"/>
      <c r="DS12" s="658"/>
      <c r="DT12" s="658"/>
      <c r="DU12" s="658"/>
      <c r="DV12" s="658"/>
      <c r="DW12" s="658"/>
      <c r="DX12" s="658"/>
      <c r="DY12" s="658"/>
      <c r="DZ12" s="658"/>
      <c r="EA12" s="658"/>
      <c r="EB12" s="658"/>
      <c r="EC12" s="667"/>
    </row>
    <row r="13" spans="2:143" ht="11.25" customHeight="1">
      <c r="B13" s="654" t="s">
        <v>250</v>
      </c>
      <c r="C13" s="655"/>
      <c r="D13" s="655"/>
      <c r="E13" s="655"/>
      <c r="F13" s="655"/>
      <c r="G13" s="655"/>
      <c r="H13" s="655"/>
      <c r="I13" s="655"/>
      <c r="J13" s="655"/>
      <c r="K13" s="655"/>
      <c r="L13" s="655"/>
      <c r="M13" s="655"/>
      <c r="N13" s="655"/>
      <c r="O13" s="655"/>
      <c r="P13" s="655"/>
      <c r="Q13" s="656"/>
      <c r="R13" s="657" t="s">
        <v>168</v>
      </c>
      <c r="S13" s="658"/>
      <c r="T13" s="658"/>
      <c r="U13" s="658"/>
      <c r="V13" s="658"/>
      <c r="W13" s="658"/>
      <c r="X13" s="658"/>
      <c r="Y13" s="659"/>
      <c r="Z13" s="660" t="s">
        <v>230</v>
      </c>
      <c r="AA13" s="660"/>
      <c r="AB13" s="660"/>
      <c r="AC13" s="660"/>
      <c r="AD13" s="661" t="s">
        <v>230</v>
      </c>
      <c r="AE13" s="661"/>
      <c r="AF13" s="661"/>
      <c r="AG13" s="661"/>
      <c r="AH13" s="661"/>
      <c r="AI13" s="661"/>
      <c r="AJ13" s="661"/>
      <c r="AK13" s="661"/>
      <c r="AL13" s="662" t="s">
        <v>230</v>
      </c>
      <c r="AM13" s="663"/>
      <c r="AN13" s="663"/>
      <c r="AO13" s="664"/>
      <c r="AP13" s="654" t="s">
        <v>251</v>
      </c>
      <c r="AQ13" s="655"/>
      <c r="AR13" s="655"/>
      <c r="AS13" s="655"/>
      <c r="AT13" s="655"/>
      <c r="AU13" s="655"/>
      <c r="AV13" s="655"/>
      <c r="AW13" s="655"/>
      <c r="AX13" s="655"/>
      <c r="AY13" s="655"/>
      <c r="AZ13" s="655"/>
      <c r="BA13" s="655"/>
      <c r="BB13" s="655"/>
      <c r="BC13" s="655"/>
      <c r="BD13" s="655"/>
      <c r="BE13" s="655"/>
      <c r="BF13" s="656"/>
      <c r="BG13" s="657">
        <v>123566</v>
      </c>
      <c r="BH13" s="658"/>
      <c r="BI13" s="658"/>
      <c r="BJ13" s="658"/>
      <c r="BK13" s="658"/>
      <c r="BL13" s="658"/>
      <c r="BM13" s="658"/>
      <c r="BN13" s="659"/>
      <c r="BO13" s="660">
        <v>48.5</v>
      </c>
      <c r="BP13" s="660"/>
      <c r="BQ13" s="660"/>
      <c r="BR13" s="660"/>
      <c r="BS13" s="666" t="s">
        <v>230</v>
      </c>
      <c r="BT13" s="658"/>
      <c r="BU13" s="658"/>
      <c r="BV13" s="658"/>
      <c r="BW13" s="658"/>
      <c r="BX13" s="658"/>
      <c r="BY13" s="658"/>
      <c r="BZ13" s="658"/>
      <c r="CA13" s="658"/>
      <c r="CB13" s="667"/>
      <c r="CD13" s="672" t="s">
        <v>252</v>
      </c>
      <c r="CE13" s="673"/>
      <c r="CF13" s="673"/>
      <c r="CG13" s="673"/>
      <c r="CH13" s="673"/>
      <c r="CI13" s="673"/>
      <c r="CJ13" s="673"/>
      <c r="CK13" s="673"/>
      <c r="CL13" s="673"/>
      <c r="CM13" s="673"/>
      <c r="CN13" s="673"/>
      <c r="CO13" s="673"/>
      <c r="CP13" s="673"/>
      <c r="CQ13" s="674"/>
      <c r="CR13" s="657">
        <v>504959</v>
      </c>
      <c r="CS13" s="658"/>
      <c r="CT13" s="658"/>
      <c r="CU13" s="658"/>
      <c r="CV13" s="658"/>
      <c r="CW13" s="658"/>
      <c r="CX13" s="658"/>
      <c r="CY13" s="659"/>
      <c r="CZ13" s="660">
        <v>18</v>
      </c>
      <c r="DA13" s="660"/>
      <c r="DB13" s="660"/>
      <c r="DC13" s="660"/>
      <c r="DD13" s="666">
        <v>252288</v>
      </c>
      <c r="DE13" s="658"/>
      <c r="DF13" s="658"/>
      <c r="DG13" s="658"/>
      <c r="DH13" s="658"/>
      <c r="DI13" s="658"/>
      <c r="DJ13" s="658"/>
      <c r="DK13" s="658"/>
      <c r="DL13" s="658"/>
      <c r="DM13" s="658"/>
      <c r="DN13" s="658"/>
      <c r="DO13" s="658"/>
      <c r="DP13" s="659"/>
      <c r="DQ13" s="666">
        <v>196021</v>
      </c>
      <c r="DR13" s="658"/>
      <c r="DS13" s="658"/>
      <c r="DT13" s="658"/>
      <c r="DU13" s="658"/>
      <c r="DV13" s="658"/>
      <c r="DW13" s="658"/>
      <c r="DX13" s="658"/>
      <c r="DY13" s="658"/>
      <c r="DZ13" s="658"/>
      <c r="EA13" s="658"/>
      <c r="EB13" s="658"/>
      <c r="EC13" s="667"/>
    </row>
    <row r="14" spans="2:143" ht="11.25" customHeight="1">
      <c r="B14" s="654" t="s">
        <v>253</v>
      </c>
      <c r="C14" s="655"/>
      <c r="D14" s="655"/>
      <c r="E14" s="655"/>
      <c r="F14" s="655"/>
      <c r="G14" s="655"/>
      <c r="H14" s="655"/>
      <c r="I14" s="655"/>
      <c r="J14" s="655"/>
      <c r="K14" s="655"/>
      <c r="L14" s="655"/>
      <c r="M14" s="655"/>
      <c r="N14" s="655"/>
      <c r="O14" s="655"/>
      <c r="P14" s="655"/>
      <c r="Q14" s="656"/>
      <c r="R14" s="657" t="s">
        <v>230</v>
      </c>
      <c r="S14" s="658"/>
      <c r="T14" s="658"/>
      <c r="U14" s="658"/>
      <c r="V14" s="658"/>
      <c r="W14" s="658"/>
      <c r="X14" s="658"/>
      <c r="Y14" s="659"/>
      <c r="Z14" s="660" t="s">
        <v>230</v>
      </c>
      <c r="AA14" s="660"/>
      <c r="AB14" s="660"/>
      <c r="AC14" s="660"/>
      <c r="AD14" s="661" t="s">
        <v>230</v>
      </c>
      <c r="AE14" s="661"/>
      <c r="AF14" s="661"/>
      <c r="AG14" s="661"/>
      <c r="AH14" s="661"/>
      <c r="AI14" s="661"/>
      <c r="AJ14" s="661"/>
      <c r="AK14" s="661"/>
      <c r="AL14" s="662" t="s">
        <v>230</v>
      </c>
      <c r="AM14" s="663"/>
      <c r="AN14" s="663"/>
      <c r="AO14" s="664"/>
      <c r="AP14" s="654" t="s">
        <v>254</v>
      </c>
      <c r="AQ14" s="655"/>
      <c r="AR14" s="655"/>
      <c r="AS14" s="655"/>
      <c r="AT14" s="655"/>
      <c r="AU14" s="655"/>
      <c r="AV14" s="655"/>
      <c r="AW14" s="655"/>
      <c r="AX14" s="655"/>
      <c r="AY14" s="655"/>
      <c r="AZ14" s="655"/>
      <c r="BA14" s="655"/>
      <c r="BB14" s="655"/>
      <c r="BC14" s="655"/>
      <c r="BD14" s="655"/>
      <c r="BE14" s="655"/>
      <c r="BF14" s="656"/>
      <c r="BG14" s="657">
        <v>11651</v>
      </c>
      <c r="BH14" s="658"/>
      <c r="BI14" s="658"/>
      <c r="BJ14" s="658"/>
      <c r="BK14" s="658"/>
      <c r="BL14" s="658"/>
      <c r="BM14" s="658"/>
      <c r="BN14" s="659"/>
      <c r="BO14" s="660">
        <v>4.5999999999999996</v>
      </c>
      <c r="BP14" s="660"/>
      <c r="BQ14" s="660"/>
      <c r="BR14" s="660"/>
      <c r="BS14" s="666" t="s">
        <v>230</v>
      </c>
      <c r="BT14" s="658"/>
      <c r="BU14" s="658"/>
      <c r="BV14" s="658"/>
      <c r="BW14" s="658"/>
      <c r="BX14" s="658"/>
      <c r="BY14" s="658"/>
      <c r="BZ14" s="658"/>
      <c r="CA14" s="658"/>
      <c r="CB14" s="667"/>
      <c r="CD14" s="672" t="s">
        <v>255</v>
      </c>
      <c r="CE14" s="673"/>
      <c r="CF14" s="673"/>
      <c r="CG14" s="673"/>
      <c r="CH14" s="673"/>
      <c r="CI14" s="673"/>
      <c r="CJ14" s="673"/>
      <c r="CK14" s="673"/>
      <c r="CL14" s="673"/>
      <c r="CM14" s="673"/>
      <c r="CN14" s="673"/>
      <c r="CO14" s="673"/>
      <c r="CP14" s="673"/>
      <c r="CQ14" s="674"/>
      <c r="CR14" s="657">
        <v>94412</v>
      </c>
      <c r="CS14" s="658"/>
      <c r="CT14" s="658"/>
      <c r="CU14" s="658"/>
      <c r="CV14" s="658"/>
      <c r="CW14" s="658"/>
      <c r="CX14" s="658"/>
      <c r="CY14" s="659"/>
      <c r="CZ14" s="660">
        <v>3.4</v>
      </c>
      <c r="DA14" s="660"/>
      <c r="DB14" s="660"/>
      <c r="DC14" s="660"/>
      <c r="DD14" s="666">
        <v>6287</v>
      </c>
      <c r="DE14" s="658"/>
      <c r="DF14" s="658"/>
      <c r="DG14" s="658"/>
      <c r="DH14" s="658"/>
      <c r="DI14" s="658"/>
      <c r="DJ14" s="658"/>
      <c r="DK14" s="658"/>
      <c r="DL14" s="658"/>
      <c r="DM14" s="658"/>
      <c r="DN14" s="658"/>
      <c r="DO14" s="658"/>
      <c r="DP14" s="659"/>
      <c r="DQ14" s="666">
        <v>81597</v>
      </c>
      <c r="DR14" s="658"/>
      <c r="DS14" s="658"/>
      <c r="DT14" s="658"/>
      <c r="DU14" s="658"/>
      <c r="DV14" s="658"/>
      <c r="DW14" s="658"/>
      <c r="DX14" s="658"/>
      <c r="DY14" s="658"/>
      <c r="DZ14" s="658"/>
      <c r="EA14" s="658"/>
      <c r="EB14" s="658"/>
      <c r="EC14" s="667"/>
    </row>
    <row r="15" spans="2:143" ht="11.25" customHeight="1">
      <c r="B15" s="654" t="s">
        <v>256</v>
      </c>
      <c r="C15" s="655"/>
      <c r="D15" s="655"/>
      <c r="E15" s="655"/>
      <c r="F15" s="655"/>
      <c r="G15" s="655"/>
      <c r="H15" s="655"/>
      <c r="I15" s="655"/>
      <c r="J15" s="655"/>
      <c r="K15" s="655"/>
      <c r="L15" s="655"/>
      <c r="M15" s="655"/>
      <c r="N15" s="655"/>
      <c r="O15" s="655"/>
      <c r="P15" s="655"/>
      <c r="Q15" s="656"/>
      <c r="R15" s="657">
        <v>11665</v>
      </c>
      <c r="S15" s="658"/>
      <c r="T15" s="658"/>
      <c r="U15" s="658"/>
      <c r="V15" s="658"/>
      <c r="W15" s="658"/>
      <c r="X15" s="658"/>
      <c r="Y15" s="659"/>
      <c r="Z15" s="660">
        <v>0.4</v>
      </c>
      <c r="AA15" s="660"/>
      <c r="AB15" s="660"/>
      <c r="AC15" s="660"/>
      <c r="AD15" s="661">
        <v>11665</v>
      </c>
      <c r="AE15" s="661"/>
      <c r="AF15" s="661"/>
      <c r="AG15" s="661"/>
      <c r="AH15" s="661"/>
      <c r="AI15" s="661"/>
      <c r="AJ15" s="661"/>
      <c r="AK15" s="661"/>
      <c r="AL15" s="662">
        <v>0.7</v>
      </c>
      <c r="AM15" s="663"/>
      <c r="AN15" s="663"/>
      <c r="AO15" s="664"/>
      <c r="AP15" s="654" t="s">
        <v>257</v>
      </c>
      <c r="AQ15" s="655"/>
      <c r="AR15" s="655"/>
      <c r="AS15" s="655"/>
      <c r="AT15" s="655"/>
      <c r="AU15" s="655"/>
      <c r="AV15" s="655"/>
      <c r="AW15" s="655"/>
      <c r="AX15" s="655"/>
      <c r="AY15" s="655"/>
      <c r="AZ15" s="655"/>
      <c r="BA15" s="655"/>
      <c r="BB15" s="655"/>
      <c r="BC15" s="655"/>
      <c r="BD15" s="655"/>
      <c r="BE15" s="655"/>
      <c r="BF15" s="656"/>
      <c r="BG15" s="657">
        <v>15641</v>
      </c>
      <c r="BH15" s="658"/>
      <c r="BI15" s="658"/>
      <c r="BJ15" s="658"/>
      <c r="BK15" s="658"/>
      <c r="BL15" s="658"/>
      <c r="BM15" s="658"/>
      <c r="BN15" s="659"/>
      <c r="BO15" s="660">
        <v>6.1</v>
      </c>
      <c r="BP15" s="660"/>
      <c r="BQ15" s="660"/>
      <c r="BR15" s="660"/>
      <c r="BS15" s="666" t="s">
        <v>168</v>
      </c>
      <c r="BT15" s="658"/>
      <c r="BU15" s="658"/>
      <c r="BV15" s="658"/>
      <c r="BW15" s="658"/>
      <c r="BX15" s="658"/>
      <c r="BY15" s="658"/>
      <c r="BZ15" s="658"/>
      <c r="CA15" s="658"/>
      <c r="CB15" s="667"/>
      <c r="CD15" s="672" t="s">
        <v>258</v>
      </c>
      <c r="CE15" s="673"/>
      <c r="CF15" s="673"/>
      <c r="CG15" s="673"/>
      <c r="CH15" s="673"/>
      <c r="CI15" s="673"/>
      <c r="CJ15" s="673"/>
      <c r="CK15" s="673"/>
      <c r="CL15" s="673"/>
      <c r="CM15" s="673"/>
      <c r="CN15" s="673"/>
      <c r="CO15" s="673"/>
      <c r="CP15" s="673"/>
      <c r="CQ15" s="674"/>
      <c r="CR15" s="657">
        <v>175220</v>
      </c>
      <c r="CS15" s="658"/>
      <c r="CT15" s="658"/>
      <c r="CU15" s="658"/>
      <c r="CV15" s="658"/>
      <c r="CW15" s="658"/>
      <c r="CX15" s="658"/>
      <c r="CY15" s="659"/>
      <c r="CZ15" s="660">
        <v>6.2</v>
      </c>
      <c r="DA15" s="660"/>
      <c r="DB15" s="660"/>
      <c r="DC15" s="660"/>
      <c r="DD15" s="666">
        <v>11520</v>
      </c>
      <c r="DE15" s="658"/>
      <c r="DF15" s="658"/>
      <c r="DG15" s="658"/>
      <c r="DH15" s="658"/>
      <c r="DI15" s="658"/>
      <c r="DJ15" s="658"/>
      <c r="DK15" s="658"/>
      <c r="DL15" s="658"/>
      <c r="DM15" s="658"/>
      <c r="DN15" s="658"/>
      <c r="DO15" s="658"/>
      <c r="DP15" s="659"/>
      <c r="DQ15" s="666">
        <v>158943</v>
      </c>
      <c r="DR15" s="658"/>
      <c r="DS15" s="658"/>
      <c r="DT15" s="658"/>
      <c r="DU15" s="658"/>
      <c r="DV15" s="658"/>
      <c r="DW15" s="658"/>
      <c r="DX15" s="658"/>
      <c r="DY15" s="658"/>
      <c r="DZ15" s="658"/>
      <c r="EA15" s="658"/>
      <c r="EB15" s="658"/>
      <c r="EC15" s="667"/>
    </row>
    <row r="16" spans="2:143" ht="11.25" customHeight="1">
      <c r="B16" s="654" t="s">
        <v>259</v>
      </c>
      <c r="C16" s="655"/>
      <c r="D16" s="655"/>
      <c r="E16" s="655"/>
      <c r="F16" s="655"/>
      <c r="G16" s="655"/>
      <c r="H16" s="655"/>
      <c r="I16" s="655"/>
      <c r="J16" s="655"/>
      <c r="K16" s="655"/>
      <c r="L16" s="655"/>
      <c r="M16" s="655"/>
      <c r="N16" s="655"/>
      <c r="O16" s="655"/>
      <c r="P16" s="655"/>
      <c r="Q16" s="656"/>
      <c r="R16" s="657" t="s">
        <v>230</v>
      </c>
      <c r="S16" s="658"/>
      <c r="T16" s="658"/>
      <c r="U16" s="658"/>
      <c r="V16" s="658"/>
      <c r="W16" s="658"/>
      <c r="X16" s="658"/>
      <c r="Y16" s="659"/>
      <c r="Z16" s="660" t="s">
        <v>230</v>
      </c>
      <c r="AA16" s="660"/>
      <c r="AB16" s="660"/>
      <c r="AC16" s="660"/>
      <c r="AD16" s="661" t="s">
        <v>168</v>
      </c>
      <c r="AE16" s="661"/>
      <c r="AF16" s="661"/>
      <c r="AG16" s="661"/>
      <c r="AH16" s="661"/>
      <c r="AI16" s="661"/>
      <c r="AJ16" s="661"/>
      <c r="AK16" s="661"/>
      <c r="AL16" s="662" t="s">
        <v>230</v>
      </c>
      <c r="AM16" s="663"/>
      <c r="AN16" s="663"/>
      <c r="AO16" s="664"/>
      <c r="AP16" s="654" t="s">
        <v>260</v>
      </c>
      <c r="AQ16" s="655"/>
      <c r="AR16" s="655"/>
      <c r="AS16" s="655"/>
      <c r="AT16" s="655"/>
      <c r="AU16" s="655"/>
      <c r="AV16" s="655"/>
      <c r="AW16" s="655"/>
      <c r="AX16" s="655"/>
      <c r="AY16" s="655"/>
      <c r="AZ16" s="655"/>
      <c r="BA16" s="655"/>
      <c r="BB16" s="655"/>
      <c r="BC16" s="655"/>
      <c r="BD16" s="655"/>
      <c r="BE16" s="655"/>
      <c r="BF16" s="656"/>
      <c r="BG16" s="657" t="s">
        <v>168</v>
      </c>
      <c r="BH16" s="658"/>
      <c r="BI16" s="658"/>
      <c r="BJ16" s="658"/>
      <c r="BK16" s="658"/>
      <c r="BL16" s="658"/>
      <c r="BM16" s="658"/>
      <c r="BN16" s="659"/>
      <c r="BO16" s="660" t="s">
        <v>230</v>
      </c>
      <c r="BP16" s="660"/>
      <c r="BQ16" s="660"/>
      <c r="BR16" s="660"/>
      <c r="BS16" s="666" t="s">
        <v>230</v>
      </c>
      <c r="BT16" s="658"/>
      <c r="BU16" s="658"/>
      <c r="BV16" s="658"/>
      <c r="BW16" s="658"/>
      <c r="BX16" s="658"/>
      <c r="BY16" s="658"/>
      <c r="BZ16" s="658"/>
      <c r="CA16" s="658"/>
      <c r="CB16" s="667"/>
      <c r="CD16" s="672" t="s">
        <v>261</v>
      </c>
      <c r="CE16" s="673"/>
      <c r="CF16" s="673"/>
      <c r="CG16" s="673"/>
      <c r="CH16" s="673"/>
      <c r="CI16" s="673"/>
      <c r="CJ16" s="673"/>
      <c r="CK16" s="673"/>
      <c r="CL16" s="673"/>
      <c r="CM16" s="673"/>
      <c r="CN16" s="673"/>
      <c r="CO16" s="673"/>
      <c r="CP16" s="673"/>
      <c r="CQ16" s="674"/>
      <c r="CR16" s="657">
        <v>21967</v>
      </c>
      <c r="CS16" s="658"/>
      <c r="CT16" s="658"/>
      <c r="CU16" s="658"/>
      <c r="CV16" s="658"/>
      <c r="CW16" s="658"/>
      <c r="CX16" s="658"/>
      <c r="CY16" s="659"/>
      <c r="CZ16" s="660">
        <v>0.8</v>
      </c>
      <c r="DA16" s="660"/>
      <c r="DB16" s="660"/>
      <c r="DC16" s="660"/>
      <c r="DD16" s="666" t="s">
        <v>230</v>
      </c>
      <c r="DE16" s="658"/>
      <c r="DF16" s="658"/>
      <c r="DG16" s="658"/>
      <c r="DH16" s="658"/>
      <c r="DI16" s="658"/>
      <c r="DJ16" s="658"/>
      <c r="DK16" s="658"/>
      <c r="DL16" s="658"/>
      <c r="DM16" s="658"/>
      <c r="DN16" s="658"/>
      <c r="DO16" s="658"/>
      <c r="DP16" s="659"/>
      <c r="DQ16" s="666">
        <v>9432</v>
      </c>
      <c r="DR16" s="658"/>
      <c r="DS16" s="658"/>
      <c r="DT16" s="658"/>
      <c r="DU16" s="658"/>
      <c r="DV16" s="658"/>
      <c r="DW16" s="658"/>
      <c r="DX16" s="658"/>
      <c r="DY16" s="658"/>
      <c r="DZ16" s="658"/>
      <c r="EA16" s="658"/>
      <c r="EB16" s="658"/>
      <c r="EC16" s="667"/>
    </row>
    <row r="17" spans="2:133" ht="11.25" customHeight="1">
      <c r="B17" s="654" t="s">
        <v>262</v>
      </c>
      <c r="C17" s="655"/>
      <c r="D17" s="655"/>
      <c r="E17" s="655"/>
      <c r="F17" s="655"/>
      <c r="G17" s="655"/>
      <c r="H17" s="655"/>
      <c r="I17" s="655"/>
      <c r="J17" s="655"/>
      <c r="K17" s="655"/>
      <c r="L17" s="655"/>
      <c r="M17" s="655"/>
      <c r="N17" s="655"/>
      <c r="O17" s="655"/>
      <c r="P17" s="655"/>
      <c r="Q17" s="656"/>
      <c r="R17" s="657">
        <v>120</v>
      </c>
      <c r="S17" s="658"/>
      <c r="T17" s="658"/>
      <c r="U17" s="658"/>
      <c r="V17" s="658"/>
      <c r="W17" s="658"/>
      <c r="X17" s="658"/>
      <c r="Y17" s="659"/>
      <c r="Z17" s="660">
        <v>0</v>
      </c>
      <c r="AA17" s="660"/>
      <c r="AB17" s="660"/>
      <c r="AC17" s="660"/>
      <c r="AD17" s="661">
        <v>120</v>
      </c>
      <c r="AE17" s="661"/>
      <c r="AF17" s="661"/>
      <c r="AG17" s="661"/>
      <c r="AH17" s="661"/>
      <c r="AI17" s="661"/>
      <c r="AJ17" s="661"/>
      <c r="AK17" s="661"/>
      <c r="AL17" s="662">
        <v>0</v>
      </c>
      <c r="AM17" s="663"/>
      <c r="AN17" s="663"/>
      <c r="AO17" s="664"/>
      <c r="AP17" s="654" t="s">
        <v>263</v>
      </c>
      <c r="AQ17" s="655"/>
      <c r="AR17" s="655"/>
      <c r="AS17" s="655"/>
      <c r="AT17" s="655"/>
      <c r="AU17" s="655"/>
      <c r="AV17" s="655"/>
      <c r="AW17" s="655"/>
      <c r="AX17" s="655"/>
      <c r="AY17" s="655"/>
      <c r="AZ17" s="655"/>
      <c r="BA17" s="655"/>
      <c r="BB17" s="655"/>
      <c r="BC17" s="655"/>
      <c r="BD17" s="655"/>
      <c r="BE17" s="655"/>
      <c r="BF17" s="656"/>
      <c r="BG17" s="657" t="s">
        <v>230</v>
      </c>
      <c r="BH17" s="658"/>
      <c r="BI17" s="658"/>
      <c r="BJ17" s="658"/>
      <c r="BK17" s="658"/>
      <c r="BL17" s="658"/>
      <c r="BM17" s="658"/>
      <c r="BN17" s="659"/>
      <c r="BO17" s="660" t="s">
        <v>230</v>
      </c>
      <c r="BP17" s="660"/>
      <c r="BQ17" s="660"/>
      <c r="BR17" s="660"/>
      <c r="BS17" s="666" t="s">
        <v>230</v>
      </c>
      <c r="BT17" s="658"/>
      <c r="BU17" s="658"/>
      <c r="BV17" s="658"/>
      <c r="BW17" s="658"/>
      <c r="BX17" s="658"/>
      <c r="BY17" s="658"/>
      <c r="BZ17" s="658"/>
      <c r="CA17" s="658"/>
      <c r="CB17" s="667"/>
      <c r="CD17" s="672" t="s">
        <v>264</v>
      </c>
      <c r="CE17" s="673"/>
      <c r="CF17" s="673"/>
      <c r="CG17" s="673"/>
      <c r="CH17" s="673"/>
      <c r="CI17" s="673"/>
      <c r="CJ17" s="673"/>
      <c r="CK17" s="673"/>
      <c r="CL17" s="673"/>
      <c r="CM17" s="673"/>
      <c r="CN17" s="673"/>
      <c r="CO17" s="673"/>
      <c r="CP17" s="673"/>
      <c r="CQ17" s="674"/>
      <c r="CR17" s="657">
        <v>307190</v>
      </c>
      <c r="CS17" s="658"/>
      <c r="CT17" s="658"/>
      <c r="CU17" s="658"/>
      <c r="CV17" s="658"/>
      <c r="CW17" s="658"/>
      <c r="CX17" s="658"/>
      <c r="CY17" s="659"/>
      <c r="CZ17" s="660">
        <v>10.9</v>
      </c>
      <c r="DA17" s="660"/>
      <c r="DB17" s="660"/>
      <c r="DC17" s="660"/>
      <c r="DD17" s="666" t="s">
        <v>230</v>
      </c>
      <c r="DE17" s="658"/>
      <c r="DF17" s="658"/>
      <c r="DG17" s="658"/>
      <c r="DH17" s="658"/>
      <c r="DI17" s="658"/>
      <c r="DJ17" s="658"/>
      <c r="DK17" s="658"/>
      <c r="DL17" s="658"/>
      <c r="DM17" s="658"/>
      <c r="DN17" s="658"/>
      <c r="DO17" s="658"/>
      <c r="DP17" s="659"/>
      <c r="DQ17" s="666">
        <v>299837</v>
      </c>
      <c r="DR17" s="658"/>
      <c r="DS17" s="658"/>
      <c r="DT17" s="658"/>
      <c r="DU17" s="658"/>
      <c r="DV17" s="658"/>
      <c r="DW17" s="658"/>
      <c r="DX17" s="658"/>
      <c r="DY17" s="658"/>
      <c r="DZ17" s="658"/>
      <c r="EA17" s="658"/>
      <c r="EB17" s="658"/>
      <c r="EC17" s="667"/>
    </row>
    <row r="18" spans="2:133" ht="11.25" customHeight="1">
      <c r="B18" s="654" t="s">
        <v>265</v>
      </c>
      <c r="C18" s="655"/>
      <c r="D18" s="655"/>
      <c r="E18" s="655"/>
      <c r="F18" s="655"/>
      <c r="G18" s="655"/>
      <c r="H18" s="655"/>
      <c r="I18" s="655"/>
      <c r="J18" s="655"/>
      <c r="K18" s="655"/>
      <c r="L18" s="655"/>
      <c r="M18" s="655"/>
      <c r="N18" s="655"/>
      <c r="O18" s="655"/>
      <c r="P18" s="655"/>
      <c r="Q18" s="656"/>
      <c r="R18" s="657">
        <v>1344763</v>
      </c>
      <c r="S18" s="658"/>
      <c r="T18" s="658"/>
      <c r="U18" s="658"/>
      <c r="V18" s="658"/>
      <c r="W18" s="658"/>
      <c r="X18" s="658"/>
      <c r="Y18" s="659"/>
      <c r="Z18" s="660">
        <v>46.5</v>
      </c>
      <c r="AA18" s="660"/>
      <c r="AB18" s="660"/>
      <c r="AC18" s="660"/>
      <c r="AD18" s="661">
        <v>1206832</v>
      </c>
      <c r="AE18" s="661"/>
      <c r="AF18" s="661"/>
      <c r="AG18" s="661"/>
      <c r="AH18" s="661"/>
      <c r="AI18" s="661"/>
      <c r="AJ18" s="661"/>
      <c r="AK18" s="661"/>
      <c r="AL18" s="662">
        <v>76.7</v>
      </c>
      <c r="AM18" s="663"/>
      <c r="AN18" s="663"/>
      <c r="AO18" s="664"/>
      <c r="AP18" s="654" t="s">
        <v>266</v>
      </c>
      <c r="AQ18" s="655"/>
      <c r="AR18" s="655"/>
      <c r="AS18" s="655"/>
      <c r="AT18" s="655"/>
      <c r="AU18" s="655"/>
      <c r="AV18" s="655"/>
      <c r="AW18" s="655"/>
      <c r="AX18" s="655"/>
      <c r="AY18" s="655"/>
      <c r="AZ18" s="655"/>
      <c r="BA18" s="655"/>
      <c r="BB18" s="655"/>
      <c r="BC18" s="655"/>
      <c r="BD18" s="655"/>
      <c r="BE18" s="655"/>
      <c r="BF18" s="656"/>
      <c r="BG18" s="657" t="s">
        <v>230</v>
      </c>
      <c r="BH18" s="658"/>
      <c r="BI18" s="658"/>
      <c r="BJ18" s="658"/>
      <c r="BK18" s="658"/>
      <c r="BL18" s="658"/>
      <c r="BM18" s="658"/>
      <c r="BN18" s="659"/>
      <c r="BO18" s="660" t="s">
        <v>230</v>
      </c>
      <c r="BP18" s="660"/>
      <c r="BQ18" s="660"/>
      <c r="BR18" s="660"/>
      <c r="BS18" s="666" t="s">
        <v>230</v>
      </c>
      <c r="BT18" s="658"/>
      <c r="BU18" s="658"/>
      <c r="BV18" s="658"/>
      <c r="BW18" s="658"/>
      <c r="BX18" s="658"/>
      <c r="BY18" s="658"/>
      <c r="BZ18" s="658"/>
      <c r="CA18" s="658"/>
      <c r="CB18" s="667"/>
      <c r="CD18" s="672" t="s">
        <v>267</v>
      </c>
      <c r="CE18" s="673"/>
      <c r="CF18" s="673"/>
      <c r="CG18" s="673"/>
      <c r="CH18" s="673"/>
      <c r="CI18" s="673"/>
      <c r="CJ18" s="673"/>
      <c r="CK18" s="673"/>
      <c r="CL18" s="673"/>
      <c r="CM18" s="673"/>
      <c r="CN18" s="673"/>
      <c r="CO18" s="673"/>
      <c r="CP18" s="673"/>
      <c r="CQ18" s="674"/>
      <c r="CR18" s="657" t="s">
        <v>168</v>
      </c>
      <c r="CS18" s="658"/>
      <c r="CT18" s="658"/>
      <c r="CU18" s="658"/>
      <c r="CV18" s="658"/>
      <c r="CW18" s="658"/>
      <c r="CX18" s="658"/>
      <c r="CY18" s="659"/>
      <c r="CZ18" s="660" t="s">
        <v>230</v>
      </c>
      <c r="DA18" s="660"/>
      <c r="DB18" s="660"/>
      <c r="DC18" s="660"/>
      <c r="DD18" s="666" t="s">
        <v>230</v>
      </c>
      <c r="DE18" s="658"/>
      <c r="DF18" s="658"/>
      <c r="DG18" s="658"/>
      <c r="DH18" s="658"/>
      <c r="DI18" s="658"/>
      <c r="DJ18" s="658"/>
      <c r="DK18" s="658"/>
      <c r="DL18" s="658"/>
      <c r="DM18" s="658"/>
      <c r="DN18" s="658"/>
      <c r="DO18" s="658"/>
      <c r="DP18" s="659"/>
      <c r="DQ18" s="666" t="s">
        <v>168</v>
      </c>
      <c r="DR18" s="658"/>
      <c r="DS18" s="658"/>
      <c r="DT18" s="658"/>
      <c r="DU18" s="658"/>
      <c r="DV18" s="658"/>
      <c r="DW18" s="658"/>
      <c r="DX18" s="658"/>
      <c r="DY18" s="658"/>
      <c r="DZ18" s="658"/>
      <c r="EA18" s="658"/>
      <c r="EB18" s="658"/>
      <c r="EC18" s="667"/>
    </row>
    <row r="19" spans="2:133" ht="11.25" customHeight="1">
      <c r="B19" s="654" t="s">
        <v>268</v>
      </c>
      <c r="C19" s="655"/>
      <c r="D19" s="655"/>
      <c r="E19" s="655"/>
      <c r="F19" s="655"/>
      <c r="G19" s="655"/>
      <c r="H19" s="655"/>
      <c r="I19" s="655"/>
      <c r="J19" s="655"/>
      <c r="K19" s="655"/>
      <c r="L19" s="655"/>
      <c r="M19" s="655"/>
      <c r="N19" s="655"/>
      <c r="O19" s="655"/>
      <c r="P19" s="655"/>
      <c r="Q19" s="656"/>
      <c r="R19" s="657">
        <v>1206832</v>
      </c>
      <c r="S19" s="658"/>
      <c r="T19" s="658"/>
      <c r="U19" s="658"/>
      <c r="V19" s="658"/>
      <c r="W19" s="658"/>
      <c r="X19" s="658"/>
      <c r="Y19" s="659"/>
      <c r="Z19" s="660">
        <v>41.7</v>
      </c>
      <c r="AA19" s="660"/>
      <c r="AB19" s="660"/>
      <c r="AC19" s="660"/>
      <c r="AD19" s="661">
        <v>1206832</v>
      </c>
      <c r="AE19" s="661"/>
      <c r="AF19" s="661"/>
      <c r="AG19" s="661"/>
      <c r="AH19" s="661"/>
      <c r="AI19" s="661"/>
      <c r="AJ19" s="661"/>
      <c r="AK19" s="661"/>
      <c r="AL19" s="662">
        <v>76.7</v>
      </c>
      <c r="AM19" s="663"/>
      <c r="AN19" s="663"/>
      <c r="AO19" s="664"/>
      <c r="AP19" s="654" t="s">
        <v>269</v>
      </c>
      <c r="AQ19" s="655"/>
      <c r="AR19" s="655"/>
      <c r="AS19" s="655"/>
      <c r="AT19" s="655"/>
      <c r="AU19" s="655"/>
      <c r="AV19" s="655"/>
      <c r="AW19" s="655"/>
      <c r="AX19" s="655"/>
      <c r="AY19" s="655"/>
      <c r="AZ19" s="655"/>
      <c r="BA19" s="655"/>
      <c r="BB19" s="655"/>
      <c r="BC19" s="655"/>
      <c r="BD19" s="655"/>
      <c r="BE19" s="655"/>
      <c r="BF19" s="656"/>
      <c r="BG19" s="657">
        <v>448</v>
      </c>
      <c r="BH19" s="658"/>
      <c r="BI19" s="658"/>
      <c r="BJ19" s="658"/>
      <c r="BK19" s="658"/>
      <c r="BL19" s="658"/>
      <c r="BM19" s="658"/>
      <c r="BN19" s="659"/>
      <c r="BO19" s="660">
        <v>0.2</v>
      </c>
      <c r="BP19" s="660"/>
      <c r="BQ19" s="660"/>
      <c r="BR19" s="660"/>
      <c r="BS19" s="666" t="s">
        <v>230</v>
      </c>
      <c r="BT19" s="658"/>
      <c r="BU19" s="658"/>
      <c r="BV19" s="658"/>
      <c r="BW19" s="658"/>
      <c r="BX19" s="658"/>
      <c r="BY19" s="658"/>
      <c r="BZ19" s="658"/>
      <c r="CA19" s="658"/>
      <c r="CB19" s="667"/>
      <c r="CD19" s="672" t="s">
        <v>270</v>
      </c>
      <c r="CE19" s="673"/>
      <c r="CF19" s="673"/>
      <c r="CG19" s="673"/>
      <c r="CH19" s="673"/>
      <c r="CI19" s="673"/>
      <c r="CJ19" s="673"/>
      <c r="CK19" s="673"/>
      <c r="CL19" s="673"/>
      <c r="CM19" s="673"/>
      <c r="CN19" s="673"/>
      <c r="CO19" s="673"/>
      <c r="CP19" s="673"/>
      <c r="CQ19" s="674"/>
      <c r="CR19" s="657" t="s">
        <v>230</v>
      </c>
      <c r="CS19" s="658"/>
      <c r="CT19" s="658"/>
      <c r="CU19" s="658"/>
      <c r="CV19" s="658"/>
      <c r="CW19" s="658"/>
      <c r="CX19" s="658"/>
      <c r="CY19" s="659"/>
      <c r="CZ19" s="660" t="s">
        <v>230</v>
      </c>
      <c r="DA19" s="660"/>
      <c r="DB19" s="660"/>
      <c r="DC19" s="660"/>
      <c r="DD19" s="666" t="s">
        <v>168</v>
      </c>
      <c r="DE19" s="658"/>
      <c r="DF19" s="658"/>
      <c r="DG19" s="658"/>
      <c r="DH19" s="658"/>
      <c r="DI19" s="658"/>
      <c r="DJ19" s="658"/>
      <c r="DK19" s="658"/>
      <c r="DL19" s="658"/>
      <c r="DM19" s="658"/>
      <c r="DN19" s="658"/>
      <c r="DO19" s="658"/>
      <c r="DP19" s="659"/>
      <c r="DQ19" s="666" t="s">
        <v>168</v>
      </c>
      <c r="DR19" s="658"/>
      <c r="DS19" s="658"/>
      <c r="DT19" s="658"/>
      <c r="DU19" s="658"/>
      <c r="DV19" s="658"/>
      <c r="DW19" s="658"/>
      <c r="DX19" s="658"/>
      <c r="DY19" s="658"/>
      <c r="DZ19" s="658"/>
      <c r="EA19" s="658"/>
      <c r="EB19" s="658"/>
      <c r="EC19" s="667"/>
    </row>
    <row r="20" spans="2:133" ht="11.25" customHeight="1">
      <c r="B20" s="654" t="s">
        <v>271</v>
      </c>
      <c r="C20" s="655"/>
      <c r="D20" s="655"/>
      <c r="E20" s="655"/>
      <c r="F20" s="655"/>
      <c r="G20" s="655"/>
      <c r="H20" s="655"/>
      <c r="I20" s="655"/>
      <c r="J20" s="655"/>
      <c r="K20" s="655"/>
      <c r="L20" s="655"/>
      <c r="M20" s="655"/>
      <c r="N20" s="655"/>
      <c r="O20" s="655"/>
      <c r="P20" s="655"/>
      <c r="Q20" s="656"/>
      <c r="R20" s="657">
        <v>137677</v>
      </c>
      <c r="S20" s="658"/>
      <c r="T20" s="658"/>
      <c r="U20" s="658"/>
      <c r="V20" s="658"/>
      <c r="W20" s="658"/>
      <c r="X20" s="658"/>
      <c r="Y20" s="659"/>
      <c r="Z20" s="660">
        <v>4.8</v>
      </c>
      <c r="AA20" s="660"/>
      <c r="AB20" s="660"/>
      <c r="AC20" s="660"/>
      <c r="AD20" s="661" t="s">
        <v>230</v>
      </c>
      <c r="AE20" s="661"/>
      <c r="AF20" s="661"/>
      <c r="AG20" s="661"/>
      <c r="AH20" s="661"/>
      <c r="AI20" s="661"/>
      <c r="AJ20" s="661"/>
      <c r="AK20" s="661"/>
      <c r="AL20" s="662" t="s">
        <v>230</v>
      </c>
      <c r="AM20" s="663"/>
      <c r="AN20" s="663"/>
      <c r="AO20" s="664"/>
      <c r="AP20" s="654" t="s">
        <v>272</v>
      </c>
      <c r="AQ20" s="655"/>
      <c r="AR20" s="655"/>
      <c r="AS20" s="655"/>
      <c r="AT20" s="655"/>
      <c r="AU20" s="655"/>
      <c r="AV20" s="655"/>
      <c r="AW20" s="655"/>
      <c r="AX20" s="655"/>
      <c r="AY20" s="655"/>
      <c r="AZ20" s="655"/>
      <c r="BA20" s="655"/>
      <c r="BB20" s="655"/>
      <c r="BC20" s="655"/>
      <c r="BD20" s="655"/>
      <c r="BE20" s="655"/>
      <c r="BF20" s="656"/>
      <c r="BG20" s="657">
        <v>448</v>
      </c>
      <c r="BH20" s="658"/>
      <c r="BI20" s="658"/>
      <c r="BJ20" s="658"/>
      <c r="BK20" s="658"/>
      <c r="BL20" s="658"/>
      <c r="BM20" s="658"/>
      <c r="BN20" s="659"/>
      <c r="BO20" s="660">
        <v>0.2</v>
      </c>
      <c r="BP20" s="660"/>
      <c r="BQ20" s="660"/>
      <c r="BR20" s="660"/>
      <c r="BS20" s="666" t="s">
        <v>230</v>
      </c>
      <c r="BT20" s="658"/>
      <c r="BU20" s="658"/>
      <c r="BV20" s="658"/>
      <c r="BW20" s="658"/>
      <c r="BX20" s="658"/>
      <c r="BY20" s="658"/>
      <c r="BZ20" s="658"/>
      <c r="CA20" s="658"/>
      <c r="CB20" s="667"/>
      <c r="CD20" s="672" t="s">
        <v>273</v>
      </c>
      <c r="CE20" s="673"/>
      <c r="CF20" s="673"/>
      <c r="CG20" s="673"/>
      <c r="CH20" s="673"/>
      <c r="CI20" s="673"/>
      <c r="CJ20" s="673"/>
      <c r="CK20" s="673"/>
      <c r="CL20" s="673"/>
      <c r="CM20" s="673"/>
      <c r="CN20" s="673"/>
      <c r="CO20" s="673"/>
      <c r="CP20" s="673"/>
      <c r="CQ20" s="674"/>
      <c r="CR20" s="657">
        <v>2806897</v>
      </c>
      <c r="CS20" s="658"/>
      <c r="CT20" s="658"/>
      <c r="CU20" s="658"/>
      <c r="CV20" s="658"/>
      <c r="CW20" s="658"/>
      <c r="CX20" s="658"/>
      <c r="CY20" s="659"/>
      <c r="CZ20" s="660">
        <v>100</v>
      </c>
      <c r="DA20" s="660"/>
      <c r="DB20" s="660"/>
      <c r="DC20" s="660"/>
      <c r="DD20" s="666">
        <v>517678</v>
      </c>
      <c r="DE20" s="658"/>
      <c r="DF20" s="658"/>
      <c r="DG20" s="658"/>
      <c r="DH20" s="658"/>
      <c r="DI20" s="658"/>
      <c r="DJ20" s="658"/>
      <c r="DK20" s="658"/>
      <c r="DL20" s="658"/>
      <c r="DM20" s="658"/>
      <c r="DN20" s="658"/>
      <c r="DO20" s="658"/>
      <c r="DP20" s="659"/>
      <c r="DQ20" s="666">
        <v>1946055</v>
      </c>
      <c r="DR20" s="658"/>
      <c r="DS20" s="658"/>
      <c r="DT20" s="658"/>
      <c r="DU20" s="658"/>
      <c r="DV20" s="658"/>
      <c r="DW20" s="658"/>
      <c r="DX20" s="658"/>
      <c r="DY20" s="658"/>
      <c r="DZ20" s="658"/>
      <c r="EA20" s="658"/>
      <c r="EB20" s="658"/>
      <c r="EC20" s="667"/>
    </row>
    <row r="21" spans="2:133" ht="11.25" customHeight="1">
      <c r="B21" s="654" t="s">
        <v>274</v>
      </c>
      <c r="C21" s="655"/>
      <c r="D21" s="655"/>
      <c r="E21" s="655"/>
      <c r="F21" s="655"/>
      <c r="G21" s="655"/>
      <c r="H21" s="655"/>
      <c r="I21" s="655"/>
      <c r="J21" s="655"/>
      <c r="K21" s="655"/>
      <c r="L21" s="655"/>
      <c r="M21" s="655"/>
      <c r="N21" s="655"/>
      <c r="O21" s="655"/>
      <c r="P21" s="655"/>
      <c r="Q21" s="656"/>
      <c r="R21" s="657">
        <v>254</v>
      </c>
      <c r="S21" s="658"/>
      <c r="T21" s="658"/>
      <c r="U21" s="658"/>
      <c r="V21" s="658"/>
      <c r="W21" s="658"/>
      <c r="X21" s="658"/>
      <c r="Y21" s="659"/>
      <c r="Z21" s="660">
        <v>0</v>
      </c>
      <c r="AA21" s="660"/>
      <c r="AB21" s="660"/>
      <c r="AC21" s="660"/>
      <c r="AD21" s="661" t="s">
        <v>230</v>
      </c>
      <c r="AE21" s="661"/>
      <c r="AF21" s="661"/>
      <c r="AG21" s="661"/>
      <c r="AH21" s="661"/>
      <c r="AI21" s="661"/>
      <c r="AJ21" s="661"/>
      <c r="AK21" s="661"/>
      <c r="AL21" s="662" t="s">
        <v>230</v>
      </c>
      <c r="AM21" s="663"/>
      <c r="AN21" s="663"/>
      <c r="AO21" s="664"/>
      <c r="AP21" s="675" t="s">
        <v>275</v>
      </c>
      <c r="AQ21" s="676"/>
      <c r="AR21" s="676"/>
      <c r="AS21" s="676"/>
      <c r="AT21" s="676"/>
      <c r="AU21" s="676"/>
      <c r="AV21" s="676"/>
      <c r="AW21" s="676"/>
      <c r="AX21" s="676"/>
      <c r="AY21" s="676"/>
      <c r="AZ21" s="676"/>
      <c r="BA21" s="676"/>
      <c r="BB21" s="676"/>
      <c r="BC21" s="676"/>
      <c r="BD21" s="676"/>
      <c r="BE21" s="676"/>
      <c r="BF21" s="677"/>
      <c r="BG21" s="657">
        <v>448</v>
      </c>
      <c r="BH21" s="658"/>
      <c r="BI21" s="658"/>
      <c r="BJ21" s="658"/>
      <c r="BK21" s="658"/>
      <c r="BL21" s="658"/>
      <c r="BM21" s="658"/>
      <c r="BN21" s="659"/>
      <c r="BO21" s="660">
        <v>0.2</v>
      </c>
      <c r="BP21" s="660"/>
      <c r="BQ21" s="660"/>
      <c r="BR21" s="660"/>
      <c r="BS21" s="666" t="s">
        <v>230</v>
      </c>
      <c r="BT21" s="658"/>
      <c r="BU21" s="658"/>
      <c r="BV21" s="658"/>
      <c r="BW21" s="658"/>
      <c r="BX21" s="658"/>
      <c r="BY21" s="658"/>
      <c r="BZ21" s="658"/>
      <c r="CA21" s="658"/>
      <c r="CB21" s="667"/>
      <c r="CD21" s="683"/>
      <c r="CE21" s="684"/>
      <c r="CF21" s="684"/>
      <c r="CG21" s="684"/>
      <c r="CH21" s="684"/>
      <c r="CI21" s="684"/>
      <c r="CJ21" s="684"/>
      <c r="CK21" s="684"/>
      <c r="CL21" s="684"/>
      <c r="CM21" s="684"/>
      <c r="CN21" s="684"/>
      <c r="CO21" s="684"/>
      <c r="CP21" s="684"/>
      <c r="CQ21" s="685"/>
      <c r="CR21" s="686"/>
      <c r="CS21" s="679"/>
      <c r="CT21" s="679"/>
      <c r="CU21" s="679"/>
      <c r="CV21" s="679"/>
      <c r="CW21" s="679"/>
      <c r="CX21" s="679"/>
      <c r="CY21" s="687"/>
      <c r="CZ21" s="688"/>
      <c r="DA21" s="688"/>
      <c r="DB21" s="688"/>
      <c r="DC21" s="688"/>
      <c r="DD21" s="678"/>
      <c r="DE21" s="679"/>
      <c r="DF21" s="679"/>
      <c r="DG21" s="679"/>
      <c r="DH21" s="679"/>
      <c r="DI21" s="679"/>
      <c r="DJ21" s="679"/>
      <c r="DK21" s="679"/>
      <c r="DL21" s="679"/>
      <c r="DM21" s="679"/>
      <c r="DN21" s="679"/>
      <c r="DO21" s="679"/>
      <c r="DP21" s="687"/>
      <c r="DQ21" s="678"/>
      <c r="DR21" s="679"/>
      <c r="DS21" s="679"/>
      <c r="DT21" s="679"/>
      <c r="DU21" s="679"/>
      <c r="DV21" s="679"/>
      <c r="DW21" s="679"/>
      <c r="DX21" s="679"/>
      <c r="DY21" s="679"/>
      <c r="DZ21" s="679"/>
      <c r="EA21" s="679"/>
      <c r="EB21" s="679"/>
      <c r="EC21" s="680"/>
    </row>
    <row r="22" spans="2:133" ht="11.25" customHeight="1">
      <c r="B22" s="654" t="s">
        <v>276</v>
      </c>
      <c r="C22" s="655"/>
      <c r="D22" s="655"/>
      <c r="E22" s="655"/>
      <c r="F22" s="655"/>
      <c r="G22" s="655"/>
      <c r="H22" s="655"/>
      <c r="I22" s="655"/>
      <c r="J22" s="655"/>
      <c r="K22" s="655"/>
      <c r="L22" s="655"/>
      <c r="M22" s="655"/>
      <c r="N22" s="655"/>
      <c r="O22" s="655"/>
      <c r="P22" s="655"/>
      <c r="Q22" s="656"/>
      <c r="R22" s="657">
        <v>1709322</v>
      </c>
      <c r="S22" s="658"/>
      <c r="T22" s="658"/>
      <c r="U22" s="658"/>
      <c r="V22" s="658"/>
      <c r="W22" s="658"/>
      <c r="X22" s="658"/>
      <c r="Y22" s="659"/>
      <c r="Z22" s="660">
        <v>59.1</v>
      </c>
      <c r="AA22" s="660"/>
      <c r="AB22" s="660"/>
      <c r="AC22" s="660"/>
      <c r="AD22" s="661">
        <v>1571391</v>
      </c>
      <c r="AE22" s="661"/>
      <c r="AF22" s="661"/>
      <c r="AG22" s="661"/>
      <c r="AH22" s="661"/>
      <c r="AI22" s="661"/>
      <c r="AJ22" s="661"/>
      <c r="AK22" s="661"/>
      <c r="AL22" s="662">
        <v>99.8</v>
      </c>
      <c r="AM22" s="663"/>
      <c r="AN22" s="663"/>
      <c r="AO22" s="664"/>
      <c r="AP22" s="675" t="s">
        <v>277</v>
      </c>
      <c r="AQ22" s="676"/>
      <c r="AR22" s="676"/>
      <c r="AS22" s="676"/>
      <c r="AT22" s="676"/>
      <c r="AU22" s="676"/>
      <c r="AV22" s="676"/>
      <c r="AW22" s="676"/>
      <c r="AX22" s="676"/>
      <c r="AY22" s="676"/>
      <c r="AZ22" s="676"/>
      <c r="BA22" s="676"/>
      <c r="BB22" s="676"/>
      <c r="BC22" s="676"/>
      <c r="BD22" s="676"/>
      <c r="BE22" s="676"/>
      <c r="BF22" s="677"/>
      <c r="BG22" s="657" t="s">
        <v>230</v>
      </c>
      <c r="BH22" s="658"/>
      <c r="BI22" s="658"/>
      <c r="BJ22" s="658"/>
      <c r="BK22" s="658"/>
      <c r="BL22" s="658"/>
      <c r="BM22" s="658"/>
      <c r="BN22" s="659"/>
      <c r="BO22" s="660" t="s">
        <v>168</v>
      </c>
      <c r="BP22" s="660"/>
      <c r="BQ22" s="660"/>
      <c r="BR22" s="660"/>
      <c r="BS22" s="666" t="s">
        <v>168</v>
      </c>
      <c r="BT22" s="658"/>
      <c r="BU22" s="658"/>
      <c r="BV22" s="658"/>
      <c r="BW22" s="658"/>
      <c r="BX22" s="658"/>
      <c r="BY22" s="658"/>
      <c r="BZ22" s="658"/>
      <c r="CA22" s="658"/>
      <c r="CB22" s="667"/>
      <c r="CD22" s="639" t="s">
        <v>278</v>
      </c>
      <c r="CE22" s="640"/>
      <c r="CF22" s="640"/>
      <c r="CG22" s="640"/>
      <c r="CH22" s="640"/>
      <c r="CI22" s="640"/>
      <c r="CJ22" s="640"/>
      <c r="CK22" s="640"/>
      <c r="CL22" s="640"/>
      <c r="CM22" s="640"/>
      <c r="CN22" s="640"/>
      <c r="CO22" s="640"/>
      <c r="CP22" s="640"/>
      <c r="CQ22" s="640"/>
      <c r="CR22" s="640"/>
      <c r="CS22" s="640"/>
      <c r="CT22" s="640"/>
      <c r="CU22" s="640"/>
      <c r="CV22" s="640"/>
      <c r="CW22" s="640"/>
      <c r="CX22" s="640"/>
      <c r="CY22" s="640"/>
      <c r="CZ22" s="640"/>
      <c r="DA22" s="640"/>
      <c r="DB22" s="640"/>
      <c r="DC22" s="640"/>
      <c r="DD22" s="640"/>
      <c r="DE22" s="640"/>
      <c r="DF22" s="640"/>
      <c r="DG22" s="640"/>
      <c r="DH22" s="640"/>
      <c r="DI22" s="640"/>
      <c r="DJ22" s="640"/>
      <c r="DK22" s="640"/>
      <c r="DL22" s="640"/>
      <c r="DM22" s="640"/>
      <c r="DN22" s="640"/>
      <c r="DO22" s="640"/>
      <c r="DP22" s="640"/>
      <c r="DQ22" s="640"/>
      <c r="DR22" s="640"/>
      <c r="DS22" s="640"/>
      <c r="DT22" s="640"/>
      <c r="DU22" s="640"/>
      <c r="DV22" s="640"/>
      <c r="DW22" s="640"/>
      <c r="DX22" s="640"/>
      <c r="DY22" s="640"/>
      <c r="DZ22" s="640"/>
      <c r="EA22" s="640"/>
      <c r="EB22" s="640"/>
      <c r="EC22" s="641"/>
    </row>
    <row r="23" spans="2:133" ht="11.25" customHeight="1">
      <c r="B23" s="654" t="s">
        <v>279</v>
      </c>
      <c r="C23" s="655"/>
      <c r="D23" s="655"/>
      <c r="E23" s="655"/>
      <c r="F23" s="655"/>
      <c r="G23" s="655"/>
      <c r="H23" s="655"/>
      <c r="I23" s="655"/>
      <c r="J23" s="655"/>
      <c r="K23" s="655"/>
      <c r="L23" s="655"/>
      <c r="M23" s="655"/>
      <c r="N23" s="655"/>
      <c r="O23" s="655"/>
      <c r="P23" s="655"/>
      <c r="Q23" s="656"/>
      <c r="R23" s="657">
        <v>571</v>
      </c>
      <c r="S23" s="658"/>
      <c r="T23" s="658"/>
      <c r="U23" s="658"/>
      <c r="V23" s="658"/>
      <c r="W23" s="658"/>
      <c r="X23" s="658"/>
      <c r="Y23" s="659"/>
      <c r="Z23" s="660">
        <v>0</v>
      </c>
      <c r="AA23" s="660"/>
      <c r="AB23" s="660"/>
      <c r="AC23" s="660"/>
      <c r="AD23" s="661">
        <v>571</v>
      </c>
      <c r="AE23" s="661"/>
      <c r="AF23" s="661"/>
      <c r="AG23" s="661"/>
      <c r="AH23" s="661"/>
      <c r="AI23" s="661"/>
      <c r="AJ23" s="661"/>
      <c r="AK23" s="661"/>
      <c r="AL23" s="662">
        <v>0</v>
      </c>
      <c r="AM23" s="663"/>
      <c r="AN23" s="663"/>
      <c r="AO23" s="664"/>
      <c r="AP23" s="675" t="s">
        <v>280</v>
      </c>
      <c r="AQ23" s="676"/>
      <c r="AR23" s="676"/>
      <c r="AS23" s="676"/>
      <c r="AT23" s="676"/>
      <c r="AU23" s="676"/>
      <c r="AV23" s="676"/>
      <c r="AW23" s="676"/>
      <c r="AX23" s="676"/>
      <c r="AY23" s="676"/>
      <c r="AZ23" s="676"/>
      <c r="BA23" s="676"/>
      <c r="BB23" s="676"/>
      <c r="BC23" s="676"/>
      <c r="BD23" s="676"/>
      <c r="BE23" s="676"/>
      <c r="BF23" s="677"/>
      <c r="BG23" s="657" t="s">
        <v>230</v>
      </c>
      <c r="BH23" s="658"/>
      <c r="BI23" s="658"/>
      <c r="BJ23" s="658"/>
      <c r="BK23" s="658"/>
      <c r="BL23" s="658"/>
      <c r="BM23" s="658"/>
      <c r="BN23" s="659"/>
      <c r="BO23" s="660" t="s">
        <v>230</v>
      </c>
      <c r="BP23" s="660"/>
      <c r="BQ23" s="660"/>
      <c r="BR23" s="660"/>
      <c r="BS23" s="666" t="s">
        <v>230</v>
      </c>
      <c r="BT23" s="658"/>
      <c r="BU23" s="658"/>
      <c r="BV23" s="658"/>
      <c r="BW23" s="658"/>
      <c r="BX23" s="658"/>
      <c r="BY23" s="658"/>
      <c r="BZ23" s="658"/>
      <c r="CA23" s="658"/>
      <c r="CB23" s="667"/>
      <c r="CD23" s="639" t="s">
        <v>219</v>
      </c>
      <c r="CE23" s="640"/>
      <c r="CF23" s="640"/>
      <c r="CG23" s="640"/>
      <c r="CH23" s="640"/>
      <c r="CI23" s="640"/>
      <c r="CJ23" s="640"/>
      <c r="CK23" s="640"/>
      <c r="CL23" s="640"/>
      <c r="CM23" s="640"/>
      <c r="CN23" s="640"/>
      <c r="CO23" s="640"/>
      <c r="CP23" s="640"/>
      <c r="CQ23" s="641"/>
      <c r="CR23" s="639" t="s">
        <v>281</v>
      </c>
      <c r="CS23" s="640"/>
      <c r="CT23" s="640"/>
      <c r="CU23" s="640"/>
      <c r="CV23" s="640"/>
      <c r="CW23" s="640"/>
      <c r="CX23" s="640"/>
      <c r="CY23" s="641"/>
      <c r="CZ23" s="639" t="s">
        <v>282</v>
      </c>
      <c r="DA23" s="640"/>
      <c r="DB23" s="640"/>
      <c r="DC23" s="641"/>
      <c r="DD23" s="639" t="s">
        <v>283</v>
      </c>
      <c r="DE23" s="640"/>
      <c r="DF23" s="640"/>
      <c r="DG23" s="640"/>
      <c r="DH23" s="640"/>
      <c r="DI23" s="640"/>
      <c r="DJ23" s="640"/>
      <c r="DK23" s="641"/>
      <c r="DL23" s="689" t="s">
        <v>284</v>
      </c>
      <c r="DM23" s="690"/>
      <c r="DN23" s="690"/>
      <c r="DO23" s="690"/>
      <c r="DP23" s="690"/>
      <c r="DQ23" s="690"/>
      <c r="DR23" s="690"/>
      <c r="DS23" s="690"/>
      <c r="DT23" s="690"/>
      <c r="DU23" s="690"/>
      <c r="DV23" s="691"/>
      <c r="DW23" s="639" t="s">
        <v>285</v>
      </c>
      <c r="DX23" s="640"/>
      <c r="DY23" s="640"/>
      <c r="DZ23" s="640"/>
      <c r="EA23" s="640"/>
      <c r="EB23" s="640"/>
      <c r="EC23" s="641"/>
    </row>
    <row r="24" spans="2:133" ht="11.25" customHeight="1">
      <c r="B24" s="654" t="s">
        <v>286</v>
      </c>
      <c r="C24" s="655"/>
      <c r="D24" s="655"/>
      <c r="E24" s="655"/>
      <c r="F24" s="655"/>
      <c r="G24" s="655"/>
      <c r="H24" s="655"/>
      <c r="I24" s="655"/>
      <c r="J24" s="655"/>
      <c r="K24" s="655"/>
      <c r="L24" s="655"/>
      <c r="M24" s="655"/>
      <c r="N24" s="655"/>
      <c r="O24" s="655"/>
      <c r="P24" s="655"/>
      <c r="Q24" s="656"/>
      <c r="R24" s="657">
        <v>12930</v>
      </c>
      <c r="S24" s="658"/>
      <c r="T24" s="658"/>
      <c r="U24" s="658"/>
      <c r="V24" s="658"/>
      <c r="W24" s="658"/>
      <c r="X24" s="658"/>
      <c r="Y24" s="659"/>
      <c r="Z24" s="660">
        <v>0.4</v>
      </c>
      <c r="AA24" s="660"/>
      <c r="AB24" s="660"/>
      <c r="AC24" s="660"/>
      <c r="AD24" s="661" t="s">
        <v>230</v>
      </c>
      <c r="AE24" s="661"/>
      <c r="AF24" s="661"/>
      <c r="AG24" s="661"/>
      <c r="AH24" s="661"/>
      <c r="AI24" s="661"/>
      <c r="AJ24" s="661"/>
      <c r="AK24" s="661"/>
      <c r="AL24" s="662" t="s">
        <v>230</v>
      </c>
      <c r="AM24" s="663"/>
      <c r="AN24" s="663"/>
      <c r="AO24" s="664"/>
      <c r="AP24" s="675" t="s">
        <v>287</v>
      </c>
      <c r="AQ24" s="676"/>
      <c r="AR24" s="676"/>
      <c r="AS24" s="676"/>
      <c r="AT24" s="676"/>
      <c r="AU24" s="676"/>
      <c r="AV24" s="676"/>
      <c r="AW24" s="676"/>
      <c r="AX24" s="676"/>
      <c r="AY24" s="676"/>
      <c r="AZ24" s="676"/>
      <c r="BA24" s="676"/>
      <c r="BB24" s="676"/>
      <c r="BC24" s="676"/>
      <c r="BD24" s="676"/>
      <c r="BE24" s="676"/>
      <c r="BF24" s="677"/>
      <c r="BG24" s="657" t="s">
        <v>230</v>
      </c>
      <c r="BH24" s="658"/>
      <c r="BI24" s="658"/>
      <c r="BJ24" s="658"/>
      <c r="BK24" s="658"/>
      <c r="BL24" s="658"/>
      <c r="BM24" s="658"/>
      <c r="BN24" s="659"/>
      <c r="BO24" s="660" t="s">
        <v>230</v>
      </c>
      <c r="BP24" s="660"/>
      <c r="BQ24" s="660"/>
      <c r="BR24" s="660"/>
      <c r="BS24" s="666" t="s">
        <v>230</v>
      </c>
      <c r="BT24" s="658"/>
      <c r="BU24" s="658"/>
      <c r="BV24" s="658"/>
      <c r="BW24" s="658"/>
      <c r="BX24" s="658"/>
      <c r="BY24" s="658"/>
      <c r="BZ24" s="658"/>
      <c r="CA24" s="658"/>
      <c r="CB24" s="667"/>
      <c r="CD24" s="668" t="s">
        <v>288</v>
      </c>
      <c r="CE24" s="669"/>
      <c r="CF24" s="669"/>
      <c r="CG24" s="669"/>
      <c r="CH24" s="669"/>
      <c r="CI24" s="669"/>
      <c r="CJ24" s="669"/>
      <c r="CK24" s="669"/>
      <c r="CL24" s="669"/>
      <c r="CM24" s="669"/>
      <c r="CN24" s="669"/>
      <c r="CO24" s="669"/>
      <c r="CP24" s="669"/>
      <c r="CQ24" s="670"/>
      <c r="CR24" s="646">
        <v>847889</v>
      </c>
      <c r="CS24" s="647"/>
      <c r="CT24" s="647"/>
      <c r="CU24" s="647"/>
      <c r="CV24" s="647"/>
      <c r="CW24" s="647"/>
      <c r="CX24" s="647"/>
      <c r="CY24" s="648"/>
      <c r="CZ24" s="651">
        <v>30.2</v>
      </c>
      <c r="DA24" s="652"/>
      <c r="DB24" s="652"/>
      <c r="DC24" s="671"/>
      <c r="DD24" s="692">
        <v>727044</v>
      </c>
      <c r="DE24" s="647"/>
      <c r="DF24" s="647"/>
      <c r="DG24" s="647"/>
      <c r="DH24" s="647"/>
      <c r="DI24" s="647"/>
      <c r="DJ24" s="647"/>
      <c r="DK24" s="648"/>
      <c r="DL24" s="692">
        <v>608242</v>
      </c>
      <c r="DM24" s="647"/>
      <c r="DN24" s="647"/>
      <c r="DO24" s="647"/>
      <c r="DP24" s="647"/>
      <c r="DQ24" s="647"/>
      <c r="DR24" s="647"/>
      <c r="DS24" s="647"/>
      <c r="DT24" s="647"/>
      <c r="DU24" s="647"/>
      <c r="DV24" s="648"/>
      <c r="DW24" s="651">
        <v>37.1</v>
      </c>
      <c r="DX24" s="652"/>
      <c r="DY24" s="652"/>
      <c r="DZ24" s="652"/>
      <c r="EA24" s="652"/>
      <c r="EB24" s="652"/>
      <c r="EC24" s="653"/>
    </row>
    <row r="25" spans="2:133" ht="11.25" customHeight="1">
      <c r="B25" s="654" t="s">
        <v>289</v>
      </c>
      <c r="C25" s="655"/>
      <c r="D25" s="655"/>
      <c r="E25" s="655"/>
      <c r="F25" s="655"/>
      <c r="G25" s="655"/>
      <c r="H25" s="655"/>
      <c r="I25" s="655"/>
      <c r="J25" s="655"/>
      <c r="K25" s="655"/>
      <c r="L25" s="655"/>
      <c r="M25" s="655"/>
      <c r="N25" s="655"/>
      <c r="O25" s="655"/>
      <c r="P25" s="655"/>
      <c r="Q25" s="656"/>
      <c r="R25" s="657">
        <v>30972</v>
      </c>
      <c r="S25" s="658"/>
      <c r="T25" s="658"/>
      <c r="U25" s="658"/>
      <c r="V25" s="658"/>
      <c r="W25" s="658"/>
      <c r="X25" s="658"/>
      <c r="Y25" s="659"/>
      <c r="Z25" s="660">
        <v>1.1000000000000001</v>
      </c>
      <c r="AA25" s="660"/>
      <c r="AB25" s="660"/>
      <c r="AC25" s="660"/>
      <c r="AD25" s="661">
        <v>2208</v>
      </c>
      <c r="AE25" s="661"/>
      <c r="AF25" s="661"/>
      <c r="AG25" s="661"/>
      <c r="AH25" s="661"/>
      <c r="AI25" s="661"/>
      <c r="AJ25" s="661"/>
      <c r="AK25" s="661"/>
      <c r="AL25" s="662">
        <v>0.1</v>
      </c>
      <c r="AM25" s="663"/>
      <c r="AN25" s="663"/>
      <c r="AO25" s="664"/>
      <c r="AP25" s="675" t="s">
        <v>290</v>
      </c>
      <c r="AQ25" s="676"/>
      <c r="AR25" s="676"/>
      <c r="AS25" s="676"/>
      <c r="AT25" s="676"/>
      <c r="AU25" s="676"/>
      <c r="AV25" s="676"/>
      <c r="AW25" s="676"/>
      <c r="AX25" s="676"/>
      <c r="AY25" s="676"/>
      <c r="AZ25" s="676"/>
      <c r="BA25" s="676"/>
      <c r="BB25" s="676"/>
      <c r="BC25" s="676"/>
      <c r="BD25" s="676"/>
      <c r="BE25" s="676"/>
      <c r="BF25" s="677"/>
      <c r="BG25" s="657" t="s">
        <v>168</v>
      </c>
      <c r="BH25" s="658"/>
      <c r="BI25" s="658"/>
      <c r="BJ25" s="658"/>
      <c r="BK25" s="658"/>
      <c r="BL25" s="658"/>
      <c r="BM25" s="658"/>
      <c r="BN25" s="659"/>
      <c r="BO25" s="660" t="s">
        <v>230</v>
      </c>
      <c r="BP25" s="660"/>
      <c r="BQ25" s="660"/>
      <c r="BR25" s="660"/>
      <c r="BS25" s="666" t="s">
        <v>230</v>
      </c>
      <c r="BT25" s="658"/>
      <c r="BU25" s="658"/>
      <c r="BV25" s="658"/>
      <c r="BW25" s="658"/>
      <c r="BX25" s="658"/>
      <c r="BY25" s="658"/>
      <c r="BZ25" s="658"/>
      <c r="CA25" s="658"/>
      <c r="CB25" s="667"/>
      <c r="CD25" s="672" t="s">
        <v>291</v>
      </c>
      <c r="CE25" s="673"/>
      <c r="CF25" s="673"/>
      <c r="CG25" s="673"/>
      <c r="CH25" s="673"/>
      <c r="CI25" s="673"/>
      <c r="CJ25" s="673"/>
      <c r="CK25" s="673"/>
      <c r="CL25" s="673"/>
      <c r="CM25" s="673"/>
      <c r="CN25" s="673"/>
      <c r="CO25" s="673"/>
      <c r="CP25" s="673"/>
      <c r="CQ25" s="674"/>
      <c r="CR25" s="657">
        <v>395002</v>
      </c>
      <c r="CS25" s="681"/>
      <c r="CT25" s="681"/>
      <c r="CU25" s="681"/>
      <c r="CV25" s="681"/>
      <c r="CW25" s="681"/>
      <c r="CX25" s="681"/>
      <c r="CY25" s="682"/>
      <c r="CZ25" s="662">
        <v>14.1</v>
      </c>
      <c r="DA25" s="693"/>
      <c r="DB25" s="693"/>
      <c r="DC25" s="695"/>
      <c r="DD25" s="666">
        <v>376684</v>
      </c>
      <c r="DE25" s="681"/>
      <c r="DF25" s="681"/>
      <c r="DG25" s="681"/>
      <c r="DH25" s="681"/>
      <c r="DI25" s="681"/>
      <c r="DJ25" s="681"/>
      <c r="DK25" s="682"/>
      <c r="DL25" s="666">
        <v>356207</v>
      </c>
      <c r="DM25" s="681"/>
      <c r="DN25" s="681"/>
      <c r="DO25" s="681"/>
      <c r="DP25" s="681"/>
      <c r="DQ25" s="681"/>
      <c r="DR25" s="681"/>
      <c r="DS25" s="681"/>
      <c r="DT25" s="681"/>
      <c r="DU25" s="681"/>
      <c r="DV25" s="682"/>
      <c r="DW25" s="662">
        <v>21.7</v>
      </c>
      <c r="DX25" s="693"/>
      <c r="DY25" s="693"/>
      <c r="DZ25" s="693"/>
      <c r="EA25" s="693"/>
      <c r="EB25" s="693"/>
      <c r="EC25" s="694"/>
    </row>
    <row r="26" spans="2:133" ht="11.25" customHeight="1">
      <c r="B26" s="654" t="s">
        <v>292</v>
      </c>
      <c r="C26" s="655"/>
      <c r="D26" s="655"/>
      <c r="E26" s="655"/>
      <c r="F26" s="655"/>
      <c r="G26" s="655"/>
      <c r="H26" s="655"/>
      <c r="I26" s="655"/>
      <c r="J26" s="655"/>
      <c r="K26" s="655"/>
      <c r="L26" s="655"/>
      <c r="M26" s="655"/>
      <c r="N26" s="655"/>
      <c r="O26" s="655"/>
      <c r="P26" s="655"/>
      <c r="Q26" s="656"/>
      <c r="R26" s="657">
        <v>4164</v>
      </c>
      <c r="S26" s="658"/>
      <c r="T26" s="658"/>
      <c r="U26" s="658"/>
      <c r="V26" s="658"/>
      <c r="W26" s="658"/>
      <c r="X26" s="658"/>
      <c r="Y26" s="659"/>
      <c r="Z26" s="660">
        <v>0.1</v>
      </c>
      <c r="AA26" s="660"/>
      <c r="AB26" s="660"/>
      <c r="AC26" s="660"/>
      <c r="AD26" s="661" t="s">
        <v>168</v>
      </c>
      <c r="AE26" s="661"/>
      <c r="AF26" s="661"/>
      <c r="AG26" s="661"/>
      <c r="AH26" s="661"/>
      <c r="AI26" s="661"/>
      <c r="AJ26" s="661"/>
      <c r="AK26" s="661"/>
      <c r="AL26" s="662" t="s">
        <v>168</v>
      </c>
      <c r="AM26" s="663"/>
      <c r="AN26" s="663"/>
      <c r="AO26" s="664"/>
      <c r="AP26" s="675" t="s">
        <v>293</v>
      </c>
      <c r="AQ26" s="696"/>
      <c r="AR26" s="696"/>
      <c r="AS26" s="696"/>
      <c r="AT26" s="696"/>
      <c r="AU26" s="696"/>
      <c r="AV26" s="696"/>
      <c r="AW26" s="696"/>
      <c r="AX26" s="696"/>
      <c r="AY26" s="696"/>
      <c r="AZ26" s="696"/>
      <c r="BA26" s="696"/>
      <c r="BB26" s="696"/>
      <c r="BC26" s="696"/>
      <c r="BD26" s="696"/>
      <c r="BE26" s="696"/>
      <c r="BF26" s="677"/>
      <c r="BG26" s="657" t="s">
        <v>168</v>
      </c>
      <c r="BH26" s="658"/>
      <c r="BI26" s="658"/>
      <c r="BJ26" s="658"/>
      <c r="BK26" s="658"/>
      <c r="BL26" s="658"/>
      <c r="BM26" s="658"/>
      <c r="BN26" s="659"/>
      <c r="BO26" s="660" t="s">
        <v>230</v>
      </c>
      <c r="BP26" s="660"/>
      <c r="BQ26" s="660"/>
      <c r="BR26" s="660"/>
      <c r="BS26" s="666" t="s">
        <v>230</v>
      </c>
      <c r="BT26" s="658"/>
      <c r="BU26" s="658"/>
      <c r="BV26" s="658"/>
      <c r="BW26" s="658"/>
      <c r="BX26" s="658"/>
      <c r="BY26" s="658"/>
      <c r="BZ26" s="658"/>
      <c r="CA26" s="658"/>
      <c r="CB26" s="667"/>
      <c r="CD26" s="672" t="s">
        <v>294</v>
      </c>
      <c r="CE26" s="673"/>
      <c r="CF26" s="673"/>
      <c r="CG26" s="673"/>
      <c r="CH26" s="673"/>
      <c r="CI26" s="673"/>
      <c r="CJ26" s="673"/>
      <c r="CK26" s="673"/>
      <c r="CL26" s="673"/>
      <c r="CM26" s="673"/>
      <c r="CN26" s="673"/>
      <c r="CO26" s="673"/>
      <c r="CP26" s="673"/>
      <c r="CQ26" s="674"/>
      <c r="CR26" s="657">
        <v>212949</v>
      </c>
      <c r="CS26" s="658"/>
      <c r="CT26" s="658"/>
      <c r="CU26" s="658"/>
      <c r="CV26" s="658"/>
      <c r="CW26" s="658"/>
      <c r="CX26" s="658"/>
      <c r="CY26" s="659"/>
      <c r="CZ26" s="662">
        <v>7.6</v>
      </c>
      <c r="DA26" s="693"/>
      <c r="DB26" s="693"/>
      <c r="DC26" s="695"/>
      <c r="DD26" s="666">
        <v>195569</v>
      </c>
      <c r="DE26" s="658"/>
      <c r="DF26" s="658"/>
      <c r="DG26" s="658"/>
      <c r="DH26" s="658"/>
      <c r="DI26" s="658"/>
      <c r="DJ26" s="658"/>
      <c r="DK26" s="659"/>
      <c r="DL26" s="666" t="s">
        <v>230</v>
      </c>
      <c r="DM26" s="658"/>
      <c r="DN26" s="658"/>
      <c r="DO26" s="658"/>
      <c r="DP26" s="658"/>
      <c r="DQ26" s="658"/>
      <c r="DR26" s="658"/>
      <c r="DS26" s="658"/>
      <c r="DT26" s="658"/>
      <c r="DU26" s="658"/>
      <c r="DV26" s="659"/>
      <c r="DW26" s="662" t="s">
        <v>230</v>
      </c>
      <c r="DX26" s="693"/>
      <c r="DY26" s="693"/>
      <c r="DZ26" s="693"/>
      <c r="EA26" s="693"/>
      <c r="EB26" s="693"/>
      <c r="EC26" s="694"/>
    </row>
    <row r="27" spans="2:133" ht="11.25" customHeight="1">
      <c r="B27" s="654" t="s">
        <v>295</v>
      </c>
      <c r="C27" s="655"/>
      <c r="D27" s="655"/>
      <c r="E27" s="655"/>
      <c r="F27" s="655"/>
      <c r="G27" s="655"/>
      <c r="H27" s="655"/>
      <c r="I27" s="655"/>
      <c r="J27" s="655"/>
      <c r="K27" s="655"/>
      <c r="L27" s="655"/>
      <c r="M27" s="655"/>
      <c r="N27" s="655"/>
      <c r="O27" s="655"/>
      <c r="P27" s="655"/>
      <c r="Q27" s="656"/>
      <c r="R27" s="657">
        <v>220910</v>
      </c>
      <c r="S27" s="658"/>
      <c r="T27" s="658"/>
      <c r="U27" s="658"/>
      <c r="V27" s="658"/>
      <c r="W27" s="658"/>
      <c r="X27" s="658"/>
      <c r="Y27" s="659"/>
      <c r="Z27" s="660">
        <v>7.6</v>
      </c>
      <c r="AA27" s="660"/>
      <c r="AB27" s="660"/>
      <c r="AC27" s="660"/>
      <c r="AD27" s="661" t="s">
        <v>168</v>
      </c>
      <c r="AE27" s="661"/>
      <c r="AF27" s="661"/>
      <c r="AG27" s="661"/>
      <c r="AH27" s="661"/>
      <c r="AI27" s="661"/>
      <c r="AJ27" s="661"/>
      <c r="AK27" s="661"/>
      <c r="AL27" s="662" t="s">
        <v>168</v>
      </c>
      <c r="AM27" s="663"/>
      <c r="AN27" s="663"/>
      <c r="AO27" s="664"/>
      <c r="AP27" s="654" t="s">
        <v>296</v>
      </c>
      <c r="AQ27" s="655"/>
      <c r="AR27" s="655"/>
      <c r="AS27" s="655"/>
      <c r="AT27" s="655"/>
      <c r="AU27" s="655"/>
      <c r="AV27" s="655"/>
      <c r="AW27" s="655"/>
      <c r="AX27" s="655"/>
      <c r="AY27" s="655"/>
      <c r="AZ27" s="655"/>
      <c r="BA27" s="655"/>
      <c r="BB27" s="655"/>
      <c r="BC27" s="655"/>
      <c r="BD27" s="655"/>
      <c r="BE27" s="655"/>
      <c r="BF27" s="656"/>
      <c r="BG27" s="657">
        <v>254769</v>
      </c>
      <c r="BH27" s="658"/>
      <c r="BI27" s="658"/>
      <c r="BJ27" s="658"/>
      <c r="BK27" s="658"/>
      <c r="BL27" s="658"/>
      <c r="BM27" s="658"/>
      <c r="BN27" s="659"/>
      <c r="BO27" s="660">
        <v>100</v>
      </c>
      <c r="BP27" s="660"/>
      <c r="BQ27" s="660"/>
      <c r="BR27" s="660"/>
      <c r="BS27" s="666" t="s">
        <v>230</v>
      </c>
      <c r="BT27" s="658"/>
      <c r="BU27" s="658"/>
      <c r="BV27" s="658"/>
      <c r="BW27" s="658"/>
      <c r="BX27" s="658"/>
      <c r="BY27" s="658"/>
      <c r="BZ27" s="658"/>
      <c r="CA27" s="658"/>
      <c r="CB27" s="667"/>
      <c r="CD27" s="672" t="s">
        <v>297</v>
      </c>
      <c r="CE27" s="673"/>
      <c r="CF27" s="673"/>
      <c r="CG27" s="673"/>
      <c r="CH27" s="673"/>
      <c r="CI27" s="673"/>
      <c r="CJ27" s="673"/>
      <c r="CK27" s="673"/>
      <c r="CL27" s="673"/>
      <c r="CM27" s="673"/>
      <c r="CN27" s="673"/>
      <c r="CO27" s="673"/>
      <c r="CP27" s="673"/>
      <c r="CQ27" s="674"/>
      <c r="CR27" s="657">
        <v>145697</v>
      </c>
      <c r="CS27" s="681"/>
      <c r="CT27" s="681"/>
      <c r="CU27" s="681"/>
      <c r="CV27" s="681"/>
      <c r="CW27" s="681"/>
      <c r="CX27" s="681"/>
      <c r="CY27" s="682"/>
      <c r="CZ27" s="662">
        <v>5.2</v>
      </c>
      <c r="DA27" s="693"/>
      <c r="DB27" s="693"/>
      <c r="DC27" s="695"/>
      <c r="DD27" s="666">
        <v>50523</v>
      </c>
      <c r="DE27" s="681"/>
      <c r="DF27" s="681"/>
      <c r="DG27" s="681"/>
      <c r="DH27" s="681"/>
      <c r="DI27" s="681"/>
      <c r="DJ27" s="681"/>
      <c r="DK27" s="682"/>
      <c r="DL27" s="666">
        <v>50346</v>
      </c>
      <c r="DM27" s="681"/>
      <c r="DN27" s="681"/>
      <c r="DO27" s="681"/>
      <c r="DP27" s="681"/>
      <c r="DQ27" s="681"/>
      <c r="DR27" s="681"/>
      <c r="DS27" s="681"/>
      <c r="DT27" s="681"/>
      <c r="DU27" s="681"/>
      <c r="DV27" s="682"/>
      <c r="DW27" s="662">
        <v>3.1</v>
      </c>
      <c r="DX27" s="693"/>
      <c r="DY27" s="693"/>
      <c r="DZ27" s="693"/>
      <c r="EA27" s="693"/>
      <c r="EB27" s="693"/>
      <c r="EC27" s="694"/>
    </row>
    <row r="28" spans="2:133" ht="11.25" customHeight="1">
      <c r="B28" s="699" t="s">
        <v>298</v>
      </c>
      <c r="C28" s="700"/>
      <c r="D28" s="700"/>
      <c r="E28" s="700"/>
      <c r="F28" s="700"/>
      <c r="G28" s="700"/>
      <c r="H28" s="700"/>
      <c r="I28" s="700"/>
      <c r="J28" s="700"/>
      <c r="K28" s="700"/>
      <c r="L28" s="700"/>
      <c r="M28" s="700"/>
      <c r="N28" s="700"/>
      <c r="O28" s="700"/>
      <c r="P28" s="700"/>
      <c r="Q28" s="701"/>
      <c r="R28" s="657" t="s">
        <v>230</v>
      </c>
      <c r="S28" s="658"/>
      <c r="T28" s="658"/>
      <c r="U28" s="658"/>
      <c r="V28" s="658"/>
      <c r="W28" s="658"/>
      <c r="X28" s="658"/>
      <c r="Y28" s="659"/>
      <c r="Z28" s="660" t="s">
        <v>230</v>
      </c>
      <c r="AA28" s="660"/>
      <c r="AB28" s="660"/>
      <c r="AC28" s="660"/>
      <c r="AD28" s="661" t="s">
        <v>168</v>
      </c>
      <c r="AE28" s="661"/>
      <c r="AF28" s="661"/>
      <c r="AG28" s="661"/>
      <c r="AH28" s="661"/>
      <c r="AI28" s="661"/>
      <c r="AJ28" s="661"/>
      <c r="AK28" s="661"/>
      <c r="AL28" s="662" t="s">
        <v>168</v>
      </c>
      <c r="AM28" s="663"/>
      <c r="AN28" s="663"/>
      <c r="AO28" s="664"/>
      <c r="AP28" s="702"/>
      <c r="AQ28" s="703"/>
      <c r="AR28" s="703"/>
      <c r="AS28" s="703"/>
      <c r="AT28" s="703"/>
      <c r="AU28" s="703"/>
      <c r="AV28" s="703"/>
      <c r="AW28" s="703"/>
      <c r="AX28" s="703"/>
      <c r="AY28" s="703"/>
      <c r="AZ28" s="703"/>
      <c r="BA28" s="703"/>
      <c r="BB28" s="703"/>
      <c r="BC28" s="703"/>
      <c r="BD28" s="703"/>
      <c r="BE28" s="703"/>
      <c r="BF28" s="704"/>
      <c r="BG28" s="657"/>
      <c r="BH28" s="658"/>
      <c r="BI28" s="658"/>
      <c r="BJ28" s="658"/>
      <c r="BK28" s="658"/>
      <c r="BL28" s="658"/>
      <c r="BM28" s="658"/>
      <c r="BN28" s="659"/>
      <c r="BO28" s="660"/>
      <c r="BP28" s="660"/>
      <c r="BQ28" s="660"/>
      <c r="BR28" s="660"/>
      <c r="BS28" s="661"/>
      <c r="BT28" s="661"/>
      <c r="BU28" s="661"/>
      <c r="BV28" s="661"/>
      <c r="BW28" s="661"/>
      <c r="BX28" s="661"/>
      <c r="BY28" s="661"/>
      <c r="BZ28" s="661"/>
      <c r="CA28" s="661"/>
      <c r="CB28" s="665"/>
      <c r="CD28" s="672" t="s">
        <v>299</v>
      </c>
      <c r="CE28" s="673"/>
      <c r="CF28" s="673"/>
      <c r="CG28" s="673"/>
      <c r="CH28" s="673"/>
      <c r="CI28" s="673"/>
      <c r="CJ28" s="673"/>
      <c r="CK28" s="673"/>
      <c r="CL28" s="673"/>
      <c r="CM28" s="673"/>
      <c r="CN28" s="673"/>
      <c r="CO28" s="673"/>
      <c r="CP28" s="673"/>
      <c r="CQ28" s="674"/>
      <c r="CR28" s="657">
        <v>307190</v>
      </c>
      <c r="CS28" s="658"/>
      <c r="CT28" s="658"/>
      <c r="CU28" s="658"/>
      <c r="CV28" s="658"/>
      <c r="CW28" s="658"/>
      <c r="CX28" s="658"/>
      <c r="CY28" s="659"/>
      <c r="CZ28" s="662">
        <v>10.9</v>
      </c>
      <c r="DA28" s="693"/>
      <c r="DB28" s="693"/>
      <c r="DC28" s="695"/>
      <c r="DD28" s="666">
        <v>299837</v>
      </c>
      <c r="DE28" s="658"/>
      <c r="DF28" s="658"/>
      <c r="DG28" s="658"/>
      <c r="DH28" s="658"/>
      <c r="DI28" s="658"/>
      <c r="DJ28" s="658"/>
      <c r="DK28" s="659"/>
      <c r="DL28" s="666">
        <v>201689</v>
      </c>
      <c r="DM28" s="658"/>
      <c r="DN28" s="658"/>
      <c r="DO28" s="658"/>
      <c r="DP28" s="658"/>
      <c r="DQ28" s="658"/>
      <c r="DR28" s="658"/>
      <c r="DS28" s="658"/>
      <c r="DT28" s="658"/>
      <c r="DU28" s="658"/>
      <c r="DV28" s="659"/>
      <c r="DW28" s="662">
        <v>12.3</v>
      </c>
      <c r="DX28" s="693"/>
      <c r="DY28" s="693"/>
      <c r="DZ28" s="693"/>
      <c r="EA28" s="693"/>
      <c r="EB28" s="693"/>
      <c r="EC28" s="694"/>
    </row>
    <row r="29" spans="2:133" ht="11.25" customHeight="1">
      <c r="B29" s="654" t="s">
        <v>300</v>
      </c>
      <c r="C29" s="655"/>
      <c r="D29" s="655"/>
      <c r="E29" s="655"/>
      <c r="F29" s="655"/>
      <c r="G29" s="655"/>
      <c r="H29" s="655"/>
      <c r="I29" s="655"/>
      <c r="J29" s="655"/>
      <c r="K29" s="655"/>
      <c r="L29" s="655"/>
      <c r="M29" s="655"/>
      <c r="N29" s="655"/>
      <c r="O29" s="655"/>
      <c r="P29" s="655"/>
      <c r="Q29" s="656"/>
      <c r="R29" s="657">
        <v>131647</v>
      </c>
      <c r="S29" s="658"/>
      <c r="T29" s="658"/>
      <c r="U29" s="658"/>
      <c r="V29" s="658"/>
      <c r="W29" s="658"/>
      <c r="X29" s="658"/>
      <c r="Y29" s="659"/>
      <c r="Z29" s="660">
        <v>4.5999999999999996</v>
      </c>
      <c r="AA29" s="660"/>
      <c r="AB29" s="660"/>
      <c r="AC29" s="660"/>
      <c r="AD29" s="661" t="s">
        <v>230</v>
      </c>
      <c r="AE29" s="661"/>
      <c r="AF29" s="661"/>
      <c r="AG29" s="661"/>
      <c r="AH29" s="661"/>
      <c r="AI29" s="661"/>
      <c r="AJ29" s="661"/>
      <c r="AK29" s="661"/>
      <c r="AL29" s="662" t="s">
        <v>168</v>
      </c>
      <c r="AM29" s="663"/>
      <c r="AN29" s="663"/>
      <c r="AO29" s="664"/>
      <c r="AP29" s="636" t="s">
        <v>219</v>
      </c>
      <c r="AQ29" s="637"/>
      <c r="AR29" s="637"/>
      <c r="AS29" s="637"/>
      <c r="AT29" s="637"/>
      <c r="AU29" s="637"/>
      <c r="AV29" s="637"/>
      <c r="AW29" s="637"/>
      <c r="AX29" s="637"/>
      <c r="AY29" s="637"/>
      <c r="AZ29" s="637"/>
      <c r="BA29" s="637"/>
      <c r="BB29" s="637"/>
      <c r="BC29" s="637"/>
      <c r="BD29" s="637"/>
      <c r="BE29" s="637"/>
      <c r="BF29" s="638"/>
      <c r="BG29" s="636" t="s">
        <v>301</v>
      </c>
      <c r="BH29" s="697"/>
      <c r="BI29" s="697"/>
      <c r="BJ29" s="697"/>
      <c r="BK29" s="697"/>
      <c r="BL29" s="697"/>
      <c r="BM29" s="697"/>
      <c r="BN29" s="697"/>
      <c r="BO29" s="697"/>
      <c r="BP29" s="697"/>
      <c r="BQ29" s="698"/>
      <c r="BR29" s="636" t="s">
        <v>302</v>
      </c>
      <c r="BS29" s="697"/>
      <c r="BT29" s="697"/>
      <c r="BU29" s="697"/>
      <c r="BV29" s="697"/>
      <c r="BW29" s="697"/>
      <c r="BX29" s="697"/>
      <c r="BY29" s="697"/>
      <c r="BZ29" s="697"/>
      <c r="CA29" s="697"/>
      <c r="CB29" s="698"/>
      <c r="CD29" s="720" t="s">
        <v>303</v>
      </c>
      <c r="CE29" s="721"/>
      <c r="CF29" s="672" t="s">
        <v>63</v>
      </c>
      <c r="CG29" s="673"/>
      <c r="CH29" s="673"/>
      <c r="CI29" s="673"/>
      <c r="CJ29" s="673"/>
      <c r="CK29" s="673"/>
      <c r="CL29" s="673"/>
      <c r="CM29" s="673"/>
      <c r="CN29" s="673"/>
      <c r="CO29" s="673"/>
      <c r="CP29" s="673"/>
      <c r="CQ29" s="674"/>
      <c r="CR29" s="657">
        <v>307190</v>
      </c>
      <c r="CS29" s="681"/>
      <c r="CT29" s="681"/>
      <c r="CU29" s="681"/>
      <c r="CV29" s="681"/>
      <c r="CW29" s="681"/>
      <c r="CX29" s="681"/>
      <c r="CY29" s="682"/>
      <c r="CZ29" s="662">
        <v>10.9</v>
      </c>
      <c r="DA29" s="693"/>
      <c r="DB29" s="693"/>
      <c r="DC29" s="695"/>
      <c r="DD29" s="666">
        <v>299837</v>
      </c>
      <c r="DE29" s="681"/>
      <c r="DF29" s="681"/>
      <c r="DG29" s="681"/>
      <c r="DH29" s="681"/>
      <c r="DI29" s="681"/>
      <c r="DJ29" s="681"/>
      <c r="DK29" s="682"/>
      <c r="DL29" s="666">
        <v>201689</v>
      </c>
      <c r="DM29" s="681"/>
      <c r="DN29" s="681"/>
      <c r="DO29" s="681"/>
      <c r="DP29" s="681"/>
      <c r="DQ29" s="681"/>
      <c r="DR29" s="681"/>
      <c r="DS29" s="681"/>
      <c r="DT29" s="681"/>
      <c r="DU29" s="681"/>
      <c r="DV29" s="682"/>
      <c r="DW29" s="662">
        <v>12.3</v>
      </c>
      <c r="DX29" s="693"/>
      <c r="DY29" s="693"/>
      <c r="DZ29" s="693"/>
      <c r="EA29" s="693"/>
      <c r="EB29" s="693"/>
      <c r="EC29" s="694"/>
    </row>
    <row r="30" spans="2:133" ht="11.25" customHeight="1">
      <c r="B30" s="654" t="s">
        <v>304</v>
      </c>
      <c r="C30" s="655"/>
      <c r="D30" s="655"/>
      <c r="E30" s="655"/>
      <c r="F30" s="655"/>
      <c r="G30" s="655"/>
      <c r="H30" s="655"/>
      <c r="I30" s="655"/>
      <c r="J30" s="655"/>
      <c r="K30" s="655"/>
      <c r="L30" s="655"/>
      <c r="M30" s="655"/>
      <c r="N30" s="655"/>
      <c r="O30" s="655"/>
      <c r="P30" s="655"/>
      <c r="Q30" s="656"/>
      <c r="R30" s="657">
        <v>21446</v>
      </c>
      <c r="S30" s="658"/>
      <c r="T30" s="658"/>
      <c r="U30" s="658"/>
      <c r="V30" s="658"/>
      <c r="W30" s="658"/>
      <c r="X30" s="658"/>
      <c r="Y30" s="659"/>
      <c r="Z30" s="660">
        <v>0.7</v>
      </c>
      <c r="AA30" s="660"/>
      <c r="AB30" s="660"/>
      <c r="AC30" s="660"/>
      <c r="AD30" s="661" t="s">
        <v>168</v>
      </c>
      <c r="AE30" s="661"/>
      <c r="AF30" s="661"/>
      <c r="AG30" s="661"/>
      <c r="AH30" s="661"/>
      <c r="AI30" s="661"/>
      <c r="AJ30" s="661"/>
      <c r="AK30" s="661"/>
      <c r="AL30" s="662" t="s">
        <v>230</v>
      </c>
      <c r="AM30" s="663"/>
      <c r="AN30" s="663"/>
      <c r="AO30" s="664"/>
      <c r="AP30" s="705" t="s">
        <v>305</v>
      </c>
      <c r="AQ30" s="706"/>
      <c r="AR30" s="706"/>
      <c r="AS30" s="706"/>
      <c r="AT30" s="711" t="s">
        <v>306</v>
      </c>
      <c r="AU30" s="207"/>
      <c r="AV30" s="207"/>
      <c r="AW30" s="207"/>
      <c r="AX30" s="643" t="s">
        <v>182</v>
      </c>
      <c r="AY30" s="644"/>
      <c r="AZ30" s="644"/>
      <c r="BA30" s="644"/>
      <c r="BB30" s="644"/>
      <c r="BC30" s="644"/>
      <c r="BD30" s="644"/>
      <c r="BE30" s="644"/>
      <c r="BF30" s="645"/>
      <c r="BG30" s="717">
        <v>99.8</v>
      </c>
      <c r="BH30" s="718"/>
      <c r="BI30" s="718"/>
      <c r="BJ30" s="718"/>
      <c r="BK30" s="718"/>
      <c r="BL30" s="718"/>
      <c r="BM30" s="652">
        <v>99.1</v>
      </c>
      <c r="BN30" s="718"/>
      <c r="BO30" s="718"/>
      <c r="BP30" s="718"/>
      <c r="BQ30" s="719"/>
      <c r="BR30" s="717">
        <v>99.2</v>
      </c>
      <c r="BS30" s="718"/>
      <c r="BT30" s="718"/>
      <c r="BU30" s="718"/>
      <c r="BV30" s="718"/>
      <c r="BW30" s="718"/>
      <c r="BX30" s="652">
        <v>97.9</v>
      </c>
      <c r="BY30" s="718"/>
      <c r="BZ30" s="718"/>
      <c r="CA30" s="718"/>
      <c r="CB30" s="719"/>
      <c r="CD30" s="722"/>
      <c r="CE30" s="723"/>
      <c r="CF30" s="672" t="s">
        <v>307</v>
      </c>
      <c r="CG30" s="673"/>
      <c r="CH30" s="673"/>
      <c r="CI30" s="673"/>
      <c r="CJ30" s="673"/>
      <c r="CK30" s="673"/>
      <c r="CL30" s="673"/>
      <c r="CM30" s="673"/>
      <c r="CN30" s="673"/>
      <c r="CO30" s="673"/>
      <c r="CP30" s="673"/>
      <c r="CQ30" s="674"/>
      <c r="CR30" s="657">
        <v>294686</v>
      </c>
      <c r="CS30" s="658"/>
      <c r="CT30" s="658"/>
      <c r="CU30" s="658"/>
      <c r="CV30" s="658"/>
      <c r="CW30" s="658"/>
      <c r="CX30" s="658"/>
      <c r="CY30" s="659"/>
      <c r="CZ30" s="662">
        <v>10.5</v>
      </c>
      <c r="DA30" s="693"/>
      <c r="DB30" s="693"/>
      <c r="DC30" s="695"/>
      <c r="DD30" s="666">
        <v>287717</v>
      </c>
      <c r="DE30" s="658"/>
      <c r="DF30" s="658"/>
      <c r="DG30" s="658"/>
      <c r="DH30" s="658"/>
      <c r="DI30" s="658"/>
      <c r="DJ30" s="658"/>
      <c r="DK30" s="659"/>
      <c r="DL30" s="666">
        <v>189572</v>
      </c>
      <c r="DM30" s="658"/>
      <c r="DN30" s="658"/>
      <c r="DO30" s="658"/>
      <c r="DP30" s="658"/>
      <c r="DQ30" s="658"/>
      <c r="DR30" s="658"/>
      <c r="DS30" s="658"/>
      <c r="DT30" s="658"/>
      <c r="DU30" s="658"/>
      <c r="DV30" s="659"/>
      <c r="DW30" s="662">
        <v>11.6</v>
      </c>
      <c r="DX30" s="693"/>
      <c r="DY30" s="693"/>
      <c r="DZ30" s="693"/>
      <c r="EA30" s="693"/>
      <c r="EB30" s="693"/>
      <c r="EC30" s="694"/>
    </row>
    <row r="31" spans="2:133" ht="11.25" customHeight="1">
      <c r="B31" s="654" t="s">
        <v>308</v>
      </c>
      <c r="C31" s="655"/>
      <c r="D31" s="655"/>
      <c r="E31" s="655"/>
      <c r="F31" s="655"/>
      <c r="G31" s="655"/>
      <c r="H31" s="655"/>
      <c r="I31" s="655"/>
      <c r="J31" s="655"/>
      <c r="K31" s="655"/>
      <c r="L31" s="655"/>
      <c r="M31" s="655"/>
      <c r="N31" s="655"/>
      <c r="O31" s="655"/>
      <c r="P31" s="655"/>
      <c r="Q31" s="656"/>
      <c r="R31" s="657">
        <v>11025</v>
      </c>
      <c r="S31" s="658"/>
      <c r="T31" s="658"/>
      <c r="U31" s="658"/>
      <c r="V31" s="658"/>
      <c r="W31" s="658"/>
      <c r="X31" s="658"/>
      <c r="Y31" s="659"/>
      <c r="Z31" s="660">
        <v>0.4</v>
      </c>
      <c r="AA31" s="660"/>
      <c r="AB31" s="660"/>
      <c r="AC31" s="660"/>
      <c r="AD31" s="661" t="s">
        <v>230</v>
      </c>
      <c r="AE31" s="661"/>
      <c r="AF31" s="661"/>
      <c r="AG31" s="661"/>
      <c r="AH31" s="661"/>
      <c r="AI31" s="661"/>
      <c r="AJ31" s="661"/>
      <c r="AK31" s="661"/>
      <c r="AL31" s="662" t="s">
        <v>230</v>
      </c>
      <c r="AM31" s="663"/>
      <c r="AN31" s="663"/>
      <c r="AO31" s="664"/>
      <c r="AP31" s="707"/>
      <c r="AQ31" s="708"/>
      <c r="AR31" s="708"/>
      <c r="AS31" s="708"/>
      <c r="AT31" s="712"/>
      <c r="AU31" s="206" t="s">
        <v>309</v>
      </c>
      <c r="AV31" s="206"/>
      <c r="AW31" s="206"/>
      <c r="AX31" s="654" t="s">
        <v>310</v>
      </c>
      <c r="AY31" s="655"/>
      <c r="AZ31" s="655"/>
      <c r="BA31" s="655"/>
      <c r="BB31" s="655"/>
      <c r="BC31" s="655"/>
      <c r="BD31" s="655"/>
      <c r="BE31" s="655"/>
      <c r="BF31" s="656"/>
      <c r="BG31" s="714">
        <v>99.9</v>
      </c>
      <c r="BH31" s="681"/>
      <c r="BI31" s="681"/>
      <c r="BJ31" s="681"/>
      <c r="BK31" s="681"/>
      <c r="BL31" s="681"/>
      <c r="BM31" s="663">
        <v>99.7</v>
      </c>
      <c r="BN31" s="715"/>
      <c r="BO31" s="715"/>
      <c r="BP31" s="715"/>
      <c r="BQ31" s="716"/>
      <c r="BR31" s="714">
        <v>98.9</v>
      </c>
      <c r="BS31" s="681"/>
      <c r="BT31" s="681"/>
      <c r="BU31" s="681"/>
      <c r="BV31" s="681"/>
      <c r="BW31" s="681"/>
      <c r="BX31" s="663">
        <v>98.2</v>
      </c>
      <c r="BY31" s="715"/>
      <c r="BZ31" s="715"/>
      <c r="CA31" s="715"/>
      <c r="CB31" s="716"/>
      <c r="CD31" s="722"/>
      <c r="CE31" s="723"/>
      <c r="CF31" s="672" t="s">
        <v>311</v>
      </c>
      <c r="CG31" s="673"/>
      <c r="CH31" s="673"/>
      <c r="CI31" s="673"/>
      <c r="CJ31" s="673"/>
      <c r="CK31" s="673"/>
      <c r="CL31" s="673"/>
      <c r="CM31" s="673"/>
      <c r="CN31" s="673"/>
      <c r="CO31" s="673"/>
      <c r="CP31" s="673"/>
      <c r="CQ31" s="674"/>
      <c r="CR31" s="657">
        <v>12504</v>
      </c>
      <c r="CS31" s="681"/>
      <c r="CT31" s="681"/>
      <c r="CU31" s="681"/>
      <c r="CV31" s="681"/>
      <c r="CW31" s="681"/>
      <c r="CX31" s="681"/>
      <c r="CY31" s="682"/>
      <c r="CZ31" s="662">
        <v>0.4</v>
      </c>
      <c r="DA31" s="693"/>
      <c r="DB31" s="693"/>
      <c r="DC31" s="695"/>
      <c r="DD31" s="666">
        <v>12120</v>
      </c>
      <c r="DE31" s="681"/>
      <c r="DF31" s="681"/>
      <c r="DG31" s="681"/>
      <c r="DH31" s="681"/>
      <c r="DI31" s="681"/>
      <c r="DJ31" s="681"/>
      <c r="DK31" s="682"/>
      <c r="DL31" s="666">
        <v>12117</v>
      </c>
      <c r="DM31" s="681"/>
      <c r="DN31" s="681"/>
      <c r="DO31" s="681"/>
      <c r="DP31" s="681"/>
      <c r="DQ31" s="681"/>
      <c r="DR31" s="681"/>
      <c r="DS31" s="681"/>
      <c r="DT31" s="681"/>
      <c r="DU31" s="681"/>
      <c r="DV31" s="682"/>
      <c r="DW31" s="662">
        <v>0.7</v>
      </c>
      <c r="DX31" s="693"/>
      <c r="DY31" s="693"/>
      <c r="DZ31" s="693"/>
      <c r="EA31" s="693"/>
      <c r="EB31" s="693"/>
      <c r="EC31" s="694"/>
    </row>
    <row r="32" spans="2:133" ht="11.25" customHeight="1">
      <c r="B32" s="654" t="s">
        <v>312</v>
      </c>
      <c r="C32" s="655"/>
      <c r="D32" s="655"/>
      <c r="E32" s="655"/>
      <c r="F32" s="655"/>
      <c r="G32" s="655"/>
      <c r="H32" s="655"/>
      <c r="I32" s="655"/>
      <c r="J32" s="655"/>
      <c r="K32" s="655"/>
      <c r="L32" s="655"/>
      <c r="M32" s="655"/>
      <c r="N32" s="655"/>
      <c r="O32" s="655"/>
      <c r="P32" s="655"/>
      <c r="Q32" s="656"/>
      <c r="R32" s="657">
        <v>209054</v>
      </c>
      <c r="S32" s="658"/>
      <c r="T32" s="658"/>
      <c r="U32" s="658"/>
      <c r="V32" s="658"/>
      <c r="W32" s="658"/>
      <c r="X32" s="658"/>
      <c r="Y32" s="659"/>
      <c r="Z32" s="660">
        <v>7.2</v>
      </c>
      <c r="AA32" s="660"/>
      <c r="AB32" s="660"/>
      <c r="AC32" s="660"/>
      <c r="AD32" s="661" t="s">
        <v>230</v>
      </c>
      <c r="AE32" s="661"/>
      <c r="AF32" s="661"/>
      <c r="AG32" s="661"/>
      <c r="AH32" s="661"/>
      <c r="AI32" s="661"/>
      <c r="AJ32" s="661"/>
      <c r="AK32" s="661"/>
      <c r="AL32" s="662" t="s">
        <v>230</v>
      </c>
      <c r="AM32" s="663"/>
      <c r="AN32" s="663"/>
      <c r="AO32" s="664"/>
      <c r="AP32" s="709"/>
      <c r="AQ32" s="710"/>
      <c r="AR32" s="710"/>
      <c r="AS32" s="710"/>
      <c r="AT32" s="713"/>
      <c r="AU32" s="208"/>
      <c r="AV32" s="208"/>
      <c r="AW32" s="208"/>
      <c r="AX32" s="702" t="s">
        <v>313</v>
      </c>
      <c r="AY32" s="703"/>
      <c r="AZ32" s="703"/>
      <c r="BA32" s="703"/>
      <c r="BB32" s="703"/>
      <c r="BC32" s="703"/>
      <c r="BD32" s="703"/>
      <c r="BE32" s="703"/>
      <c r="BF32" s="704"/>
      <c r="BG32" s="726">
        <v>99.6</v>
      </c>
      <c r="BH32" s="727"/>
      <c r="BI32" s="727"/>
      <c r="BJ32" s="727"/>
      <c r="BK32" s="727"/>
      <c r="BL32" s="727"/>
      <c r="BM32" s="728">
        <v>98.4</v>
      </c>
      <c r="BN32" s="727"/>
      <c r="BO32" s="727"/>
      <c r="BP32" s="727"/>
      <c r="BQ32" s="729"/>
      <c r="BR32" s="726">
        <v>99.3</v>
      </c>
      <c r="BS32" s="727"/>
      <c r="BT32" s="727"/>
      <c r="BU32" s="727"/>
      <c r="BV32" s="727"/>
      <c r="BW32" s="727"/>
      <c r="BX32" s="728">
        <v>97.2</v>
      </c>
      <c r="BY32" s="727"/>
      <c r="BZ32" s="727"/>
      <c r="CA32" s="727"/>
      <c r="CB32" s="729"/>
      <c r="CD32" s="724"/>
      <c r="CE32" s="725"/>
      <c r="CF32" s="672" t="s">
        <v>314</v>
      </c>
      <c r="CG32" s="673"/>
      <c r="CH32" s="673"/>
      <c r="CI32" s="673"/>
      <c r="CJ32" s="673"/>
      <c r="CK32" s="673"/>
      <c r="CL32" s="673"/>
      <c r="CM32" s="673"/>
      <c r="CN32" s="673"/>
      <c r="CO32" s="673"/>
      <c r="CP32" s="673"/>
      <c r="CQ32" s="674"/>
      <c r="CR32" s="657" t="s">
        <v>230</v>
      </c>
      <c r="CS32" s="658"/>
      <c r="CT32" s="658"/>
      <c r="CU32" s="658"/>
      <c r="CV32" s="658"/>
      <c r="CW32" s="658"/>
      <c r="CX32" s="658"/>
      <c r="CY32" s="659"/>
      <c r="CZ32" s="662" t="s">
        <v>230</v>
      </c>
      <c r="DA32" s="693"/>
      <c r="DB32" s="693"/>
      <c r="DC32" s="695"/>
      <c r="DD32" s="666" t="s">
        <v>230</v>
      </c>
      <c r="DE32" s="658"/>
      <c r="DF32" s="658"/>
      <c r="DG32" s="658"/>
      <c r="DH32" s="658"/>
      <c r="DI32" s="658"/>
      <c r="DJ32" s="658"/>
      <c r="DK32" s="659"/>
      <c r="DL32" s="666" t="s">
        <v>230</v>
      </c>
      <c r="DM32" s="658"/>
      <c r="DN32" s="658"/>
      <c r="DO32" s="658"/>
      <c r="DP32" s="658"/>
      <c r="DQ32" s="658"/>
      <c r="DR32" s="658"/>
      <c r="DS32" s="658"/>
      <c r="DT32" s="658"/>
      <c r="DU32" s="658"/>
      <c r="DV32" s="659"/>
      <c r="DW32" s="662" t="s">
        <v>168</v>
      </c>
      <c r="DX32" s="693"/>
      <c r="DY32" s="693"/>
      <c r="DZ32" s="693"/>
      <c r="EA32" s="693"/>
      <c r="EB32" s="693"/>
      <c r="EC32" s="694"/>
    </row>
    <row r="33" spans="2:133" ht="11.25" customHeight="1">
      <c r="B33" s="654" t="s">
        <v>315</v>
      </c>
      <c r="C33" s="655"/>
      <c r="D33" s="655"/>
      <c r="E33" s="655"/>
      <c r="F33" s="655"/>
      <c r="G33" s="655"/>
      <c r="H33" s="655"/>
      <c r="I33" s="655"/>
      <c r="J33" s="655"/>
      <c r="K33" s="655"/>
      <c r="L33" s="655"/>
      <c r="M33" s="655"/>
      <c r="N33" s="655"/>
      <c r="O33" s="655"/>
      <c r="P33" s="655"/>
      <c r="Q33" s="656"/>
      <c r="R33" s="657">
        <v>119315</v>
      </c>
      <c r="S33" s="658"/>
      <c r="T33" s="658"/>
      <c r="U33" s="658"/>
      <c r="V33" s="658"/>
      <c r="W33" s="658"/>
      <c r="X33" s="658"/>
      <c r="Y33" s="659"/>
      <c r="Z33" s="660">
        <v>4.0999999999999996</v>
      </c>
      <c r="AA33" s="660"/>
      <c r="AB33" s="660"/>
      <c r="AC33" s="660"/>
      <c r="AD33" s="661" t="s">
        <v>230</v>
      </c>
      <c r="AE33" s="661"/>
      <c r="AF33" s="661"/>
      <c r="AG33" s="661"/>
      <c r="AH33" s="661"/>
      <c r="AI33" s="661"/>
      <c r="AJ33" s="661"/>
      <c r="AK33" s="661"/>
      <c r="AL33" s="662" t="s">
        <v>230</v>
      </c>
      <c r="AM33" s="663"/>
      <c r="AN33" s="663"/>
      <c r="AO33" s="664"/>
      <c r="AP33" s="209"/>
      <c r="AQ33" s="210"/>
      <c r="AR33" s="206"/>
      <c r="AS33" s="207"/>
      <c r="AT33" s="207"/>
      <c r="AU33" s="207"/>
      <c r="AV33" s="207"/>
      <c r="AW33" s="207"/>
      <c r="AX33" s="207"/>
      <c r="AY33" s="207"/>
      <c r="AZ33" s="207"/>
      <c r="BA33" s="207"/>
      <c r="BB33" s="207"/>
      <c r="BC33" s="207"/>
      <c r="BD33" s="207"/>
      <c r="BE33" s="207"/>
      <c r="BF33" s="207"/>
      <c r="BG33" s="210"/>
      <c r="BH33" s="210"/>
      <c r="BI33" s="210"/>
      <c r="BJ33" s="210"/>
      <c r="BK33" s="210"/>
      <c r="BL33" s="210"/>
      <c r="BM33" s="210"/>
      <c r="BN33" s="210"/>
      <c r="BO33" s="210"/>
      <c r="BP33" s="210"/>
      <c r="BQ33" s="210"/>
      <c r="BR33" s="210"/>
      <c r="BS33" s="210"/>
      <c r="BT33" s="210"/>
      <c r="BU33" s="210"/>
      <c r="BV33" s="210"/>
      <c r="BW33" s="210"/>
      <c r="BX33" s="210"/>
      <c r="BY33" s="210"/>
      <c r="BZ33" s="210"/>
      <c r="CA33" s="210"/>
      <c r="CB33" s="210"/>
      <c r="CD33" s="672" t="s">
        <v>316</v>
      </c>
      <c r="CE33" s="673"/>
      <c r="CF33" s="673"/>
      <c r="CG33" s="673"/>
      <c r="CH33" s="673"/>
      <c r="CI33" s="673"/>
      <c r="CJ33" s="673"/>
      <c r="CK33" s="673"/>
      <c r="CL33" s="673"/>
      <c r="CM33" s="673"/>
      <c r="CN33" s="673"/>
      <c r="CO33" s="673"/>
      <c r="CP33" s="673"/>
      <c r="CQ33" s="674"/>
      <c r="CR33" s="657">
        <v>1419363</v>
      </c>
      <c r="CS33" s="681"/>
      <c r="CT33" s="681"/>
      <c r="CU33" s="681"/>
      <c r="CV33" s="681"/>
      <c r="CW33" s="681"/>
      <c r="CX33" s="681"/>
      <c r="CY33" s="682"/>
      <c r="CZ33" s="662">
        <v>50.6</v>
      </c>
      <c r="DA33" s="693"/>
      <c r="DB33" s="693"/>
      <c r="DC33" s="695"/>
      <c r="DD33" s="666">
        <v>1119605</v>
      </c>
      <c r="DE33" s="681"/>
      <c r="DF33" s="681"/>
      <c r="DG33" s="681"/>
      <c r="DH33" s="681"/>
      <c r="DI33" s="681"/>
      <c r="DJ33" s="681"/>
      <c r="DK33" s="682"/>
      <c r="DL33" s="666">
        <v>694542</v>
      </c>
      <c r="DM33" s="681"/>
      <c r="DN33" s="681"/>
      <c r="DO33" s="681"/>
      <c r="DP33" s="681"/>
      <c r="DQ33" s="681"/>
      <c r="DR33" s="681"/>
      <c r="DS33" s="681"/>
      <c r="DT33" s="681"/>
      <c r="DU33" s="681"/>
      <c r="DV33" s="682"/>
      <c r="DW33" s="662">
        <v>42.4</v>
      </c>
      <c r="DX33" s="693"/>
      <c r="DY33" s="693"/>
      <c r="DZ33" s="693"/>
      <c r="EA33" s="693"/>
      <c r="EB33" s="693"/>
      <c r="EC33" s="694"/>
    </row>
    <row r="34" spans="2:133" ht="11.25" customHeight="1">
      <c r="B34" s="654" t="s">
        <v>317</v>
      </c>
      <c r="C34" s="655"/>
      <c r="D34" s="655"/>
      <c r="E34" s="655"/>
      <c r="F34" s="655"/>
      <c r="G34" s="655"/>
      <c r="H34" s="655"/>
      <c r="I34" s="655"/>
      <c r="J34" s="655"/>
      <c r="K34" s="655"/>
      <c r="L34" s="655"/>
      <c r="M34" s="655"/>
      <c r="N34" s="655"/>
      <c r="O34" s="655"/>
      <c r="P34" s="655"/>
      <c r="Q34" s="656"/>
      <c r="R34" s="657">
        <v>48435</v>
      </c>
      <c r="S34" s="658"/>
      <c r="T34" s="658"/>
      <c r="U34" s="658"/>
      <c r="V34" s="658"/>
      <c r="W34" s="658"/>
      <c r="X34" s="658"/>
      <c r="Y34" s="659"/>
      <c r="Z34" s="660">
        <v>1.7</v>
      </c>
      <c r="AA34" s="660"/>
      <c r="AB34" s="660"/>
      <c r="AC34" s="660"/>
      <c r="AD34" s="661">
        <v>114</v>
      </c>
      <c r="AE34" s="661"/>
      <c r="AF34" s="661"/>
      <c r="AG34" s="661"/>
      <c r="AH34" s="661"/>
      <c r="AI34" s="661"/>
      <c r="AJ34" s="661"/>
      <c r="AK34" s="661"/>
      <c r="AL34" s="662">
        <v>0</v>
      </c>
      <c r="AM34" s="663"/>
      <c r="AN34" s="663"/>
      <c r="AO34" s="664"/>
      <c r="AP34" s="211"/>
      <c r="AQ34" s="636" t="s">
        <v>318</v>
      </c>
      <c r="AR34" s="637"/>
      <c r="AS34" s="637"/>
      <c r="AT34" s="637"/>
      <c r="AU34" s="637"/>
      <c r="AV34" s="637"/>
      <c r="AW34" s="637"/>
      <c r="AX34" s="637"/>
      <c r="AY34" s="637"/>
      <c r="AZ34" s="637"/>
      <c r="BA34" s="637"/>
      <c r="BB34" s="637"/>
      <c r="BC34" s="637"/>
      <c r="BD34" s="637"/>
      <c r="BE34" s="637"/>
      <c r="BF34" s="638"/>
      <c r="BG34" s="636" t="s">
        <v>319</v>
      </c>
      <c r="BH34" s="637"/>
      <c r="BI34" s="637"/>
      <c r="BJ34" s="637"/>
      <c r="BK34" s="637"/>
      <c r="BL34" s="637"/>
      <c r="BM34" s="637"/>
      <c r="BN34" s="637"/>
      <c r="BO34" s="637"/>
      <c r="BP34" s="637"/>
      <c r="BQ34" s="637"/>
      <c r="BR34" s="637"/>
      <c r="BS34" s="637"/>
      <c r="BT34" s="637"/>
      <c r="BU34" s="637"/>
      <c r="BV34" s="637"/>
      <c r="BW34" s="637"/>
      <c r="BX34" s="637"/>
      <c r="BY34" s="637"/>
      <c r="BZ34" s="637"/>
      <c r="CA34" s="637"/>
      <c r="CB34" s="638"/>
      <c r="CD34" s="672" t="s">
        <v>320</v>
      </c>
      <c r="CE34" s="673"/>
      <c r="CF34" s="673"/>
      <c r="CG34" s="673"/>
      <c r="CH34" s="673"/>
      <c r="CI34" s="673"/>
      <c r="CJ34" s="673"/>
      <c r="CK34" s="673"/>
      <c r="CL34" s="673"/>
      <c r="CM34" s="673"/>
      <c r="CN34" s="673"/>
      <c r="CO34" s="673"/>
      <c r="CP34" s="673"/>
      <c r="CQ34" s="674"/>
      <c r="CR34" s="657">
        <v>465393</v>
      </c>
      <c r="CS34" s="658"/>
      <c r="CT34" s="658"/>
      <c r="CU34" s="658"/>
      <c r="CV34" s="658"/>
      <c r="CW34" s="658"/>
      <c r="CX34" s="658"/>
      <c r="CY34" s="659"/>
      <c r="CZ34" s="662">
        <v>16.600000000000001</v>
      </c>
      <c r="DA34" s="693"/>
      <c r="DB34" s="693"/>
      <c r="DC34" s="695"/>
      <c r="DD34" s="666">
        <v>332015</v>
      </c>
      <c r="DE34" s="658"/>
      <c r="DF34" s="658"/>
      <c r="DG34" s="658"/>
      <c r="DH34" s="658"/>
      <c r="DI34" s="658"/>
      <c r="DJ34" s="658"/>
      <c r="DK34" s="659"/>
      <c r="DL34" s="666">
        <v>232623</v>
      </c>
      <c r="DM34" s="658"/>
      <c r="DN34" s="658"/>
      <c r="DO34" s="658"/>
      <c r="DP34" s="658"/>
      <c r="DQ34" s="658"/>
      <c r="DR34" s="658"/>
      <c r="DS34" s="658"/>
      <c r="DT34" s="658"/>
      <c r="DU34" s="658"/>
      <c r="DV34" s="659"/>
      <c r="DW34" s="662">
        <v>14.2</v>
      </c>
      <c r="DX34" s="693"/>
      <c r="DY34" s="693"/>
      <c r="DZ34" s="693"/>
      <c r="EA34" s="693"/>
      <c r="EB34" s="693"/>
      <c r="EC34" s="694"/>
    </row>
    <row r="35" spans="2:133" ht="11.25" customHeight="1">
      <c r="B35" s="654" t="s">
        <v>321</v>
      </c>
      <c r="C35" s="655"/>
      <c r="D35" s="655"/>
      <c r="E35" s="655"/>
      <c r="F35" s="655"/>
      <c r="G35" s="655"/>
      <c r="H35" s="655"/>
      <c r="I35" s="655"/>
      <c r="J35" s="655"/>
      <c r="K35" s="655"/>
      <c r="L35" s="655"/>
      <c r="M35" s="655"/>
      <c r="N35" s="655"/>
      <c r="O35" s="655"/>
      <c r="P35" s="655"/>
      <c r="Q35" s="656"/>
      <c r="R35" s="657">
        <v>370900</v>
      </c>
      <c r="S35" s="658"/>
      <c r="T35" s="658"/>
      <c r="U35" s="658"/>
      <c r="V35" s="658"/>
      <c r="W35" s="658"/>
      <c r="X35" s="658"/>
      <c r="Y35" s="659"/>
      <c r="Z35" s="660">
        <v>12.8</v>
      </c>
      <c r="AA35" s="660"/>
      <c r="AB35" s="660"/>
      <c r="AC35" s="660"/>
      <c r="AD35" s="661" t="s">
        <v>230</v>
      </c>
      <c r="AE35" s="661"/>
      <c r="AF35" s="661"/>
      <c r="AG35" s="661"/>
      <c r="AH35" s="661"/>
      <c r="AI35" s="661"/>
      <c r="AJ35" s="661"/>
      <c r="AK35" s="661"/>
      <c r="AL35" s="662" t="s">
        <v>230</v>
      </c>
      <c r="AM35" s="663"/>
      <c r="AN35" s="663"/>
      <c r="AO35" s="664"/>
      <c r="AP35" s="211"/>
      <c r="AQ35" s="730" t="s">
        <v>322</v>
      </c>
      <c r="AR35" s="731"/>
      <c r="AS35" s="731"/>
      <c r="AT35" s="731"/>
      <c r="AU35" s="731"/>
      <c r="AV35" s="731"/>
      <c r="AW35" s="731"/>
      <c r="AX35" s="731"/>
      <c r="AY35" s="732"/>
      <c r="AZ35" s="646">
        <v>419956</v>
      </c>
      <c r="BA35" s="647"/>
      <c r="BB35" s="647"/>
      <c r="BC35" s="647"/>
      <c r="BD35" s="647"/>
      <c r="BE35" s="647"/>
      <c r="BF35" s="733"/>
      <c r="BG35" s="668" t="s">
        <v>323</v>
      </c>
      <c r="BH35" s="669"/>
      <c r="BI35" s="669"/>
      <c r="BJ35" s="669"/>
      <c r="BK35" s="669"/>
      <c r="BL35" s="669"/>
      <c r="BM35" s="669"/>
      <c r="BN35" s="669"/>
      <c r="BO35" s="669"/>
      <c r="BP35" s="669"/>
      <c r="BQ35" s="669"/>
      <c r="BR35" s="669"/>
      <c r="BS35" s="669"/>
      <c r="BT35" s="669"/>
      <c r="BU35" s="670"/>
      <c r="BV35" s="646">
        <v>71924</v>
      </c>
      <c r="BW35" s="647"/>
      <c r="BX35" s="647"/>
      <c r="BY35" s="647"/>
      <c r="BZ35" s="647"/>
      <c r="CA35" s="647"/>
      <c r="CB35" s="733"/>
      <c r="CD35" s="672" t="s">
        <v>324</v>
      </c>
      <c r="CE35" s="673"/>
      <c r="CF35" s="673"/>
      <c r="CG35" s="673"/>
      <c r="CH35" s="673"/>
      <c r="CI35" s="673"/>
      <c r="CJ35" s="673"/>
      <c r="CK35" s="673"/>
      <c r="CL35" s="673"/>
      <c r="CM35" s="673"/>
      <c r="CN35" s="673"/>
      <c r="CO35" s="673"/>
      <c r="CP35" s="673"/>
      <c r="CQ35" s="674"/>
      <c r="CR35" s="657">
        <v>26695</v>
      </c>
      <c r="CS35" s="681"/>
      <c r="CT35" s="681"/>
      <c r="CU35" s="681"/>
      <c r="CV35" s="681"/>
      <c r="CW35" s="681"/>
      <c r="CX35" s="681"/>
      <c r="CY35" s="682"/>
      <c r="CZ35" s="662">
        <v>1</v>
      </c>
      <c r="DA35" s="693"/>
      <c r="DB35" s="693"/>
      <c r="DC35" s="695"/>
      <c r="DD35" s="666">
        <v>26196</v>
      </c>
      <c r="DE35" s="681"/>
      <c r="DF35" s="681"/>
      <c r="DG35" s="681"/>
      <c r="DH35" s="681"/>
      <c r="DI35" s="681"/>
      <c r="DJ35" s="681"/>
      <c r="DK35" s="682"/>
      <c r="DL35" s="666">
        <v>26196</v>
      </c>
      <c r="DM35" s="681"/>
      <c r="DN35" s="681"/>
      <c r="DO35" s="681"/>
      <c r="DP35" s="681"/>
      <c r="DQ35" s="681"/>
      <c r="DR35" s="681"/>
      <c r="DS35" s="681"/>
      <c r="DT35" s="681"/>
      <c r="DU35" s="681"/>
      <c r="DV35" s="682"/>
      <c r="DW35" s="662">
        <v>1.6</v>
      </c>
      <c r="DX35" s="693"/>
      <c r="DY35" s="693"/>
      <c r="DZ35" s="693"/>
      <c r="EA35" s="693"/>
      <c r="EB35" s="693"/>
      <c r="EC35" s="694"/>
    </row>
    <row r="36" spans="2:133" ht="11.25" customHeight="1">
      <c r="B36" s="654" t="s">
        <v>325</v>
      </c>
      <c r="C36" s="655"/>
      <c r="D36" s="655"/>
      <c r="E36" s="655"/>
      <c r="F36" s="655"/>
      <c r="G36" s="655"/>
      <c r="H36" s="655"/>
      <c r="I36" s="655"/>
      <c r="J36" s="655"/>
      <c r="K36" s="655"/>
      <c r="L36" s="655"/>
      <c r="M36" s="655"/>
      <c r="N36" s="655"/>
      <c r="O36" s="655"/>
      <c r="P36" s="655"/>
      <c r="Q36" s="656"/>
      <c r="R36" s="657" t="s">
        <v>230</v>
      </c>
      <c r="S36" s="658"/>
      <c r="T36" s="658"/>
      <c r="U36" s="658"/>
      <c r="V36" s="658"/>
      <c r="W36" s="658"/>
      <c r="X36" s="658"/>
      <c r="Y36" s="659"/>
      <c r="Z36" s="660" t="s">
        <v>230</v>
      </c>
      <c r="AA36" s="660"/>
      <c r="AB36" s="660"/>
      <c r="AC36" s="660"/>
      <c r="AD36" s="661" t="s">
        <v>230</v>
      </c>
      <c r="AE36" s="661"/>
      <c r="AF36" s="661"/>
      <c r="AG36" s="661"/>
      <c r="AH36" s="661"/>
      <c r="AI36" s="661"/>
      <c r="AJ36" s="661"/>
      <c r="AK36" s="661"/>
      <c r="AL36" s="662" t="s">
        <v>230</v>
      </c>
      <c r="AM36" s="663"/>
      <c r="AN36" s="663"/>
      <c r="AO36" s="664"/>
      <c r="AQ36" s="734" t="s">
        <v>326</v>
      </c>
      <c r="AR36" s="735"/>
      <c r="AS36" s="735"/>
      <c r="AT36" s="735"/>
      <c r="AU36" s="735"/>
      <c r="AV36" s="735"/>
      <c r="AW36" s="735"/>
      <c r="AX36" s="735"/>
      <c r="AY36" s="736"/>
      <c r="AZ36" s="657">
        <v>99955</v>
      </c>
      <c r="BA36" s="658"/>
      <c r="BB36" s="658"/>
      <c r="BC36" s="658"/>
      <c r="BD36" s="681"/>
      <c r="BE36" s="681"/>
      <c r="BF36" s="716"/>
      <c r="BG36" s="672" t="s">
        <v>327</v>
      </c>
      <c r="BH36" s="673"/>
      <c r="BI36" s="673"/>
      <c r="BJ36" s="673"/>
      <c r="BK36" s="673"/>
      <c r="BL36" s="673"/>
      <c r="BM36" s="673"/>
      <c r="BN36" s="673"/>
      <c r="BO36" s="673"/>
      <c r="BP36" s="673"/>
      <c r="BQ36" s="673"/>
      <c r="BR36" s="673"/>
      <c r="BS36" s="673"/>
      <c r="BT36" s="673"/>
      <c r="BU36" s="674"/>
      <c r="BV36" s="657">
        <v>66463</v>
      </c>
      <c r="BW36" s="658"/>
      <c r="BX36" s="658"/>
      <c r="BY36" s="658"/>
      <c r="BZ36" s="658"/>
      <c r="CA36" s="658"/>
      <c r="CB36" s="667"/>
      <c r="CD36" s="672" t="s">
        <v>328</v>
      </c>
      <c r="CE36" s="673"/>
      <c r="CF36" s="673"/>
      <c r="CG36" s="673"/>
      <c r="CH36" s="673"/>
      <c r="CI36" s="673"/>
      <c r="CJ36" s="673"/>
      <c r="CK36" s="673"/>
      <c r="CL36" s="673"/>
      <c r="CM36" s="673"/>
      <c r="CN36" s="673"/>
      <c r="CO36" s="673"/>
      <c r="CP36" s="673"/>
      <c r="CQ36" s="674"/>
      <c r="CR36" s="657">
        <v>266168</v>
      </c>
      <c r="CS36" s="658"/>
      <c r="CT36" s="658"/>
      <c r="CU36" s="658"/>
      <c r="CV36" s="658"/>
      <c r="CW36" s="658"/>
      <c r="CX36" s="658"/>
      <c r="CY36" s="659"/>
      <c r="CZ36" s="662">
        <v>9.5</v>
      </c>
      <c r="DA36" s="693"/>
      <c r="DB36" s="693"/>
      <c r="DC36" s="695"/>
      <c r="DD36" s="666">
        <v>223961</v>
      </c>
      <c r="DE36" s="658"/>
      <c r="DF36" s="658"/>
      <c r="DG36" s="658"/>
      <c r="DH36" s="658"/>
      <c r="DI36" s="658"/>
      <c r="DJ36" s="658"/>
      <c r="DK36" s="659"/>
      <c r="DL36" s="666">
        <v>180532</v>
      </c>
      <c r="DM36" s="658"/>
      <c r="DN36" s="658"/>
      <c r="DO36" s="658"/>
      <c r="DP36" s="658"/>
      <c r="DQ36" s="658"/>
      <c r="DR36" s="658"/>
      <c r="DS36" s="658"/>
      <c r="DT36" s="658"/>
      <c r="DU36" s="658"/>
      <c r="DV36" s="659"/>
      <c r="DW36" s="662">
        <v>11</v>
      </c>
      <c r="DX36" s="693"/>
      <c r="DY36" s="693"/>
      <c r="DZ36" s="693"/>
      <c r="EA36" s="693"/>
      <c r="EB36" s="693"/>
      <c r="EC36" s="694"/>
    </row>
    <row r="37" spans="2:133" ht="11.25" customHeight="1">
      <c r="B37" s="654" t="s">
        <v>329</v>
      </c>
      <c r="C37" s="655"/>
      <c r="D37" s="655"/>
      <c r="E37" s="655"/>
      <c r="F37" s="655"/>
      <c r="G37" s="655"/>
      <c r="H37" s="655"/>
      <c r="I37" s="655"/>
      <c r="J37" s="655"/>
      <c r="K37" s="655"/>
      <c r="L37" s="655"/>
      <c r="M37" s="655"/>
      <c r="N37" s="655"/>
      <c r="O37" s="655"/>
      <c r="P37" s="655"/>
      <c r="Q37" s="656"/>
      <c r="R37" s="657">
        <v>64600</v>
      </c>
      <c r="S37" s="658"/>
      <c r="T37" s="658"/>
      <c r="U37" s="658"/>
      <c r="V37" s="658"/>
      <c r="W37" s="658"/>
      <c r="X37" s="658"/>
      <c r="Y37" s="659"/>
      <c r="Z37" s="660">
        <v>2.2000000000000002</v>
      </c>
      <c r="AA37" s="660"/>
      <c r="AB37" s="660"/>
      <c r="AC37" s="660"/>
      <c r="AD37" s="661" t="s">
        <v>230</v>
      </c>
      <c r="AE37" s="661"/>
      <c r="AF37" s="661"/>
      <c r="AG37" s="661"/>
      <c r="AH37" s="661"/>
      <c r="AI37" s="661"/>
      <c r="AJ37" s="661"/>
      <c r="AK37" s="661"/>
      <c r="AL37" s="662" t="s">
        <v>230</v>
      </c>
      <c r="AM37" s="663"/>
      <c r="AN37" s="663"/>
      <c r="AO37" s="664"/>
      <c r="AQ37" s="734" t="s">
        <v>330</v>
      </c>
      <c r="AR37" s="735"/>
      <c r="AS37" s="735"/>
      <c r="AT37" s="735"/>
      <c r="AU37" s="735"/>
      <c r="AV37" s="735"/>
      <c r="AW37" s="735"/>
      <c r="AX37" s="735"/>
      <c r="AY37" s="736"/>
      <c r="AZ37" s="657">
        <v>66636</v>
      </c>
      <c r="BA37" s="658"/>
      <c r="BB37" s="658"/>
      <c r="BC37" s="658"/>
      <c r="BD37" s="681"/>
      <c r="BE37" s="681"/>
      <c r="BF37" s="716"/>
      <c r="BG37" s="672" t="s">
        <v>331</v>
      </c>
      <c r="BH37" s="673"/>
      <c r="BI37" s="673"/>
      <c r="BJ37" s="673"/>
      <c r="BK37" s="673"/>
      <c r="BL37" s="673"/>
      <c r="BM37" s="673"/>
      <c r="BN37" s="673"/>
      <c r="BO37" s="673"/>
      <c r="BP37" s="673"/>
      <c r="BQ37" s="673"/>
      <c r="BR37" s="673"/>
      <c r="BS37" s="673"/>
      <c r="BT37" s="673"/>
      <c r="BU37" s="674"/>
      <c r="BV37" s="657">
        <v>387</v>
      </c>
      <c r="BW37" s="658"/>
      <c r="BX37" s="658"/>
      <c r="BY37" s="658"/>
      <c r="BZ37" s="658"/>
      <c r="CA37" s="658"/>
      <c r="CB37" s="667"/>
      <c r="CD37" s="672" t="s">
        <v>332</v>
      </c>
      <c r="CE37" s="673"/>
      <c r="CF37" s="673"/>
      <c r="CG37" s="673"/>
      <c r="CH37" s="673"/>
      <c r="CI37" s="673"/>
      <c r="CJ37" s="673"/>
      <c r="CK37" s="673"/>
      <c r="CL37" s="673"/>
      <c r="CM37" s="673"/>
      <c r="CN37" s="673"/>
      <c r="CO37" s="673"/>
      <c r="CP37" s="673"/>
      <c r="CQ37" s="674"/>
      <c r="CR37" s="657">
        <v>134295</v>
      </c>
      <c r="CS37" s="681"/>
      <c r="CT37" s="681"/>
      <c r="CU37" s="681"/>
      <c r="CV37" s="681"/>
      <c r="CW37" s="681"/>
      <c r="CX37" s="681"/>
      <c r="CY37" s="682"/>
      <c r="CZ37" s="662">
        <v>4.8</v>
      </c>
      <c r="DA37" s="693"/>
      <c r="DB37" s="693"/>
      <c r="DC37" s="695"/>
      <c r="DD37" s="666">
        <v>134295</v>
      </c>
      <c r="DE37" s="681"/>
      <c r="DF37" s="681"/>
      <c r="DG37" s="681"/>
      <c r="DH37" s="681"/>
      <c r="DI37" s="681"/>
      <c r="DJ37" s="681"/>
      <c r="DK37" s="682"/>
      <c r="DL37" s="666">
        <v>118344</v>
      </c>
      <c r="DM37" s="681"/>
      <c r="DN37" s="681"/>
      <c r="DO37" s="681"/>
      <c r="DP37" s="681"/>
      <c r="DQ37" s="681"/>
      <c r="DR37" s="681"/>
      <c r="DS37" s="681"/>
      <c r="DT37" s="681"/>
      <c r="DU37" s="681"/>
      <c r="DV37" s="682"/>
      <c r="DW37" s="662">
        <v>7.2</v>
      </c>
      <c r="DX37" s="693"/>
      <c r="DY37" s="693"/>
      <c r="DZ37" s="693"/>
      <c r="EA37" s="693"/>
      <c r="EB37" s="693"/>
      <c r="EC37" s="694"/>
    </row>
    <row r="38" spans="2:133" ht="11.25" customHeight="1">
      <c r="B38" s="702" t="s">
        <v>333</v>
      </c>
      <c r="C38" s="703"/>
      <c r="D38" s="703"/>
      <c r="E38" s="703"/>
      <c r="F38" s="703"/>
      <c r="G38" s="703"/>
      <c r="H38" s="703"/>
      <c r="I38" s="703"/>
      <c r="J38" s="703"/>
      <c r="K38" s="703"/>
      <c r="L38" s="703"/>
      <c r="M38" s="703"/>
      <c r="N38" s="703"/>
      <c r="O38" s="703"/>
      <c r="P38" s="703"/>
      <c r="Q38" s="704"/>
      <c r="R38" s="737">
        <v>2890691</v>
      </c>
      <c r="S38" s="738"/>
      <c r="T38" s="738"/>
      <c r="U38" s="738"/>
      <c r="V38" s="738"/>
      <c r="W38" s="738"/>
      <c r="X38" s="738"/>
      <c r="Y38" s="739"/>
      <c r="Z38" s="740">
        <v>100</v>
      </c>
      <c r="AA38" s="740"/>
      <c r="AB38" s="740"/>
      <c r="AC38" s="740"/>
      <c r="AD38" s="741">
        <v>1574284</v>
      </c>
      <c r="AE38" s="741"/>
      <c r="AF38" s="741"/>
      <c r="AG38" s="741"/>
      <c r="AH38" s="741"/>
      <c r="AI38" s="741"/>
      <c r="AJ38" s="741"/>
      <c r="AK38" s="741"/>
      <c r="AL38" s="742">
        <v>100</v>
      </c>
      <c r="AM38" s="728"/>
      <c r="AN38" s="728"/>
      <c r="AO38" s="743"/>
      <c r="AQ38" s="734" t="s">
        <v>334</v>
      </c>
      <c r="AR38" s="735"/>
      <c r="AS38" s="735"/>
      <c r="AT38" s="735"/>
      <c r="AU38" s="735"/>
      <c r="AV38" s="735"/>
      <c r="AW38" s="735"/>
      <c r="AX38" s="735"/>
      <c r="AY38" s="736"/>
      <c r="AZ38" s="657">
        <v>53050</v>
      </c>
      <c r="BA38" s="658"/>
      <c r="BB38" s="658"/>
      <c r="BC38" s="658"/>
      <c r="BD38" s="681"/>
      <c r="BE38" s="681"/>
      <c r="BF38" s="716"/>
      <c r="BG38" s="672" t="s">
        <v>335</v>
      </c>
      <c r="BH38" s="673"/>
      <c r="BI38" s="673"/>
      <c r="BJ38" s="673"/>
      <c r="BK38" s="673"/>
      <c r="BL38" s="673"/>
      <c r="BM38" s="673"/>
      <c r="BN38" s="673"/>
      <c r="BO38" s="673"/>
      <c r="BP38" s="673"/>
      <c r="BQ38" s="673"/>
      <c r="BR38" s="673"/>
      <c r="BS38" s="673"/>
      <c r="BT38" s="673"/>
      <c r="BU38" s="674"/>
      <c r="BV38" s="657">
        <v>644</v>
      </c>
      <c r="BW38" s="658"/>
      <c r="BX38" s="658"/>
      <c r="BY38" s="658"/>
      <c r="BZ38" s="658"/>
      <c r="CA38" s="658"/>
      <c r="CB38" s="667"/>
      <c r="CD38" s="672" t="s">
        <v>336</v>
      </c>
      <c r="CE38" s="673"/>
      <c r="CF38" s="673"/>
      <c r="CG38" s="673"/>
      <c r="CH38" s="673"/>
      <c r="CI38" s="673"/>
      <c r="CJ38" s="673"/>
      <c r="CK38" s="673"/>
      <c r="CL38" s="673"/>
      <c r="CM38" s="673"/>
      <c r="CN38" s="673"/>
      <c r="CO38" s="673"/>
      <c r="CP38" s="673"/>
      <c r="CQ38" s="674"/>
      <c r="CR38" s="657">
        <v>419956</v>
      </c>
      <c r="CS38" s="658"/>
      <c r="CT38" s="658"/>
      <c r="CU38" s="658"/>
      <c r="CV38" s="658"/>
      <c r="CW38" s="658"/>
      <c r="CX38" s="658"/>
      <c r="CY38" s="659"/>
      <c r="CZ38" s="662">
        <v>15</v>
      </c>
      <c r="DA38" s="693"/>
      <c r="DB38" s="693"/>
      <c r="DC38" s="695"/>
      <c r="DD38" s="666">
        <v>296669</v>
      </c>
      <c r="DE38" s="658"/>
      <c r="DF38" s="658"/>
      <c r="DG38" s="658"/>
      <c r="DH38" s="658"/>
      <c r="DI38" s="658"/>
      <c r="DJ38" s="658"/>
      <c r="DK38" s="659"/>
      <c r="DL38" s="666">
        <v>255191</v>
      </c>
      <c r="DM38" s="658"/>
      <c r="DN38" s="658"/>
      <c r="DO38" s="658"/>
      <c r="DP38" s="658"/>
      <c r="DQ38" s="658"/>
      <c r="DR38" s="658"/>
      <c r="DS38" s="658"/>
      <c r="DT38" s="658"/>
      <c r="DU38" s="658"/>
      <c r="DV38" s="659"/>
      <c r="DW38" s="662">
        <v>15.6</v>
      </c>
      <c r="DX38" s="693"/>
      <c r="DY38" s="693"/>
      <c r="DZ38" s="693"/>
      <c r="EA38" s="693"/>
      <c r="EB38" s="693"/>
      <c r="EC38" s="694"/>
    </row>
    <row r="39" spans="2:133" ht="11.25" customHeight="1">
      <c r="AQ39" s="734" t="s">
        <v>337</v>
      </c>
      <c r="AR39" s="735"/>
      <c r="AS39" s="735"/>
      <c r="AT39" s="735"/>
      <c r="AU39" s="735"/>
      <c r="AV39" s="735"/>
      <c r="AW39" s="735"/>
      <c r="AX39" s="735"/>
      <c r="AY39" s="736"/>
      <c r="AZ39" s="657" t="s">
        <v>230</v>
      </c>
      <c r="BA39" s="658"/>
      <c r="BB39" s="658"/>
      <c r="BC39" s="658"/>
      <c r="BD39" s="681"/>
      <c r="BE39" s="681"/>
      <c r="BF39" s="716"/>
      <c r="BG39" s="748" t="s">
        <v>338</v>
      </c>
      <c r="BH39" s="749"/>
      <c r="BI39" s="749"/>
      <c r="BJ39" s="749"/>
      <c r="BK39" s="749"/>
      <c r="BL39" s="212"/>
      <c r="BM39" s="673" t="s">
        <v>339</v>
      </c>
      <c r="BN39" s="673"/>
      <c r="BO39" s="673"/>
      <c r="BP39" s="673"/>
      <c r="BQ39" s="673"/>
      <c r="BR39" s="673"/>
      <c r="BS39" s="673"/>
      <c r="BT39" s="673"/>
      <c r="BU39" s="674"/>
      <c r="BV39" s="657">
        <v>103</v>
      </c>
      <c r="BW39" s="658"/>
      <c r="BX39" s="658"/>
      <c r="BY39" s="658"/>
      <c r="BZ39" s="658"/>
      <c r="CA39" s="658"/>
      <c r="CB39" s="667"/>
      <c r="CD39" s="672" t="s">
        <v>340</v>
      </c>
      <c r="CE39" s="673"/>
      <c r="CF39" s="673"/>
      <c r="CG39" s="673"/>
      <c r="CH39" s="673"/>
      <c r="CI39" s="673"/>
      <c r="CJ39" s="673"/>
      <c r="CK39" s="673"/>
      <c r="CL39" s="673"/>
      <c r="CM39" s="673"/>
      <c r="CN39" s="673"/>
      <c r="CO39" s="673"/>
      <c r="CP39" s="673"/>
      <c r="CQ39" s="674"/>
      <c r="CR39" s="657">
        <v>233852</v>
      </c>
      <c r="CS39" s="681"/>
      <c r="CT39" s="681"/>
      <c r="CU39" s="681"/>
      <c r="CV39" s="681"/>
      <c r="CW39" s="681"/>
      <c r="CX39" s="681"/>
      <c r="CY39" s="682"/>
      <c r="CZ39" s="662">
        <v>8.3000000000000007</v>
      </c>
      <c r="DA39" s="693"/>
      <c r="DB39" s="693"/>
      <c r="DC39" s="695"/>
      <c r="DD39" s="666">
        <v>233465</v>
      </c>
      <c r="DE39" s="681"/>
      <c r="DF39" s="681"/>
      <c r="DG39" s="681"/>
      <c r="DH39" s="681"/>
      <c r="DI39" s="681"/>
      <c r="DJ39" s="681"/>
      <c r="DK39" s="682"/>
      <c r="DL39" s="666" t="s">
        <v>230</v>
      </c>
      <c r="DM39" s="681"/>
      <c r="DN39" s="681"/>
      <c r="DO39" s="681"/>
      <c r="DP39" s="681"/>
      <c r="DQ39" s="681"/>
      <c r="DR39" s="681"/>
      <c r="DS39" s="681"/>
      <c r="DT39" s="681"/>
      <c r="DU39" s="681"/>
      <c r="DV39" s="682"/>
      <c r="DW39" s="662" t="s">
        <v>230</v>
      </c>
      <c r="DX39" s="693"/>
      <c r="DY39" s="693"/>
      <c r="DZ39" s="693"/>
      <c r="EA39" s="693"/>
      <c r="EB39" s="693"/>
      <c r="EC39" s="694"/>
    </row>
    <row r="40" spans="2:133" ht="11.25" customHeight="1">
      <c r="AQ40" s="734" t="s">
        <v>341</v>
      </c>
      <c r="AR40" s="735"/>
      <c r="AS40" s="735"/>
      <c r="AT40" s="735"/>
      <c r="AU40" s="735"/>
      <c r="AV40" s="735"/>
      <c r="AW40" s="735"/>
      <c r="AX40" s="735"/>
      <c r="AY40" s="736"/>
      <c r="AZ40" s="657">
        <v>43646</v>
      </c>
      <c r="BA40" s="658"/>
      <c r="BB40" s="658"/>
      <c r="BC40" s="658"/>
      <c r="BD40" s="681"/>
      <c r="BE40" s="681"/>
      <c r="BF40" s="716"/>
      <c r="BG40" s="748"/>
      <c r="BH40" s="749"/>
      <c r="BI40" s="749"/>
      <c r="BJ40" s="749"/>
      <c r="BK40" s="749"/>
      <c r="BL40" s="212"/>
      <c r="BM40" s="673" t="s">
        <v>342</v>
      </c>
      <c r="BN40" s="673"/>
      <c r="BO40" s="673"/>
      <c r="BP40" s="673"/>
      <c r="BQ40" s="673"/>
      <c r="BR40" s="673"/>
      <c r="BS40" s="673"/>
      <c r="BT40" s="673"/>
      <c r="BU40" s="674"/>
      <c r="BV40" s="657">
        <v>153</v>
      </c>
      <c r="BW40" s="658"/>
      <c r="BX40" s="658"/>
      <c r="BY40" s="658"/>
      <c r="BZ40" s="658"/>
      <c r="CA40" s="658"/>
      <c r="CB40" s="667"/>
      <c r="CD40" s="672" t="s">
        <v>343</v>
      </c>
      <c r="CE40" s="673"/>
      <c r="CF40" s="673"/>
      <c r="CG40" s="673"/>
      <c r="CH40" s="673"/>
      <c r="CI40" s="673"/>
      <c r="CJ40" s="673"/>
      <c r="CK40" s="673"/>
      <c r="CL40" s="673"/>
      <c r="CM40" s="673"/>
      <c r="CN40" s="673"/>
      <c r="CO40" s="673"/>
      <c r="CP40" s="673"/>
      <c r="CQ40" s="674"/>
      <c r="CR40" s="657">
        <v>7299</v>
      </c>
      <c r="CS40" s="658"/>
      <c r="CT40" s="658"/>
      <c r="CU40" s="658"/>
      <c r="CV40" s="658"/>
      <c r="CW40" s="658"/>
      <c r="CX40" s="658"/>
      <c r="CY40" s="659"/>
      <c r="CZ40" s="662">
        <v>0.3</v>
      </c>
      <c r="DA40" s="693"/>
      <c r="DB40" s="693"/>
      <c r="DC40" s="695"/>
      <c r="DD40" s="666">
        <v>7299</v>
      </c>
      <c r="DE40" s="658"/>
      <c r="DF40" s="658"/>
      <c r="DG40" s="658"/>
      <c r="DH40" s="658"/>
      <c r="DI40" s="658"/>
      <c r="DJ40" s="658"/>
      <c r="DK40" s="659"/>
      <c r="DL40" s="666" t="s">
        <v>230</v>
      </c>
      <c r="DM40" s="658"/>
      <c r="DN40" s="658"/>
      <c r="DO40" s="658"/>
      <c r="DP40" s="658"/>
      <c r="DQ40" s="658"/>
      <c r="DR40" s="658"/>
      <c r="DS40" s="658"/>
      <c r="DT40" s="658"/>
      <c r="DU40" s="658"/>
      <c r="DV40" s="659"/>
      <c r="DW40" s="662" t="s">
        <v>230</v>
      </c>
      <c r="DX40" s="693"/>
      <c r="DY40" s="693"/>
      <c r="DZ40" s="693"/>
      <c r="EA40" s="693"/>
      <c r="EB40" s="693"/>
      <c r="EC40" s="694"/>
    </row>
    <row r="41" spans="2:133" ht="11.25" customHeight="1">
      <c r="AQ41" s="744" t="s">
        <v>344</v>
      </c>
      <c r="AR41" s="745"/>
      <c r="AS41" s="745"/>
      <c r="AT41" s="745"/>
      <c r="AU41" s="745"/>
      <c r="AV41" s="745"/>
      <c r="AW41" s="745"/>
      <c r="AX41" s="745"/>
      <c r="AY41" s="746"/>
      <c r="AZ41" s="737">
        <v>156669</v>
      </c>
      <c r="BA41" s="738"/>
      <c r="BB41" s="738"/>
      <c r="BC41" s="738"/>
      <c r="BD41" s="727"/>
      <c r="BE41" s="727"/>
      <c r="BF41" s="729"/>
      <c r="BG41" s="750"/>
      <c r="BH41" s="751"/>
      <c r="BI41" s="751"/>
      <c r="BJ41" s="751"/>
      <c r="BK41" s="751"/>
      <c r="BL41" s="213"/>
      <c r="BM41" s="684" t="s">
        <v>345</v>
      </c>
      <c r="BN41" s="684"/>
      <c r="BO41" s="684"/>
      <c r="BP41" s="684"/>
      <c r="BQ41" s="684"/>
      <c r="BR41" s="684"/>
      <c r="BS41" s="684"/>
      <c r="BT41" s="684"/>
      <c r="BU41" s="685"/>
      <c r="BV41" s="737">
        <v>417</v>
      </c>
      <c r="BW41" s="738"/>
      <c r="BX41" s="738"/>
      <c r="BY41" s="738"/>
      <c r="BZ41" s="738"/>
      <c r="CA41" s="738"/>
      <c r="CB41" s="747"/>
      <c r="CD41" s="672" t="s">
        <v>346</v>
      </c>
      <c r="CE41" s="673"/>
      <c r="CF41" s="673"/>
      <c r="CG41" s="673"/>
      <c r="CH41" s="673"/>
      <c r="CI41" s="673"/>
      <c r="CJ41" s="673"/>
      <c r="CK41" s="673"/>
      <c r="CL41" s="673"/>
      <c r="CM41" s="673"/>
      <c r="CN41" s="673"/>
      <c r="CO41" s="673"/>
      <c r="CP41" s="673"/>
      <c r="CQ41" s="674"/>
      <c r="CR41" s="657" t="s">
        <v>230</v>
      </c>
      <c r="CS41" s="681"/>
      <c r="CT41" s="681"/>
      <c r="CU41" s="681"/>
      <c r="CV41" s="681"/>
      <c r="CW41" s="681"/>
      <c r="CX41" s="681"/>
      <c r="CY41" s="682"/>
      <c r="CZ41" s="662" t="s">
        <v>230</v>
      </c>
      <c r="DA41" s="693"/>
      <c r="DB41" s="693"/>
      <c r="DC41" s="695"/>
      <c r="DD41" s="666" t="s">
        <v>230</v>
      </c>
      <c r="DE41" s="681"/>
      <c r="DF41" s="681"/>
      <c r="DG41" s="681"/>
      <c r="DH41" s="681"/>
      <c r="DI41" s="681"/>
      <c r="DJ41" s="681"/>
      <c r="DK41" s="682"/>
      <c r="DL41" s="752"/>
      <c r="DM41" s="753"/>
      <c r="DN41" s="753"/>
      <c r="DO41" s="753"/>
      <c r="DP41" s="753"/>
      <c r="DQ41" s="753"/>
      <c r="DR41" s="753"/>
      <c r="DS41" s="753"/>
      <c r="DT41" s="753"/>
      <c r="DU41" s="753"/>
      <c r="DV41" s="754"/>
      <c r="DW41" s="755"/>
      <c r="DX41" s="756"/>
      <c r="DY41" s="756"/>
      <c r="DZ41" s="756"/>
      <c r="EA41" s="756"/>
      <c r="EB41" s="756"/>
      <c r="EC41" s="757"/>
    </row>
    <row r="42" spans="2:133" ht="11.25" customHeight="1">
      <c r="B42" s="206" t="s">
        <v>347</v>
      </c>
      <c r="C42" s="206"/>
      <c r="D42" s="206"/>
      <c r="E42" s="206"/>
      <c r="F42" s="206"/>
      <c r="G42" s="206"/>
      <c r="H42" s="206"/>
      <c r="I42" s="206"/>
      <c r="J42" s="206"/>
      <c r="K42" s="206"/>
      <c r="L42" s="206"/>
      <c r="M42" s="206"/>
      <c r="N42" s="206"/>
      <c r="O42" s="206"/>
      <c r="P42" s="206"/>
      <c r="Q42" s="206"/>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BV42" s="215"/>
      <c r="BW42" s="215"/>
      <c r="BX42" s="215"/>
      <c r="BY42" s="215"/>
      <c r="BZ42" s="215"/>
      <c r="CA42" s="215"/>
      <c r="CB42" s="215"/>
      <c r="CD42" s="654" t="s">
        <v>348</v>
      </c>
      <c r="CE42" s="655"/>
      <c r="CF42" s="655"/>
      <c r="CG42" s="655"/>
      <c r="CH42" s="655"/>
      <c r="CI42" s="655"/>
      <c r="CJ42" s="655"/>
      <c r="CK42" s="655"/>
      <c r="CL42" s="655"/>
      <c r="CM42" s="655"/>
      <c r="CN42" s="655"/>
      <c r="CO42" s="655"/>
      <c r="CP42" s="655"/>
      <c r="CQ42" s="656"/>
      <c r="CR42" s="657">
        <v>539645</v>
      </c>
      <c r="CS42" s="658"/>
      <c r="CT42" s="658"/>
      <c r="CU42" s="658"/>
      <c r="CV42" s="658"/>
      <c r="CW42" s="658"/>
      <c r="CX42" s="658"/>
      <c r="CY42" s="659"/>
      <c r="CZ42" s="662">
        <v>19.2</v>
      </c>
      <c r="DA42" s="663"/>
      <c r="DB42" s="663"/>
      <c r="DC42" s="758"/>
      <c r="DD42" s="666">
        <v>99406</v>
      </c>
      <c r="DE42" s="658"/>
      <c r="DF42" s="658"/>
      <c r="DG42" s="658"/>
      <c r="DH42" s="658"/>
      <c r="DI42" s="658"/>
      <c r="DJ42" s="658"/>
      <c r="DK42" s="659"/>
      <c r="DL42" s="752"/>
      <c r="DM42" s="753"/>
      <c r="DN42" s="753"/>
      <c r="DO42" s="753"/>
      <c r="DP42" s="753"/>
      <c r="DQ42" s="753"/>
      <c r="DR42" s="753"/>
      <c r="DS42" s="753"/>
      <c r="DT42" s="753"/>
      <c r="DU42" s="753"/>
      <c r="DV42" s="754"/>
      <c r="DW42" s="755"/>
      <c r="DX42" s="756"/>
      <c r="DY42" s="756"/>
      <c r="DZ42" s="756"/>
      <c r="EA42" s="756"/>
      <c r="EB42" s="756"/>
      <c r="EC42" s="757"/>
    </row>
    <row r="43" spans="2:133" ht="11.25" customHeight="1">
      <c r="B43" s="216" t="s">
        <v>349</v>
      </c>
      <c r="C43" s="206"/>
      <c r="D43" s="206"/>
      <c r="E43" s="206"/>
      <c r="F43" s="206"/>
      <c r="G43" s="206"/>
      <c r="H43" s="206"/>
      <c r="I43" s="206"/>
      <c r="J43" s="206"/>
      <c r="K43" s="206"/>
      <c r="L43" s="206"/>
      <c r="M43" s="206"/>
      <c r="N43" s="206"/>
      <c r="O43" s="206"/>
      <c r="P43" s="206"/>
      <c r="Q43" s="206"/>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CD43" s="654" t="s">
        <v>350</v>
      </c>
      <c r="CE43" s="655"/>
      <c r="CF43" s="655"/>
      <c r="CG43" s="655"/>
      <c r="CH43" s="655"/>
      <c r="CI43" s="655"/>
      <c r="CJ43" s="655"/>
      <c r="CK43" s="655"/>
      <c r="CL43" s="655"/>
      <c r="CM43" s="655"/>
      <c r="CN43" s="655"/>
      <c r="CO43" s="655"/>
      <c r="CP43" s="655"/>
      <c r="CQ43" s="656"/>
      <c r="CR43" s="657">
        <v>10753</v>
      </c>
      <c r="CS43" s="681"/>
      <c r="CT43" s="681"/>
      <c r="CU43" s="681"/>
      <c r="CV43" s="681"/>
      <c r="CW43" s="681"/>
      <c r="CX43" s="681"/>
      <c r="CY43" s="682"/>
      <c r="CZ43" s="662">
        <v>0.4</v>
      </c>
      <c r="DA43" s="693"/>
      <c r="DB43" s="693"/>
      <c r="DC43" s="695"/>
      <c r="DD43" s="666">
        <v>10753</v>
      </c>
      <c r="DE43" s="681"/>
      <c r="DF43" s="681"/>
      <c r="DG43" s="681"/>
      <c r="DH43" s="681"/>
      <c r="DI43" s="681"/>
      <c r="DJ43" s="681"/>
      <c r="DK43" s="682"/>
      <c r="DL43" s="752"/>
      <c r="DM43" s="753"/>
      <c r="DN43" s="753"/>
      <c r="DO43" s="753"/>
      <c r="DP43" s="753"/>
      <c r="DQ43" s="753"/>
      <c r="DR43" s="753"/>
      <c r="DS43" s="753"/>
      <c r="DT43" s="753"/>
      <c r="DU43" s="753"/>
      <c r="DV43" s="754"/>
      <c r="DW43" s="755"/>
      <c r="DX43" s="756"/>
      <c r="DY43" s="756"/>
      <c r="DZ43" s="756"/>
      <c r="EA43" s="756"/>
      <c r="EB43" s="756"/>
      <c r="EC43" s="757"/>
    </row>
    <row r="44" spans="2:133" ht="11.25" customHeight="1">
      <c r="B44" s="217" t="s">
        <v>351</v>
      </c>
      <c r="CD44" s="769" t="s">
        <v>303</v>
      </c>
      <c r="CE44" s="770"/>
      <c r="CF44" s="654" t="s">
        <v>352</v>
      </c>
      <c r="CG44" s="655"/>
      <c r="CH44" s="655"/>
      <c r="CI44" s="655"/>
      <c r="CJ44" s="655"/>
      <c r="CK44" s="655"/>
      <c r="CL44" s="655"/>
      <c r="CM44" s="655"/>
      <c r="CN44" s="655"/>
      <c r="CO44" s="655"/>
      <c r="CP44" s="655"/>
      <c r="CQ44" s="656"/>
      <c r="CR44" s="657">
        <v>517678</v>
      </c>
      <c r="CS44" s="658"/>
      <c r="CT44" s="658"/>
      <c r="CU44" s="658"/>
      <c r="CV44" s="658"/>
      <c r="CW44" s="658"/>
      <c r="CX44" s="658"/>
      <c r="CY44" s="659"/>
      <c r="CZ44" s="662">
        <v>18.399999999999999</v>
      </c>
      <c r="DA44" s="663"/>
      <c r="DB44" s="663"/>
      <c r="DC44" s="758"/>
      <c r="DD44" s="666">
        <v>89974</v>
      </c>
      <c r="DE44" s="658"/>
      <c r="DF44" s="658"/>
      <c r="DG44" s="658"/>
      <c r="DH44" s="658"/>
      <c r="DI44" s="658"/>
      <c r="DJ44" s="658"/>
      <c r="DK44" s="659"/>
      <c r="DL44" s="752"/>
      <c r="DM44" s="753"/>
      <c r="DN44" s="753"/>
      <c r="DO44" s="753"/>
      <c r="DP44" s="753"/>
      <c r="DQ44" s="753"/>
      <c r="DR44" s="753"/>
      <c r="DS44" s="753"/>
      <c r="DT44" s="753"/>
      <c r="DU44" s="753"/>
      <c r="DV44" s="754"/>
      <c r="DW44" s="755"/>
      <c r="DX44" s="756"/>
      <c r="DY44" s="756"/>
      <c r="DZ44" s="756"/>
      <c r="EA44" s="756"/>
      <c r="EB44" s="756"/>
      <c r="EC44" s="757"/>
    </row>
    <row r="45" spans="2:133" ht="11.25" customHeight="1">
      <c r="CD45" s="771"/>
      <c r="CE45" s="772"/>
      <c r="CF45" s="654" t="s">
        <v>353</v>
      </c>
      <c r="CG45" s="655"/>
      <c r="CH45" s="655"/>
      <c r="CI45" s="655"/>
      <c r="CJ45" s="655"/>
      <c r="CK45" s="655"/>
      <c r="CL45" s="655"/>
      <c r="CM45" s="655"/>
      <c r="CN45" s="655"/>
      <c r="CO45" s="655"/>
      <c r="CP45" s="655"/>
      <c r="CQ45" s="656"/>
      <c r="CR45" s="657">
        <v>242725</v>
      </c>
      <c r="CS45" s="681"/>
      <c r="CT45" s="681"/>
      <c r="CU45" s="681"/>
      <c r="CV45" s="681"/>
      <c r="CW45" s="681"/>
      <c r="CX45" s="681"/>
      <c r="CY45" s="682"/>
      <c r="CZ45" s="662">
        <v>8.6</v>
      </c>
      <c r="DA45" s="693"/>
      <c r="DB45" s="693"/>
      <c r="DC45" s="695"/>
      <c r="DD45" s="666">
        <v>3520</v>
      </c>
      <c r="DE45" s="681"/>
      <c r="DF45" s="681"/>
      <c r="DG45" s="681"/>
      <c r="DH45" s="681"/>
      <c r="DI45" s="681"/>
      <c r="DJ45" s="681"/>
      <c r="DK45" s="682"/>
      <c r="DL45" s="752"/>
      <c r="DM45" s="753"/>
      <c r="DN45" s="753"/>
      <c r="DO45" s="753"/>
      <c r="DP45" s="753"/>
      <c r="DQ45" s="753"/>
      <c r="DR45" s="753"/>
      <c r="DS45" s="753"/>
      <c r="DT45" s="753"/>
      <c r="DU45" s="753"/>
      <c r="DV45" s="754"/>
      <c r="DW45" s="755"/>
      <c r="DX45" s="756"/>
      <c r="DY45" s="756"/>
      <c r="DZ45" s="756"/>
      <c r="EA45" s="756"/>
      <c r="EB45" s="756"/>
      <c r="EC45" s="757"/>
    </row>
    <row r="46" spans="2:133" ht="11.25" customHeight="1">
      <c r="CD46" s="771"/>
      <c r="CE46" s="772"/>
      <c r="CF46" s="654" t="s">
        <v>354</v>
      </c>
      <c r="CG46" s="655"/>
      <c r="CH46" s="655"/>
      <c r="CI46" s="655"/>
      <c r="CJ46" s="655"/>
      <c r="CK46" s="655"/>
      <c r="CL46" s="655"/>
      <c r="CM46" s="655"/>
      <c r="CN46" s="655"/>
      <c r="CO46" s="655"/>
      <c r="CP46" s="655"/>
      <c r="CQ46" s="656"/>
      <c r="CR46" s="657">
        <v>239910</v>
      </c>
      <c r="CS46" s="658"/>
      <c r="CT46" s="658"/>
      <c r="CU46" s="658"/>
      <c r="CV46" s="658"/>
      <c r="CW46" s="658"/>
      <c r="CX46" s="658"/>
      <c r="CY46" s="659"/>
      <c r="CZ46" s="662">
        <v>8.5</v>
      </c>
      <c r="DA46" s="663"/>
      <c r="DB46" s="663"/>
      <c r="DC46" s="758"/>
      <c r="DD46" s="666">
        <v>70111</v>
      </c>
      <c r="DE46" s="658"/>
      <c r="DF46" s="658"/>
      <c r="DG46" s="658"/>
      <c r="DH46" s="658"/>
      <c r="DI46" s="658"/>
      <c r="DJ46" s="658"/>
      <c r="DK46" s="659"/>
      <c r="DL46" s="752"/>
      <c r="DM46" s="753"/>
      <c r="DN46" s="753"/>
      <c r="DO46" s="753"/>
      <c r="DP46" s="753"/>
      <c r="DQ46" s="753"/>
      <c r="DR46" s="753"/>
      <c r="DS46" s="753"/>
      <c r="DT46" s="753"/>
      <c r="DU46" s="753"/>
      <c r="DV46" s="754"/>
      <c r="DW46" s="755"/>
      <c r="DX46" s="756"/>
      <c r="DY46" s="756"/>
      <c r="DZ46" s="756"/>
      <c r="EA46" s="756"/>
      <c r="EB46" s="756"/>
      <c r="EC46" s="757"/>
    </row>
    <row r="47" spans="2:133" ht="11.25" customHeight="1">
      <c r="CD47" s="771"/>
      <c r="CE47" s="772"/>
      <c r="CF47" s="654" t="s">
        <v>355</v>
      </c>
      <c r="CG47" s="655"/>
      <c r="CH47" s="655"/>
      <c r="CI47" s="655"/>
      <c r="CJ47" s="655"/>
      <c r="CK47" s="655"/>
      <c r="CL47" s="655"/>
      <c r="CM47" s="655"/>
      <c r="CN47" s="655"/>
      <c r="CO47" s="655"/>
      <c r="CP47" s="655"/>
      <c r="CQ47" s="656"/>
      <c r="CR47" s="657">
        <v>21967</v>
      </c>
      <c r="CS47" s="681"/>
      <c r="CT47" s="681"/>
      <c r="CU47" s="681"/>
      <c r="CV47" s="681"/>
      <c r="CW47" s="681"/>
      <c r="CX47" s="681"/>
      <c r="CY47" s="682"/>
      <c r="CZ47" s="662">
        <v>0.8</v>
      </c>
      <c r="DA47" s="693"/>
      <c r="DB47" s="693"/>
      <c r="DC47" s="695"/>
      <c r="DD47" s="666">
        <v>9432</v>
      </c>
      <c r="DE47" s="681"/>
      <c r="DF47" s="681"/>
      <c r="DG47" s="681"/>
      <c r="DH47" s="681"/>
      <c r="DI47" s="681"/>
      <c r="DJ47" s="681"/>
      <c r="DK47" s="682"/>
      <c r="DL47" s="752"/>
      <c r="DM47" s="753"/>
      <c r="DN47" s="753"/>
      <c r="DO47" s="753"/>
      <c r="DP47" s="753"/>
      <c r="DQ47" s="753"/>
      <c r="DR47" s="753"/>
      <c r="DS47" s="753"/>
      <c r="DT47" s="753"/>
      <c r="DU47" s="753"/>
      <c r="DV47" s="754"/>
      <c r="DW47" s="755"/>
      <c r="DX47" s="756"/>
      <c r="DY47" s="756"/>
      <c r="DZ47" s="756"/>
      <c r="EA47" s="756"/>
      <c r="EB47" s="756"/>
      <c r="EC47" s="757"/>
    </row>
    <row r="48" spans="2:133">
      <c r="CD48" s="773"/>
      <c r="CE48" s="774"/>
      <c r="CF48" s="654" t="s">
        <v>356</v>
      </c>
      <c r="CG48" s="655"/>
      <c r="CH48" s="655"/>
      <c r="CI48" s="655"/>
      <c r="CJ48" s="655"/>
      <c r="CK48" s="655"/>
      <c r="CL48" s="655"/>
      <c r="CM48" s="655"/>
      <c r="CN48" s="655"/>
      <c r="CO48" s="655"/>
      <c r="CP48" s="655"/>
      <c r="CQ48" s="656"/>
      <c r="CR48" s="657" t="s">
        <v>357</v>
      </c>
      <c r="CS48" s="658"/>
      <c r="CT48" s="658"/>
      <c r="CU48" s="658"/>
      <c r="CV48" s="658"/>
      <c r="CW48" s="658"/>
      <c r="CX48" s="658"/>
      <c r="CY48" s="659"/>
      <c r="CZ48" s="662" t="s">
        <v>357</v>
      </c>
      <c r="DA48" s="663"/>
      <c r="DB48" s="663"/>
      <c r="DC48" s="758"/>
      <c r="DD48" s="666" t="s">
        <v>230</v>
      </c>
      <c r="DE48" s="658"/>
      <c r="DF48" s="658"/>
      <c r="DG48" s="658"/>
      <c r="DH48" s="658"/>
      <c r="DI48" s="658"/>
      <c r="DJ48" s="658"/>
      <c r="DK48" s="659"/>
      <c r="DL48" s="752"/>
      <c r="DM48" s="753"/>
      <c r="DN48" s="753"/>
      <c r="DO48" s="753"/>
      <c r="DP48" s="753"/>
      <c r="DQ48" s="753"/>
      <c r="DR48" s="753"/>
      <c r="DS48" s="753"/>
      <c r="DT48" s="753"/>
      <c r="DU48" s="753"/>
      <c r="DV48" s="754"/>
      <c r="DW48" s="755"/>
      <c r="DX48" s="756"/>
      <c r="DY48" s="756"/>
      <c r="DZ48" s="756"/>
      <c r="EA48" s="756"/>
      <c r="EB48" s="756"/>
      <c r="EC48" s="757"/>
    </row>
    <row r="49" spans="82:133" ht="11.25" customHeight="1">
      <c r="CD49" s="702" t="s">
        <v>358</v>
      </c>
      <c r="CE49" s="703"/>
      <c r="CF49" s="703"/>
      <c r="CG49" s="703"/>
      <c r="CH49" s="703"/>
      <c r="CI49" s="703"/>
      <c r="CJ49" s="703"/>
      <c r="CK49" s="703"/>
      <c r="CL49" s="703"/>
      <c r="CM49" s="703"/>
      <c r="CN49" s="703"/>
      <c r="CO49" s="703"/>
      <c r="CP49" s="703"/>
      <c r="CQ49" s="704"/>
      <c r="CR49" s="737">
        <v>2806897</v>
      </c>
      <c r="CS49" s="727"/>
      <c r="CT49" s="727"/>
      <c r="CU49" s="727"/>
      <c r="CV49" s="727"/>
      <c r="CW49" s="727"/>
      <c r="CX49" s="727"/>
      <c r="CY49" s="759"/>
      <c r="CZ49" s="742">
        <v>100</v>
      </c>
      <c r="DA49" s="760"/>
      <c r="DB49" s="760"/>
      <c r="DC49" s="761"/>
      <c r="DD49" s="762">
        <v>1946055</v>
      </c>
      <c r="DE49" s="727"/>
      <c r="DF49" s="727"/>
      <c r="DG49" s="727"/>
      <c r="DH49" s="727"/>
      <c r="DI49" s="727"/>
      <c r="DJ49" s="727"/>
      <c r="DK49" s="759"/>
      <c r="DL49" s="763"/>
      <c r="DM49" s="764"/>
      <c r="DN49" s="764"/>
      <c r="DO49" s="764"/>
      <c r="DP49" s="764"/>
      <c r="DQ49" s="764"/>
      <c r="DR49" s="764"/>
      <c r="DS49" s="764"/>
      <c r="DT49" s="764"/>
      <c r="DU49" s="764"/>
      <c r="DV49" s="765"/>
      <c r="DW49" s="766"/>
      <c r="DX49" s="767"/>
      <c r="DY49" s="767"/>
      <c r="DZ49" s="767"/>
      <c r="EA49" s="767"/>
      <c r="EB49" s="767"/>
      <c r="EC49" s="768"/>
    </row>
    <row r="50" spans="82:133" hidden="1"/>
    <row r="51" spans="82:133" hidden="1"/>
    <row r="52" spans="82:133" hidden="1"/>
    <row r="53" spans="82:133" hidden="1"/>
  </sheetData>
  <sheetProtection algorithmName="SHA-512" hashValue="VFDgl47B3REbaa9gh49QArhdP8nPrgpdHIk8GHYzPW40F8rsUXcprtSt5VYY0pNl/GGv24j3KFf0uSik/Tm4yQ==" saltValue="TLHgrHkgTAyD5Iu6TEUeJ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6" customWidth="1"/>
    <col min="131" max="131" width="1.625" style="266" customWidth="1"/>
    <col min="132" max="16384" width="9" style="266" hidden="1"/>
  </cols>
  <sheetData>
    <row r="1" spans="1:131" s="224" customFormat="1" ht="11.25" customHeight="1" thickBot="1">
      <c r="A1" s="219"/>
      <c r="B1" s="219"/>
      <c r="C1" s="219"/>
      <c r="D1" s="219"/>
      <c r="E1" s="219"/>
      <c r="F1" s="219"/>
      <c r="G1" s="219"/>
      <c r="H1" s="219"/>
      <c r="I1" s="219"/>
      <c r="J1" s="219"/>
      <c r="K1" s="219"/>
      <c r="L1" s="219"/>
      <c r="M1" s="219"/>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220"/>
      <c r="DI1" s="220"/>
      <c r="DJ1" s="220"/>
      <c r="DK1" s="220"/>
      <c r="DL1" s="220"/>
      <c r="DM1" s="220"/>
      <c r="DN1" s="220"/>
      <c r="DO1" s="220"/>
      <c r="DP1" s="221"/>
      <c r="DQ1" s="222"/>
      <c r="DR1" s="222"/>
      <c r="DS1" s="222"/>
      <c r="DT1" s="222"/>
      <c r="DU1" s="222"/>
      <c r="DV1" s="222"/>
      <c r="DW1" s="222"/>
      <c r="DX1" s="222"/>
      <c r="DY1" s="222"/>
      <c r="DZ1" s="222"/>
      <c r="EA1" s="223"/>
    </row>
    <row r="2" spans="1:131" s="228" customFormat="1" ht="26.25" customHeight="1" thickBot="1">
      <c r="A2" s="225" t="s">
        <v>359</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804" t="s">
        <v>360</v>
      </c>
      <c r="DK2" s="805"/>
      <c r="DL2" s="805"/>
      <c r="DM2" s="805"/>
      <c r="DN2" s="805"/>
      <c r="DO2" s="806"/>
      <c r="DP2" s="226"/>
      <c r="DQ2" s="804" t="s">
        <v>361</v>
      </c>
      <c r="DR2" s="805"/>
      <c r="DS2" s="805"/>
      <c r="DT2" s="805"/>
      <c r="DU2" s="805"/>
      <c r="DV2" s="805"/>
      <c r="DW2" s="805"/>
      <c r="DX2" s="805"/>
      <c r="DY2" s="805"/>
      <c r="DZ2" s="806"/>
      <c r="EA2" s="227"/>
    </row>
    <row r="3" spans="1:131" s="224" customFormat="1" ht="11.25" customHeight="1">
      <c r="A3" s="220"/>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c r="DQ3" s="220"/>
      <c r="DR3" s="220"/>
      <c r="DS3" s="220"/>
      <c r="DT3" s="220"/>
      <c r="DU3" s="220"/>
      <c r="DV3" s="220"/>
      <c r="DW3" s="220"/>
      <c r="DX3" s="220"/>
      <c r="DY3" s="220"/>
      <c r="DZ3" s="220"/>
      <c r="EA3" s="223"/>
    </row>
    <row r="4" spans="1:131" s="232" customFormat="1" ht="26.25" customHeight="1" thickBot="1">
      <c r="A4" s="807" t="s">
        <v>362</v>
      </c>
      <c r="B4" s="807"/>
      <c r="C4" s="807"/>
      <c r="D4" s="807"/>
      <c r="E4" s="807"/>
      <c r="F4" s="807"/>
      <c r="G4" s="807"/>
      <c r="H4" s="807"/>
      <c r="I4" s="807"/>
      <c r="J4" s="807"/>
      <c r="K4" s="807"/>
      <c r="L4" s="807"/>
      <c r="M4" s="807"/>
      <c r="N4" s="807"/>
      <c r="O4" s="807"/>
      <c r="P4" s="807"/>
      <c r="Q4" s="807"/>
      <c r="R4" s="807"/>
      <c r="S4" s="807"/>
      <c r="T4" s="807"/>
      <c r="U4" s="807"/>
      <c r="V4" s="807"/>
      <c r="W4" s="807"/>
      <c r="X4" s="807"/>
      <c r="Y4" s="807"/>
      <c r="Z4" s="807"/>
      <c r="AA4" s="807"/>
      <c r="AB4" s="807"/>
      <c r="AC4" s="807"/>
      <c r="AD4" s="807"/>
      <c r="AE4" s="807"/>
      <c r="AF4" s="807"/>
      <c r="AG4" s="807"/>
      <c r="AH4" s="807"/>
      <c r="AI4" s="807"/>
      <c r="AJ4" s="807"/>
      <c r="AK4" s="807"/>
      <c r="AL4" s="807"/>
      <c r="AM4" s="807"/>
      <c r="AN4" s="807"/>
      <c r="AO4" s="807"/>
      <c r="AP4" s="807"/>
      <c r="AQ4" s="807"/>
      <c r="AR4" s="807"/>
      <c r="AS4" s="807"/>
      <c r="AT4" s="807"/>
      <c r="AU4" s="807"/>
      <c r="AV4" s="807"/>
      <c r="AW4" s="807"/>
      <c r="AX4" s="807"/>
      <c r="AY4" s="807"/>
      <c r="AZ4" s="229"/>
      <c r="BA4" s="229"/>
      <c r="BB4" s="229"/>
      <c r="BC4" s="229"/>
      <c r="BD4" s="229"/>
      <c r="BE4" s="230"/>
      <c r="BF4" s="230"/>
      <c r="BG4" s="230"/>
      <c r="BH4" s="230"/>
      <c r="BI4" s="230"/>
      <c r="BJ4" s="230"/>
      <c r="BK4" s="230"/>
      <c r="BL4" s="230"/>
      <c r="BM4" s="230"/>
      <c r="BN4" s="230"/>
      <c r="BO4" s="230"/>
      <c r="BP4" s="230"/>
      <c r="BQ4" s="229" t="s">
        <v>363</v>
      </c>
      <c r="BR4" s="229"/>
      <c r="BS4" s="229"/>
      <c r="BT4" s="229"/>
      <c r="BU4" s="229"/>
      <c r="BV4" s="229"/>
      <c r="BW4" s="229"/>
      <c r="BX4" s="229"/>
      <c r="BY4" s="229"/>
      <c r="BZ4" s="229"/>
      <c r="CA4" s="229"/>
      <c r="CB4" s="229"/>
      <c r="CC4" s="229"/>
      <c r="CD4" s="229"/>
      <c r="CE4" s="229"/>
      <c r="CF4" s="229"/>
      <c r="CG4" s="229"/>
      <c r="CH4" s="229"/>
      <c r="CI4" s="229"/>
      <c r="CJ4" s="229"/>
      <c r="CK4" s="229"/>
      <c r="CL4" s="229"/>
      <c r="CM4" s="229"/>
      <c r="CN4" s="229"/>
      <c r="CO4" s="229"/>
      <c r="CP4" s="229"/>
      <c r="CQ4" s="229"/>
      <c r="CR4" s="229"/>
      <c r="CS4" s="229"/>
      <c r="CT4" s="229"/>
      <c r="CU4" s="229"/>
      <c r="CV4" s="229"/>
      <c r="CW4" s="229"/>
      <c r="CX4" s="229"/>
      <c r="CY4" s="229"/>
      <c r="CZ4" s="229"/>
      <c r="DA4" s="229"/>
      <c r="DB4" s="229"/>
      <c r="DC4" s="229"/>
      <c r="DD4" s="229"/>
      <c r="DE4" s="229"/>
      <c r="DF4" s="229"/>
      <c r="DG4" s="229"/>
      <c r="DH4" s="229"/>
      <c r="DI4" s="229"/>
      <c r="DJ4" s="229"/>
      <c r="DK4" s="229"/>
      <c r="DL4" s="229"/>
      <c r="DM4" s="229"/>
      <c r="DN4" s="229"/>
      <c r="DO4" s="229"/>
      <c r="DP4" s="229"/>
      <c r="DQ4" s="229"/>
      <c r="DR4" s="229"/>
      <c r="DS4" s="229"/>
      <c r="DT4" s="229"/>
      <c r="DU4" s="229"/>
      <c r="DV4" s="229"/>
      <c r="DW4" s="229"/>
      <c r="DX4" s="229"/>
      <c r="DY4" s="229"/>
      <c r="DZ4" s="229"/>
      <c r="EA4" s="231"/>
    </row>
    <row r="5" spans="1:131" s="232" customFormat="1" ht="26.25" customHeight="1">
      <c r="A5" s="798" t="s">
        <v>364</v>
      </c>
      <c r="B5" s="799"/>
      <c r="C5" s="799"/>
      <c r="D5" s="799"/>
      <c r="E5" s="799"/>
      <c r="F5" s="799"/>
      <c r="G5" s="799"/>
      <c r="H5" s="799"/>
      <c r="I5" s="799"/>
      <c r="J5" s="799"/>
      <c r="K5" s="799"/>
      <c r="L5" s="799"/>
      <c r="M5" s="799"/>
      <c r="N5" s="799"/>
      <c r="O5" s="799"/>
      <c r="P5" s="800"/>
      <c r="Q5" s="775" t="s">
        <v>365</v>
      </c>
      <c r="R5" s="776"/>
      <c r="S5" s="776"/>
      <c r="T5" s="776"/>
      <c r="U5" s="777"/>
      <c r="V5" s="775" t="s">
        <v>366</v>
      </c>
      <c r="W5" s="776"/>
      <c r="X5" s="776"/>
      <c r="Y5" s="776"/>
      <c r="Z5" s="777"/>
      <c r="AA5" s="775" t="s">
        <v>367</v>
      </c>
      <c r="AB5" s="776"/>
      <c r="AC5" s="776"/>
      <c r="AD5" s="776"/>
      <c r="AE5" s="776"/>
      <c r="AF5" s="808" t="s">
        <v>368</v>
      </c>
      <c r="AG5" s="776"/>
      <c r="AH5" s="776"/>
      <c r="AI5" s="776"/>
      <c r="AJ5" s="787"/>
      <c r="AK5" s="776" t="s">
        <v>369</v>
      </c>
      <c r="AL5" s="776"/>
      <c r="AM5" s="776"/>
      <c r="AN5" s="776"/>
      <c r="AO5" s="777"/>
      <c r="AP5" s="775" t="s">
        <v>370</v>
      </c>
      <c r="AQ5" s="776"/>
      <c r="AR5" s="776"/>
      <c r="AS5" s="776"/>
      <c r="AT5" s="777"/>
      <c r="AU5" s="775" t="s">
        <v>371</v>
      </c>
      <c r="AV5" s="776"/>
      <c r="AW5" s="776"/>
      <c r="AX5" s="776"/>
      <c r="AY5" s="787"/>
      <c r="AZ5" s="233"/>
      <c r="BA5" s="233"/>
      <c r="BB5" s="233"/>
      <c r="BC5" s="233"/>
      <c r="BD5" s="233"/>
      <c r="BE5" s="234"/>
      <c r="BF5" s="234"/>
      <c r="BG5" s="234"/>
      <c r="BH5" s="234"/>
      <c r="BI5" s="234"/>
      <c r="BJ5" s="234"/>
      <c r="BK5" s="234"/>
      <c r="BL5" s="234"/>
      <c r="BM5" s="234"/>
      <c r="BN5" s="234"/>
      <c r="BO5" s="234"/>
      <c r="BP5" s="234"/>
      <c r="BQ5" s="798" t="s">
        <v>372</v>
      </c>
      <c r="BR5" s="799"/>
      <c r="BS5" s="799"/>
      <c r="BT5" s="799"/>
      <c r="BU5" s="799"/>
      <c r="BV5" s="799"/>
      <c r="BW5" s="799"/>
      <c r="BX5" s="799"/>
      <c r="BY5" s="799"/>
      <c r="BZ5" s="799"/>
      <c r="CA5" s="799"/>
      <c r="CB5" s="799"/>
      <c r="CC5" s="799"/>
      <c r="CD5" s="799"/>
      <c r="CE5" s="799"/>
      <c r="CF5" s="799"/>
      <c r="CG5" s="800"/>
      <c r="CH5" s="775" t="s">
        <v>373</v>
      </c>
      <c r="CI5" s="776"/>
      <c r="CJ5" s="776"/>
      <c r="CK5" s="776"/>
      <c r="CL5" s="777"/>
      <c r="CM5" s="775" t="s">
        <v>374</v>
      </c>
      <c r="CN5" s="776"/>
      <c r="CO5" s="776"/>
      <c r="CP5" s="776"/>
      <c r="CQ5" s="777"/>
      <c r="CR5" s="775" t="s">
        <v>375</v>
      </c>
      <c r="CS5" s="776"/>
      <c r="CT5" s="776"/>
      <c r="CU5" s="776"/>
      <c r="CV5" s="777"/>
      <c r="CW5" s="775" t="s">
        <v>376</v>
      </c>
      <c r="CX5" s="776"/>
      <c r="CY5" s="776"/>
      <c r="CZ5" s="776"/>
      <c r="DA5" s="777"/>
      <c r="DB5" s="775" t="s">
        <v>377</v>
      </c>
      <c r="DC5" s="776"/>
      <c r="DD5" s="776"/>
      <c r="DE5" s="776"/>
      <c r="DF5" s="777"/>
      <c r="DG5" s="781" t="s">
        <v>378</v>
      </c>
      <c r="DH5" s="782"/>
      <c r="DI5" s="782"/>
      <c r="DJ5" s="782"/>
      <c r="DK5" s="783"/>
      <c r="DL5" s="781" t="s">
        <v>379</v>
      </c>
      <c r="DM5" s="782"/>
      <c r="DN5" s="782"/>
      <c r="DO5" s="782"/>
      <c r="DP5" s="783"/>
      <c r="DQ5" s="775" t="s">
        <v>380</v>
      </c>
      <c r="DR5" s="776"/>
      <c r="DS5" s="776"/>
      <c r="DT5" s="776"/>
      <c r="DU5" s="777"/>
      <c r="DV5" s="775" t="s">
        <v>371</v>
      </c>
      <c r="DW5" s="776"/>
      <c r="DX5" s="776"/>
      <c r="DY5" s="776"/>
      <c r="DZ5" s="787"/>
      <c r="EA5" s="231"/>
    </row>
    <row r="6" spans="1:131" s="232" customFormat="1" ht="26.25" customHeight="1" thickBot="1">
      <c r="A6" s="801"/>
      <c r="B6" s="802"/>
      <c r="C6" s="802"/>
      <c r="D6" s="802"/>
      <c r="E6" s="802"/>
      <c r="F6" s="802"/>
      <c r="G6" s="802"/>
      <c r="H6" s="802"/>
      <c r="I6" s="802"/>
      <c r="J6" s="802"/>
      <c r="K6" s="802"/>
      <c r="L6" s="802"/>
      <c r="M6" s="802"/>
      <c r="N6" s="802"/>
      <c r="O6" s="802"/>
      <c r="P6" s="803"/>
      <c r="Q6" s="778"/>
      <c r="R6" s="779"/>
      <c r="S6" s="779"/>
      <c r="T6" s="779"/>
      <c r="U6" s="780"/>
      <c r="V6" s="778"/>
      <c r="W6" s="779"/>
      <c r="X6" s="779"/>
      <c r="Y6" s="779"/>
      <c r="Z6" s="780"/>
      <c r="AA6" s="778"/>
      <c r="AB6" s="779"/>
      <c r="AC6" s="779"/>
      <c r="AD6" s="779"/>
      <c r="AE6" s="779"/>
      <c r="AF6" s="809"/>
      <c r="AG6" s="779"/>
      <c r="AH6" s="779"/>
      <c r="AI6" s="779"/>
      <c r="AJ6" s="788"/>
      <c r="AK6" s="779"/>
      <c r="AL6" s="779"/>
      <c r="AM6" s="779"/>
      <c r="AN6" s="779"/>
      <c r="AO6" s="780"/>
      <c r="AP6" s="778"/>
      <c r="AQ6" s="779"/>
      <c r="AR6" s="779"/>
      <c r="AS6" s="779"/>
      <c r="AT6" s="780"/>
      <c r="AU6" s="778"/>
      <c r="AV6" s="779"/>
      <c r="AW6" s="779"/>
      <c r="AX6" s="779"/>
      <c r="AY6" s="788"/>
      <c r="AZ6" s="229"/>
      <c r="BA6" s="229"/>
      <c r="BB6" s="229"/>
      <c r="BC6" s="229"/>
      <c r="BD6" s="229"/>
      <c r="BE6" s="230"/>
      <c r="BF6" s="230"/>
      <c r="BG6" s="230"/>
      <c r="BH6" s="230"/>
      <c r="BI6" s="230"/>
      <c r="BJ6" s="230"/>
      <c r="BK6" s="230"/>
      <c r="BL6" s="230"/>
      <c r="BM6" s="230"/>
      <c r="BN6" s="230"/>
      <c r="BO6" s="230"/>
      <c r="BP6" s="230"/>
      <c r="BQ6" s="801"/>
      <c r="BR6" s="802"/>
      <c r="BS6" s="802"/>
      <c r="BT6" s="802"/>
      <c r="BU6" s="802"/>
      <c r="BV6" s="802"/>
      <c r="BW6" s="802"/>
      <c r="BX6" s="802"/>
      <c r="BY6" s="802"/>
      <c r="BZ6" s="802"/>
      <c r="CA6" s="802"/>
      <c r="CB6" s="802"/>
      <c r="CC6" s="802"/>
      <c r="CD6" s="802"/>
      <c r="CE6" s="802"/>
      <c r="CF6" s="802"/>
      <c r="CG6" s="803"/>
      <c r="CH6" s="778"/>
      <c r="CI6" s="779"/>
      <c r="CJ6" s="779"/>
      <c r="CK6" s="779"/>
      <c r="CL6" s="780"/>
      <c r="CM6" s="778"/>
      <c r="CN6" s="779"/>
      <c r="CO6" s="779"/>
      <c r="CP6" s="779"/>
      <c r="CQ6" s="780"/>
      <c r="CR6" s="778"/>
      <c r="CS6" s="779"/>
      <c r="CT6" s="779"/>
      <c r="CU6" s="779"/>
      <c r="CV6" s="780"/>
      <c r="CW6" s="778"/>
      <c r="CX6" s="779"/>
      <c r="CY6" s="779"/>
      <c r="CZ6" s="779"/>
      <c r="DA6" s="780"/>
      <c r="DB6" s="778"/>
      <c r="DC6" s="779"/>
      <c r="DD6" s="779"/>
      <c r="DE6" s="779"/>
      <c r="DF6" s="780"/>
      <c r="DG6" s="784"/>
      <c r="DH6" s="785"/>
      <c r="DI6" s="785"/>
      <c r="DJ6" s="785"/>
      <c r="DK6" s="786"/>
      <c r="DL6" s="784"/>
      <c r="DM6" s="785"/>
      <c r="DN6" s="785"/>
      <c r="DO6" s="785"/>
      <c r="DP6" s="786"/>
      <c r="DQ6" s="778"/>
      <c r="DR6" s="779"/>
      <c r="DS6" s="779"/>
      <c r="DT6" s="779"/>
      <c r="DU6" s="780"/>
      <c r="DV6" s="778"/>
      <c r="DW6" s="779"/>
      <c r="DX6" s="779"/>
      <c r="DY6" s="779"/>
      <c r="DZ6" s="788"/>
      <c r="EA6" s="231"/>
    </row>
    <row r="7" spans="1:131" s="232" customFormat="1" ht="26.25" customHeight="1" thickTop="1">
      <c r="A7" s="235">
        <v>1</v>
      </c>
      <c r="B7" s="789" t="s">
        <v>381</v>
      </c>
      <c r="C7" s="790"/>
      <c r="D7" s="790"/>
      <c r="E7" s="790"/>
      <c r="F7" s="790"/>
      <c r="G7" s="790"/>
      <c r="H7" s="790"/>
      <c r="I7" s="790"/>
      <c r="J7" s="790"/>
      <c r="K7" s="790"/>
      <c r="L7" s="790"/>
      <c r="M7" s="790"/>
      <c r="N7" s="790"/>
      <c r="O7" s="790"/>
      <c r="P7" s="791"/>
      <c r="Q7" s="792">
        <v>2891</v>
      </c>
      <c r="R7" s="793"/>
      <c r="S7" s="793"/>
      <c r="T7" s="793"/>
      <c r="U7" s="793"/>
      <c r="V7" s="793">
        <v>2807</v>
      </c>
      <c r="W7" s="793"/>
      <c r="X7" s="793"/>
      <c r="Y7" s="793"/>
      <c r="Z7" s="793"/>
      <c r="AA7" s="793">
        <v>84</v>
      </c>
      <c r="AB7" s="793"/>
      <c r="AC7" s="793"/>
      <c r="AD7" s="793"/>
      <c r="AE7" s="794"/>
      <c r="AF7" s="795">
        <v>73</v>
      </c>
      <c r="AG7" s="796"/>
      <c r="AH7" s="796"/>
      <c r="AI7" s="796"/>
      <c r="AJ7" s="797"/>
      <c r="AK7" s="832">
        <v>209</v>
      </c>
      <c r="AL7" s="833"/>
      <c r="AM7" s="833"/>
      <c r="AN7" s="833"/>
      <c r="AO7" s="833"/>
      <c r="AP7" s="833">
        <v>2501</v>
      </c>
      <c r="AQ7" s="833"/>
      <c r="AR7" s="833"/>
      <c r="AS7" s="833"/>
      <c r="AT7" s="833"/>
      <c r="AU7" s="834"/>
      <c r="AV7" s="834"/>
      <c r="AW7" s="834"/>
      <c r="AX7" s="834"/>
      <c r="AY7" s="835"/>
      <c r="AZ7" s="229"/>
      <c r="BA7" s="229"/>
      <c r="BB7" s="229"/>
      <c r="BC7" s="229"/>
      <c r="BD7" s="229"/>
      <c r="BE7" s="230"/>
      <c r="BF7" s="230"/>
      <c r="BG7" s="230"/>
      <c r="BH7" s="230"/>
      <c r="BI7" s="230"/>
      <c r="BJ7" s="230"/>
      <c r="BK7" s="230"/>
      <c r="BL7" s="230"/>
      <c r="BM7" s="230"/>
      <c r="BN7" s="230"/>
      <c r="BO7" s="230"/>
      <c r="BP7" s="230"/>
      <c r="BQ7" s="236">
        <v>1</v>
      </c>
      <c r="BR7" s="237"/>
      <c r="BS7" s="836" t="s">
        <v>577</v>
      </c>
      <c r="BT7" s="837"/>
      <c r="BU7" s="837"/>
      <c r="BV7" s="837"/>
      <c r="BW7" s="837"/>
      <c r="BX7" s="837"/>
      <c r="BY7" s="837"/>
      <c r="BZ7" s="837"/>
      <c r="CA7" s="837"/>
      <c r="CB7" s="837"/>
      <c r="CC7" s="837"/>
      <c r="CD7" s="837"/>
      <c r="CE7" s="837"/>
      <c r="CF7" s="837"/>
      <c r="CG7" s="838"/>
      <c r="CH7" s="829">
        <v>2</v>
      </c>
      <c r="CI7" s="830"/>
      <c r="CJ7" s="830"/>
      <c r="CK7" s="830"/>
      <c r="CL7" s="831"/>
      <c r="CM7" s="829">
        <v>43</v>
      </c>
      <c r="CN7" s="830"/>
      <c r="CO7" s="830"/>
      <c r="CP7" s="830"/>
      <c r="CQ7" s="831"/>
      <c r="CR7" s="829">
        <v>34</v>
      </c>
      <c r="CS7" s="830"/>
      <c r="CT7" s="830"/>
      <c r="CU7" s="830"/>
      <c r="CV7" s="831"/>
      <c r="CW7" s="829" t="s">
        <v>579</v>
      </c>
      <c r="CX7" s="830"/>
      <c r="CY7" s="830"/>
      <c r="CZ7" s="830"/>
      <c r="DA7" s="831"/>
      <c r="DB7" s="829" t="s">
        <v>579</v>
      </c>
      <c r="DC7" s="830"/>
      <c r="DD7" s="830"/>
      <c r="DE7" s="830"/>
      <c r="DF7" s="831"/>
      <c r="DG7" s="829" t="s">
        <v>579</v>
      </c>
      <c r="DH7" s="830"/>
      <c r="DI7" s="830"/>
      <c r="DJ7" s="830"/>
      <c r="DK7" s="831"/>
      <c r="DL7" s="829" t="s">
        <v>579</v>
      </c>
      <c r="DM7" s="830"/>
      <c r="DN7" s="830"/>
      <c r="DO7" s="830"/>
      <c r="DP7" s="831"/>
      <c r="DQ7" s="829" t="s">
        <v>579</v>
      </c>
      <c r="DR7" s="830"/>
      <c r="DS7" s="830"/>
      <c r="DT7" s="830"/>
      <c r="DU7" s="831"/>
      <c r="DV7" s="810"/>
      <c r="DW7" s="811"/>
      <c r="DX7" s="811"/>
      <c r="DY7" s="811"/>
      <c r="DZ7" s="812"/>
      <c r="EA7" s="231"/>
    </row>
    <row r="8" spans="1:131" s="232" customFormat="1" ht="26.25" customHeight="1">
      <c r="A8" s="238">
        <v>2</v>
      </c>
      <c r="B8" s="813"/>
      <c r="C8" s="814"/>
      <c r="D8" s="814"/>
      <c r="E8" s="814"/>
      <c r="F8" s="814"/>
      <c r="G8" s="814"/>
      <c r="H8" s="814"/>
      <c r="I8" s="814"/>
      <c r="J8" s="814"/>
      <c r="K8" s="814"/>
      <c r="L8" s="814"/>
      <c r="M8" s="814"/>
      <c r="N8" s="814"/>
      <c r="O8" s="814"/>
      <c r="P8" s="815"/>
      <c r="Q8" s="816"/>
      <c r="R8" s="817"/>
      <c r="S8" s="817"/>
      <c r="T8" s="817"/>
      <c r="U8" s="817"/>
      <c r="V8" s="817"/>
      <c r="W8" s="817"/>
      <c r="X8" s="817"/>
      <c r="Y8" s="817"/>
      <c r="Z8" s="817"/>
      <c r="AA8" s="817"/>
      <c r="AB8" s="817"/>
      <c r="AC8" s="817"/>
      <c r="AD8" s="817"/>
      <c r="AE8" s="818"/>
      <c r="AF8" s="819"/>
      <c r="AG8" s="820"/>
      <c r="AH8" s="820"/>
      <c r="AI8" s="820"/>
      <c r="AJ8" s="821"/>
      <c r="AK8" s="822"/>
      <c r="AL8" s="823"/>
      <c r="AM8" s="823"/>
      <c r="AN8" s="823"/>
      <c r="AO8" s="823"/>
      <c r="AP8" s="823"/>
      <c r="AQ8" s="823"/>
      <c r="AR8" s="823"/>
      <c r="AS8" s="823"/>
      <c r="AT8" s="823"/>
      <c r="AU8" s="824"/>
      <c r="AV8" s="824"/>
      <c r="AW8" s="824"/>
      <c r="AX8" s="824"/>
      <c r="AY8" s="825"/>
      <c r="AZ8" s="229"/>
      <c r="BA8" s="229"/>
      <c r="BB8" s="229"/>
      <c r="BC8" s="229"/>
      <c r="BD8" s="229"/>
      <c r="BE8" s="230"/>
      <c r="BF8" s="230"/>
      <c r="BG8" s="230"/>
      <c r="BH8" s="230"/>
      <c r="BI8" s="230"/>
      <c r="BJ8" s="230"/>
      <c r="BK8" s="230"/>
      <c r="BL8" s="230"/>
      <c r="BM8" s="230"/>
      <c r="BN8" s="230"/>
      <c r="BO8" s="230"/>
      <c r="BP8" s="230"/>
      <c r="BQ8" s="239">
        <v>2</v>
      </c>
      <c r="BR8" s="240"/>
      <c r="BS8" s="826" t="s">
        <v>578</v>
      </c>
      <c r="BT8" s="827"/>
      <c r="BU8" s="827"/>
      <c r="BV8" s="827"/>
      <c r="BW8" s="827"/>
      <c r="BX8" s="827"/>
      <c r="BY8" s="827"/>
      <c r="BZ8" s="827"/>
      <c r="CA8" s="827"/>
      <c r="CB8" s="827"/>
      <c r="CC8" s="827"/>
      <c r="CD8" s="827"/>
      <c r="CE8" s="827"/>
      <c r="CF8" s="827"/>
      <c r="CG8" s="828"/>
      <c r="CH8" s="839">
        <v>1</v>
      </c>
      <c r="CI8" s="840"/>
      <c r="CJ8" s="840"/>
      <c r="CK8" s="840"/>
      <c r="CL8" s="841"/>
      <c r="CM8" s="839">
        <v>15</v>
      </c>
      <c r="CN8" s="840"/>
      <c r="CO8" s="840"/>
      <c r="CP8" s="840"/>
      <c r="CQ8" s="841"/>
      <c r="CR8" s="839">
        <v>5</v>
      </c>
      <c r="CS8" s="840"/>
      <c r="CT8" s="840"/>
      <c r="CU8" s="840"/>
      <c r="CV8" s="841"/>
      <c r="CW8" s="839" t="s">
        <v>579</v>
      </c>
      <c r="CX8" s="840"/>
      <c r="CY8" s="840"/>
      <c r="CZ8" s="840"/>
      <c r="DA8" s="841"/>
      <c r="DB8" s="839" t="s">
        <v>579</v>
      </c>
      <c r="DC8" s="840"/>
      <c r="DD8" s="840"/>
      <c r="DE8" s="840"/>
      <c r="DF8" s="841"/>
      <c r="DG8" s="839" t="s">
        <v>579</v>
      </c>
      <c r="DH8" s="840"/>
      <c r="DI8" s="840"/>
      <c r="DJ8" s="840"/>
      <c r="DK8" s="841"/>
      <c r="DL8" s="839" t="s">
        <v>579</v>
      </c>
      <c r="DM8" s="840"/>
      <c r="DN8" s="840"/>
      <c r="DO8" s="840"/>
      <c r="DP8" s="841"/>
      <c r="DQ8" s="839" t="s">
        <v>579</v>
      </c>
      <c r="DR8" s="840"/>
      <c r="DS8" s="840"/>
      <c r="DT8" s="840"/>
      <c r="DU8" s="841"/>
      <c r="DV8" s="842"/>
      <c r="DW8" s="843"/>
      <c r="DX8" s="843"/>
      <c r="DY8" s="843"/>
      <c r="DZ8" s="844"/>
      <c r="EA8" s="231"/>
    </row>
    <row r="9" spans="1:131" s="232" customFormat="1" ht="26.25" customHeight="1">
      <c r="A9" s="238">
        <v>3</v>
      </c>
      <c r="B9" s="813"/>
      <c r="C9" s="814"/>
      <c r="D9" s="814"/>
      <c r="E9" s="814"/>
      <c r="F9" s="814"/>
      <c r="G9" s="814"/>
      <c r="H9" s="814"/>
      <c r="I9" s="814"/>
      <c r="J9" s="814"/>
      <c r="K9" s="814"/>
      <c r="L9" s="814"/>
      <c r="M9" s="814"/>
      <c r="N9" s="814"/>
      <c r="O9" s="814"/>
      <c r="P9" s="815"/>
      <c r="Q9" s="816"/>
      <c r="R9" s="817"/>
      <c r="S9" s="817"/>
      <c r="T9" s="817"/>
      <c r="U9" s="817"/>
      <c r="V9" s="817"/>
      <c r="W9" s="817"/>
      <c r="X9" s="817"/>
      <c r="Y9" s="817"/>
      <c r="Z9" s="817"/>
      <c r="AA9" s="817"/>
      <c r="AB9" s="817"/>
      <c r="AC9" s="817"/>
      <c r="AD9" s="817"/>
      <c r="AE9" s="818"/>
      <c r="AF9" s="819"/>
      <c r="AG9" s="820"/>
      <c r="AH9" s="820"/>
      <c r="AI9" s="820"/>
      <c r="AJ9" s="821"/>
      <c r="AK9" s="822"/>
      <c r="AL9" s="823"/>
      <c r="AM9" s="823"/>
      <c r="AN9" s="823"/>
      <c r="AO9" s="823"/>
      <c r="AP9" s="823"/>
      <c r="AQ9" s="823"/>
      <c r="AR9" s="823"/>
      <c r="AS9" s="823"/>
      <c r="AT9" s="823"/>
      <c r="AU9" s="824"/>
      <c r="AV9" s="824"/>
      <c r="AW9" s="824"/>
      <c r="AX9" s="824"/>
      <c r="AY9" s="825"/>
      <c r="AZ9" s="229"/>
      <c r="BA9" s="229"/>
      <c r="BB9" s="229"/>
      <c r="BC9" s="229"/>
      <c r="BD9" s="229"/>
      <c r="BE9" s="230"/>
      <c r="BF9" s="230"/>
      <c r="BG9" s="230"/>
      <c r="BH9" s="230"/>
      <c r="BI9" s="230"/>
      <c r="BJ9" s="230"/>
      <c r="BK9" s="230"/>
      <c r="BL9" s="230"/>
      <c r="BM9" s="230"/>
      <c r="BN9" s="230"/>
      <c r="BO9" s="230"/>
      <c r="BP9" s="230"/>
      <c r="BQ9" s="239">
        <v>3</v>
      </c>
      <c r="BR9" s="240"/>
      <c r="BS9" s="826"/>
      <c r="BT9" s="827"/>
      <c r="BU9" s="827"/>
      <c r="BV9" s="827"/>
      <c r="BW9" s="827"/>
      <c r="BX9" s="827"/>
      <c r="BY9" s="827"/>
      <c r="BZ9" s="827"/>
      <c r="CA9" s="827"/>
      <c r="CB9" s="827"/>
      <c r="CC9" s="827"/>
      <c r="CD9" s="827"/>
      <c r="CE9" s="827"/>
      <c r="CF9" s="827"/>
      <c r="CG9" s="828"/>
      <c r="CH9" s="839"/>
      <c r="CI9" s="840"/>
      <c r="CJ9" s="840"/>
      <c r="CK9" s="840"/>
      <c r="CL9" s="841"/>
      <c r="CM9" s="839"/>
      <c r="CN9" s="840"/>
      <c r="CO9" s="840"/>
      <c r="CP9" s="840"/>
      <c r="CQ9" s="841"/>
      <c r="CR9" s="839"/>
      <c r="CS9" s="840"/>
      <c r="CT9" s="840"/>
      <c r="CU9" s="840"/>
      <c r="CV9" s="841"/>
      <c r="CW9" s="839"/>
      <c r="CX9" s="840"/>
      <c r="CY9" s="840"/>
      <c r="CZ9" s="840"/>
      <c r="DA9" s="841"/>
      <c r="DB9" s="839"/>
      <c r="DC9" s="840"/>
      <c r="DD9" s="840"/>
      <c r="DE9" s="840"/>
      <c r="DF9" s="841"/>
      <c r="DG9" s="839"/>
      <c r="DH9" s="840"/>
      <c r="DI9" s="840"/>
      <c r="DJ9" s="840"/>
      <c r="DK9" s="841"/>
      <c r="DL9" s="839"/>
      <c r="DM9" s="840"/>
      <c r="DN9" s="840"/>
      <c r="DO9" s="840"/>
      <c r="DP9" s="841"/>
      <c r="DQ9" s="839"/>
      <c r="DR9" s="840"/>
      <c r="DS9" s="840"/>
      <c r="DT9" s="840"/>
      <c r="DU9" s="841"/>
      <c r="DV9" s="842"/>
      <c r="DW9" s="843"/>
      <c r="DX9" s="843"/>
      <c r="DY9" s="843"/>
      <c r="DZ9" s="844"/>
      <c r="EA9" s="231"/>
    </row>
    <row r="10" spans="1:131" s="232" customFormat="1" ht="26.25" customHeight="1">
      <c r="A10" s="238">
        <v>4</v>
      </c>
      <c r="B10" s="813"/>
      <c r="C10" s="814"/>
      <c r="D10" s="814"/>
      <c r="E10" s="814"/>
      <c r="F10" s="814"/>
      <c r="G10" s="814"/>
      <c r="H10" s="814"/>
      <c r="I10" s="814"/>
      <c r="J10" s="814"/>
      <c r="K10" s="814"/>
      <c r="L10" s="814"/>
      <c r="M10" s="814"/>
      <c r="N10" s="814"/>
      <c r="O10" s="814"/>
      <c r="P10" s="815"/>
      <c r="Q10" s="816"/>
      <c r="R10" s="817"/>
      <c r="S10" s="817"/>
      <c r="T10" s="817"/>
      <c r="U10" s="817"/>
      <c r="V10" s="817"/>
      <c r="W10" s="817"/>
      <c r="X10" s="817"/>
      <c r="Y10" s="817"/>
      <c r="Z10" s="817"/>
      <c r="AA10" s="817"/>
      <c r="AB10" s="817"/>
      <c r="AC10" s="817"/>
      <c r="AD10" s="817"/>
      <c r="AE10" s="818"/>
      <c r="AF10" s="819"/>
      <c r="AG10" s="820"/>
      <c r="AH10" s="820"/>
      <c r="AI10" s="820"/>
      <c r="AJ10" s="821"/>
      <c r="AK10" s="822"/>
      <c r="AL10" s="823"/>
      <c r="AM10" s="823"/>
      <c r="AN10" s="823"/>
      <c r="AO10" s="823"/>
      <c r="AP10" s="823"/>
      <c r="AQ10" s="823"/>
      <c r="AR10" s="823"/>
      <c r="AS10" s="823"/>
      <c r="AT10" s="823"/>
      <c r="AU10" s="824"/>
      <c r="AV10" s="824"/>
      <c r="AW10" s="824"/>
      <c r="AX10" s="824"/>
      <c r="AY10" s="825"/>
      <c r="AZ10" s="229"/>
      <c r="BA10" s="229"/>
      <c r="BB10" s="229"/>
      <c r="BC10" s="229"/>
      <c r="BD10" s="229"/>
      <c r="BE10" s="230"/>
      <c r="BF10" s="230"/>
      <c r="BG10" s="230"/>
      <c r="BH10" s="230"/>
      <c r="BI10" s="230"/>
      <c r="BJ10" s="230"/>
      <c r="BK10" s="230"/>
      <c r="BL10" s="230"/>
      <c r="BM10" s="230"/>
      <c r="BN10" s="230"/>
      <c r="BO10" s="230"/>
      <c r="BP10" s="230"/>
      <c r="BQ10" s="239">
        <v>4</v>
      </c>
      <c r="BR10" s="240"/>
      <c r="BS10" s="826"/>
      <c r="BT10" s="827"/>
      <c r="BU10" s="827"/>
      <c r="BV10" s="827"/>
      <c r="BW10" s="827"/>
      <c r="BX10" s="827"/>
      <c r="BY10" s="827"/>
      <c r="BZ10" s="827"/>
      <c r="CA10" s="827"/>
      <c r="CB10" s="827"/>
      <c r="CC10" s="827"/>
      <c r="CD10" s="827"/>
      <c r="CE10" s="827"/>
      <c r="CF10" s="827"/>
      <c r="CG10" s="828"/>
      <c r="CH10" s="839"/>
      <c r="CI10" s="840"/>
      <c r="CJ10" s="840"/>
      <c r="CK10" s="840"/>
      <c r="CL10" s="841"/>
      <c r="CM10" s="839"/>
      <c r="CN10" s="840"/>
      <c r="CO10" s="840"/>
      <c r="CP10" s="840"/>
      <c r="CQ10" s="841"/>
      <c r="CR10" s="839"/>
      <c r="CS10" s="840"/>
      <c r="CT10" s="840"/>
      <c r="CU10" s="840"/>
      <c r="CV10" s="841"/>
      <c r="CW10" s="839"/>
      <c r="CX10" s="840"/>
      <c r="CY10" s="840"/>
      <c r="CZ10" s="840"/>
      <c r="DA10" s="841"/>
      <c r="DB10" s="839"/>
      <c r="DC10" s="840"/>
      <c r="DD10" s="840"/>
      <c r="DE10" s="840"/>
      <c r="DF10" s="841"/>
      <c r="DG10" s="839"/>
      <c r="DH10" s="840"/>
      <c r="DI10" s="840"/>
      <c r="DJ10" s="840"/>
      <c r="DK10" s="841"/>
      <c r="DL10" s="839"/>
      <c r="DM10" s="840"/>
      <c r="DN10" s="840"/>
      <c r="DO10" s="840"/>
      <c r="DP10" s="841"/>
      <c r="DQ10" s="839"/>
      <c r="DR10" s="840"/>
      <c r="DS10" s="840"/>
      <c r="DT10" s="840"/>
      <c r="DU10" s="841"/>
      <c r="DV10" s="842"/>
      <c r="DW10" s="843"/>
      <c r="DX10" s="843"/>
      <c r="DY10" s="843"/>
      <c r="DZ10" s="844"/>
      <c r="EA10" s="231"/>
    </row>
    <row r="11" spans="1:131" s="232" customFormat="1" ht="26.25" customHeight="1">
      <c r="A11" s="238">
        <v>5</v>
      </c>
      <c r="B11" s="813"/>
      <c r="C11" s="814"/>
      <c r="D11" s="814"/>
      <c r="E11" s="814"/>
      <c r="F11" s="814"/>
      <c r="G11" s="814"/>
      <c r="H11" s="814"/>
      <c r="I11" s="814"/>
      <c r="J11" s="814"/>
      <c r="K11" s="814"/>
      <c r="L11" s="814"/>
      <c r="M11" s="814"/>
      <c r="N11" s="814"/>
      <c r="O11" s="814"/>
      <c r="P11" s="815"/>
      <c r="Q11" s="816"/>
      <c r="R11" s="817"/>
      <c r="S11" s="817"/>
      <c r="T11" s="817"/>
      <c r="U11" s="817"/>
      <c r="V11" s="817"/>
      <c r="W11" s="817"/>
      <c r="X11" s="817"/>
      <c r="Y11" s="817"/>
      <c r="Z11" s="817"/>
      <c r="AA11" s="817"/>
      <c r="AB11" s="817"/>
      <c r="AC11" s="817"/>
      <c r="AD11" s="817"/>
      <c r="AE11" s="818"/>
      <c r="AF11" s="819"/>
      <c r="AG11" s="820"/>
      <c r="AH11" s="820"/>
      <c r="AI11" s="820"/>
      <c r="AJ11" s="821"/>
      <c r="AK11" s="822"/>
      <c r="AL11" s="823"/>
      <c r="AM11" s="823"/>
      <c r="AN11" s="823"/>
      <c r="AO11" s="823"/>
      <c r="AP11" s="823"/>
      <c r="AQ11" s="823"/>
      <c r="AR11" s="823"/>
      <c r="AS11" s="823"/>
      <c r="AT11" s="823"/>
      <c r="AU11" s="824"/>
      <c r="AV11" s="824"/>
      <c r="AW11" s="824"/>
      <c r="AX11" s="824"/>
      <c r="AY11" s="825"/>
      <c r="AZ11" s="229"/>
      <c r="BA11" s="229"/>
      <c r="BB11" s="229"/>
      <c r="BC11" s="229"/>
      <c r="BD11" s="229"/>
      <c r="BE11" s="230"/>
      <c r="BF11" s="230"/>
      <c r="BG11" s="230"/>
      <c r="BH11" s="230"/>
      <c r="BI11" s="230"/>
      <c r="BJ11" s="230"/>
      <c r="BK11" s="230"/>
      <c r="BL11" s="230"/>
      <c r="BM11" s="230"/>
      <c r="BN11" s="230"/>
      <c r="BO11" s="230"/>
      <c r="BP11" s="230"/>
      <c r="BQ11" s="239">
        <v>5</v>
      </c>
      <c r="BR11" s="240"/>
      <c r="BS11" s="826"/>
      <c r="BT11" s="827"/>
      <c r="BU11" s="827"/>
      <c r="BV11" s="827"/>
      <c r="BW11" s="827"/>
      <c r="BX11" s="827"/>
      <c r="BY11" s="827"/>
      <c r="BZ11" s="827"/>
      <c r="CA11" s="827"/>
      <c r="CB11" s="827"/>
      <c r="CC11" s="827"/>
      <c r="CD11" s="827"/>
      <c r="CE11" s="827"/>
      <c r="CF11" s="827"/>
      <c r="CG11" s="828"/>
      <c r="CH11" s="839"/>
      <c r="CI11" s="840"/>
      <c r="CJ11" s="840"/>
      <c r="CK11" s="840"/>
      <c r="CL11" s="841"/>
      <c r="CM11" s="839"/>
      <c r="CN11" s="840"/>
      <c r="CO11" s="840"/>
      <c r="CP11" s="840"/>
      <c r="CQ11" s="841"/>
      <c r="CR11" s="839"/>
      <c r="CS11" s="840"/>
      <c r="CT11" s="840"/>
      <c r="CU11" s="840"/>
      <c r="CV11" s="841"/>
      <c r="CW11" s="839"/>
      <c r="CX11" s="840"/>
      <c r="CY11" s="840"/>
      <c r="CZ11" s="840"/>
      <c r="DA11" s="841"/>
      <c r="DB11" s="839"/>
      <c r="DC11" s="840"/>
      <c r="DD11" s="840"/>
      <c r="DE11" s="840"/>
      <c r="DF11" s="841"/>
      <c r="DG11" s="839"/>
      <c r="DH11" s="840"/>
      <c r="DI11" s="840"/>
      <c r="DJ11" s="840"/>
      <c r="DK11" s="841"/>
      <c r="DL11" s="839"/>
      <c r="DM11" s="840"/>
      <c r="DN11" s="840"/>
      <c r="DO11" s="840"/>
      <c r="DP11" s="841"/>
      <c r="DQ11" s="839"/>
      <c r="DR11" s="840"/>
      <c r="DS11" s="840"/>
      <c r="DT11" s="840"/>
      <c r="DU11" s="841"/>
      <c r="DV11" s="842"/>
      <c r="DW11" s="843"/>
      <c r="DX11" s="843"/>
      <c r="DY11" s="843"/>
      <c r="DZ11" s="844"/>
      <c r="EA11" s="231"/>
    </row>
    <row r="12" spans="1:131" s="232" customFormat="1" ht="26.25" customHeight="1">
      <c r="A12" s="238">
        <v>6</v>
      </c>
      <c r="B12" s="813"/>
      <c r="C12" s="814"/>
      <c r="D12" s="814"/>
      <c r="E12" s="814"/>
      <c r="F12" s="814"/>
      <c r="G12" s="814"/>
      <c r="H12" s="814"/>
      <c r="I12" s="814"/>
      <c r="J12" s="814"/>
      <c r="K12" s="814"/>
      <c r="L12" s="814"/>
      <c r="M12" s="814"/>
      <c r="N12" s="814"/>
      <c r="O12" s="814"/>
      <c r="P12" s="815"/>
      <c r="Q12" s="816"/>
      <c r="R12" s="817"/>
      <c r="S12" s="817"/>
      <c r="T12" s="817"/>
      <c r="U12" s="817"/>
      <c r="V12" s="817"/>
      <c r="W12" s="817"/>
      <c r="X12" s="817"/>
      <c r="Y12" s="817"/>
      <c r="Z12" s="817"/>
      <c r="AA12" s="817"/>
      <c r="AB12" s="817"/>
      <c r="AC12" s="817"/>
      <c r="AD12" s="817"/>
      <c r="AE12" s="818"/>
      <c r="AF12" s="819"/>
      <c r="AG12" s="820"/>
      <c r="AH12" s="820"/>
      <c r="AI12" s="820"/>
      <c r="AJ12" s="821"/>
      <c r="AK12" s="822"/>
      <c r="AL12" s="823"/>
      <c r="AM12" s="823"/>
      <c r="AN12" s="823"/>
      <c r="AO12" s="823"/>
      <c r="AP12" s="823"/>
      <c r="AQ12" s="823"/>
      <c r="AR12" s="823"/>
      <c r="AS12" s="823"/>
      <c r="AT12" s="823"/>
      <c r="AU12" s="824"/>
      <c r="AV12" s="824"/>
      <c r="AW12" s="824"/>
      <c r="AX12" s="824"/>
      <c r="AY12" s="825"/>
      <c r="AZ12" s="229"/>
      <c r="BA12" s="229"/>
      <c r="BB12" s="229"/>
      <c r="BC12" s="229"/>
      <c r="BD12" s="229"/>
      <c r="BE12" s="230"/>
      <c r="BF12" s="230"/>
      <c r="BG12" s="230"/>
      <c r="BH12" s="230"/>
      <c r="BI12" s="230"/>
      <c r="BJ12" s="230"/>
      <c r="BK12" s="230"/>
      <c r="BL12" s="230"/>
      <c r="BM12" s="230"/>
      <c r="BN12" s="230"/>
      <c r="BO12" s="230"/>
      <c r="BP12" s="230"/>
      <c r="BQ12" s="239">
        <v>6</v>
      </c>
      <c r="BR12" s="240"/>
      <c r="BS12" s="826"/>
      <c r="BT12" s="827"/>
      <c r="BU12" s="827"/>
      <c r="BV12" s="827"/>
      <c r="BW12" s="827"/>
      <c r="BX12" s="827"/>
      <c r="BY12" s="827"/>
      <c r="BZ12" s="827"/>
      <c r="CA12" s="827"/>
      <c r="CB12" s="827"/>
      <c r="CC12" s="827"/>
      <c r="CD12" s="827"/>
      <c r="CE12" s="827"/>
      <c r="CF12" s="827"/>
      <c r="CG12" s="828"/>
      <c r="CH12" s="839"/>
      <c r="CI12" s="840"/>
      <c r="CJ12" s="840"/>
      <c r="CK12" s="840"/>
      <c r="CL12" s="841"/>
      <c r="CM12" s="839"/>
      <c r="CN12" s="840"/>
      <c r="CO12" s="840"/>
      <c r="CP12" s="840"/>
      <c r="CQ12" s="841"/>
      <c r="CR12" s="839"/>
      <c r="CS12" s="840"/>
      <c r="CT12" s="840"/>
      <c r="CU12" s="840"/>
      <c r="CV12" s="841"/>
      <c r="CW12" s="839"/>
      <c r="CX12" s="840"/>
      <c r="CY12" s="840"/>
      <c r="CZ12" s="840"/>
      <c r="DA12" s="841"/>
      <c r="DB12" s="839"/>
      <c r="DC12" s="840"/>
      <c r="DD12" s="840"/>
      <c r="DE12" s="840"/>
      <c r="DF12" s="841"/>
      <c r="DG12" s="839"/>
      <c r="DH12" s="840"/>
      <c r="DI12" s="840"/>
      <c r="DJ12" s="840"/>
      <c r="DK12" s="841"/>
      <c r="DL12" s="839"/>
      <c r="DM12" s="840"/>
      <c r="DN12" s="840"/>
      <c r="DO12" s="840"/>
      <c r="DP12" s="841"/>
      <c r="DQ12" s="839"/>
      <c r="DR12" s="840"/>
      <c r="DS12" s="840"/>
      <c r="DT12" s="840"/>
      <c r="DU12" s="841"/>
      <c r="DV12" s="842"/>
      <c r="DW12" s="843"/>
      <c r="DX12" s="843"/>
      <c r="DY12" s="843"/>
      <c r="DZ12" s="844"/>
      <c r="EA12" s="231"/>
    </row>
    <row r="13" spans="1:131" s="232" customFormat="1" ht="26.25" customHeight="1">
      <c r="A13" s="238">
        <v>7</v>
      </c>
      <c r="B13" s="813"/>
      <c r="C13" s="814"/>
      <c r="D13" s="814"/>
      <c r="E13" s="814"/>
      <c r="F13" s="814"/>
      <c r="G13" s="814"/>
      <c r="H13" s="814"/>
      <c r="I13" s="814"/>
      <c r="J13" s="814"/>
      <c r="K13" s="814"/>
      <c r="L13" s="814"/>
      <c r="M13" s="814"/>
      <c r="N13" s="814"/>
      <c r="O13" s="814"/>
      <c r="P13" s="815"/>
      <c r="Q13" s="816"/>
      <c r="R13" s="817"/>
      <c r="S13" s="817"/>
      <c r="T13" s="817"/>
      <c r="U13" s="817"/>
      <c r="V13" s="817"/>
      <c r="W13" s="817"/>
      <c r="X13" s="817"/>
      <c r="Y13" s="817"/>
      <c r="Z13" s="817"/>
      <c r="AA13" s="817"/>
      <c r="AB13" s="817"/>
      <c r="AC13" s="817"/>
      <c r="AD13" s="817"/>
      <c r="AE13" s="818"/>
      <c r="AF13" s="819"/>
      <c r="AG13" s="820"/>
      <c r="AH13" s="820"/>
      <c r="AI13" s="820"/>
      <c r="AJ13" s="821"/>
      <c r="AK13" s="822"/>
      <c r="AL13" s="823"/>
      <c r="AM13" s="823"/>
      <c r="AN13" s="823"/>
      <c r="AO13" s="823"/>
      <c r="AP13" s="823"/>
      <c r="AQ13" s="823"/>
      <c r="AR13" s="823"/>
      <c r="AS13" s="823"/>
      <c r="AT13" s="823"/>
      <c r="AU13" s="824"/>
      <c r="AV13" s="824"/>
      <c r="AW13" s="824"/>
      <c r="AX13" s="824"/>
      <c r="AY13" s="825"/>
      <c r="AZ13" s="229"/>
      <c r="BA13" s="229"/>
      <c r="BB13" s="229"/>
      <c r="BC13" s="229"/>
      <c r="BD13" s="229"/>
      <c r="BE13" s="230"/>
      <c r="BF13" s="230"/>
      <c r="BG13" s="230"/>
      <c r="BH13" s="230"/>
      <c r="BI13" s="230"/>
      <c r="BJ13" s="230"/>
      <c r="BK13" s="230"/>
      <c r="BL13" s="230"/>
      <c r="BM13" s="230"/>
      <c r="BN13" s="230"/>
      <c r="BO13" s="230"/>
      <c r="BP13" s="230"/>
      <c r="BQ13" s="239">
        <v>7</v>
      </c>
      <c r="BR13" s="240"/>
      <c r="BS13" s="826"/>
      <c r="BT13" s="827"/>
      <c r="BU13" s="827"/>
      <c r="BV13" s="827"/>
      <c r="BW13" s="827"/>
      <c r="BX13" s="827"/>
      <c r="BY13" s="827"/>
      <c r="BZ13" s="827"/>
      <c r="CA13" s="827"/>
      <c r="CB13" s="827"/>
      <c r="CC13" s="827"/>
      <c r="CD13" s="827"/>
      <c r="CE13" s="827"/>
      <c r="CF13" s="827"/>
      <c r="CG13" s="828"/>
      <c r="CH13" s="839"/>
      <c r="CI13" s="840"/>
      <c r="CJ13" s="840"/>
      <c r="CK13" s="840"/>
      <c r="CL13" s="841"/>
      <c r="CM13" s="839"/>
      <c r="CN13" s="840"/>
      <c r="CO13" s="840"/>
      <c r="CP13" s="840"/>
      <c r="CQ13" s="841"/>
      <c r="CR13" s="839"/>
      <c r="CS13" s="840"/>
      <c r="CT13" s="840"/>
      <c r="CU13" s="840"/>
      <c r="CV13" s="841"/>
      <c r="CW13" s="839"/>
      <c r="CX13" s="840"/>
      <c r="CY13" s="840"/>
      <c r="CZ13" s="840"/>
      <c r="DA13" s="841"/>
      <c r="DB13" s="839"/>
      <c r="DC13" s="840"/>
      <c r="DD13" s="840"/>
      <c r="DE13" s="840"/>
      <c r="DF13" s="841"/>
      <c r="DG13" s="839"/>
      <c r="DH13" s="840"/>
      <c r="DI13" s="840"/>
      <c r="DJ13" s="840"/>
      <c r="DK13" s="841"/>
      <c r="DL13" s="839"/>
      <c r="DM13" s="840"/>
      <c r="DN13" s="840"/>
      <c r="DO13" s="840"/>
      <c r="DP13" s="841"/>
      <c r="DQ13" s="839"/>
      <c r="DR13" s="840"/>
      <c r="DS13" s="840"/>
      <c r="DT13" s="840"/>
      <c r="DU13" s="841"/>
      <c r="DV13" s="842"/>
      <c r="DW13" s="843"/>
      <c r="DX13" s="843"/>
      <c r="DY13" s="843"/>
      <c r="DZ13" s="844"/>
      <c r="EA13" s="231"/>
    </row>
    <row r="14" spans="1:131" s="232" customFormat="1" ht="26.25" customHeight="1">
      <c r="A14" s="238">
        <v>8</v>
      </c>
      <c r="B14" s="813"/>
      <c r="C14" s="814"/>
      <c r="D14" s="814"/>
      <c r="E14" s="814"/>
      <c r="F14" s="814"/>
      <c r="G14" s="814"/>
      <c r="H14" s="814"/>
      <c r="I14" s="814"/>
      <c r="J14" s="814"/>
      <c r="K14" s="814"/>
      <c r="L14" s="814"/>
      <c r="M14" s="814"/>
      <c r="N14" s="814"/>
      <c r="O14" s="814"/>
      <c r="P14" s="815"/>
      <c r="Q14" s="816"/>
      <c r="R14" s="817"/>
      <c r="S14" s="817"/>
      <c r="T14" s="817"/>
      <c r="U14" s="817"/>
      <c r="V14" s="817"/>
      <c r="W14" s="817"/>
      <c r="X14" s="817"/>
      <c r="Y14" s="817"/>
      <c r="Z14" s="817"/>
      <c r="AA14" s="817"/>
      <c r="AB14" s="817"/>
      <c r="AC14" s="817"/>
      <c r="AD14" s="817"/>
      <c r="AE14" s="818"/>
      <c r="AF14" s="819"/>
      <c r="AG14" s="820"/>
      <c r="AH14" s="820"/>
      <c r="AI14" s="820"/>
      <c r="AJ14" s="821"/>
      <c r="AK14" s="822"/>
      <c r="AL14" s="823"/>
      <c r="AM14" s="823"/>
      <c r="AN14" s="823"/>
      <c r="AO14" s="823"/>
      <c r="AP14" s="823"/>
      <c r="AQ14" s="823"/>
      <c r="AR14" s="823"/>
      <c r="AS14" s="823"/>
      <c r="AT14" s="823"/>
      <c r="AU14" s="824"/>
      <c r="AV14" s="824"/>
      <c r="AW14" s="824"/>
      <c r="AX14" s="824"/>
      <c r="AY14" s="825"/>
      <c r="AZ14" s="229"/>
      <c r="BA14" s="229"/>
      <c r="BB14" s="229"/>
      <c r="BC14" s="229"/>
      <c r="BD14" s="229"/>
      <c r="BE14" s="230"/>
      <c r="BF14" s="230"/>
      <c r="BG14" s="230"/>
      <c r="BH14" s="230"/>
      <c r="BI14" s="230"/>
      <c r="BJ14" s="230"/>
      <c r="BK14" s="230"/>
      <c r="BL14" s="230"/>
      <c r="BM14" s="230"/>
      <c r="BN14" s="230"/>
      <c r="BO14" s="230"/>
      <c r="BP14" s="230"/>
      <c r="BQ14" s="239">
        <v>8</v>
      </c>
      <c r="BR14" s="240"/>
      <c r="BS14" s="826"/>
      <c r="BT14" s="827"/>
      <c r="BU14" s="827"/>
      <c r="BV14" s="827"/>
      <c r="BW14" s="827"/>
      <c r="BX14" s="827"/>
      <c r="BY14" s="827"/>
      <c r="BZ14" s="827"/>
      <c r="CA14" s="827"/>
      <c r="CB14" s="827"/>
      <c r="CC14" s="827"/>
      <c r="CD14" s="827"/>
      <c r="CE14" s="827"/>
      <c r="CF14" s="827"/>
      <c r="CG14" s="828"/>
      <c r="CH14" s="839"/>
      <c r="CI14" s="840"/>
      <c r="CJ14" s="840"/>
      <c r="CK14" s="840"/>
      <c r="CL14" s="841"/>
      <c r="CM14" s="839"/>
      <c r="CN14" s="840"/>
      <c r="CO14" s="840"/>
      <c r="CP14" s="840"/>
      <c r="CQ14" s="841"/>
      <c r="CR14" s="839"/>
      <c r="CS14" s="840"/>
      <c r="CT14" s="840"/>
      <c r="CU14" s="840"/>
      <c r="CV14" s="841"/>
      <c r="CW14" s="839"/>
      <c r="CX14" s="840"/>
      <c r="CY14" s="840"/>
      <c r="CZ14" s="840"/>
      <c r="DA14" s="841"/>
      <c r="DB14" s="839"/>
      <c r="DC14" s="840"/>
      <c r="DD14" s="840"/>
      <c r="DE14" s="840"/>
      <c r="DF14" s="841"/>
      <c r="DG14" s="839"/>
      <c r="DH14" s="840"/>
      <c r="DI14" s="840"/>
      <c r="DJ14" s="840"/>
      <c r="DK14" s="841"/>
      <c r="DL14" s="839"/>
      <c r="DM14" s="840"/>
      <c r="DN14" s="840"/>
      <c r="DO14" s="840"/>
      <c r="DP14" s="841"/>
      <c r="DQ14" s="839"/>
      <c r="DR14" s="840"/>
      <c r="DS14" s="840"/>
      <c r="DT14" s="840"/>
      <c r="DU14" s="841"/>
      <c r="DV14" s="842"/>
      <c r="DW14" s="843"/>
      <c r="DX14" s="843"/>
      <c r="DY14" s="843"/>
      <c r="DZ14" s="844"/>
      <c r="EA14" s="231"/>
    </row>
    <row r="15" spans="1:131" s="232" customFormat="1" ht="26.25" customHeight="1">
      <c r="A15" s="238">
        <v>9</v>
      </c>
      <c r="B15" s="813"/>
      <c r="C15" s="814"/>
      <c r="D15" s="814"/>
      <c r="E15" s="814"/>
      <c r="F15" s="814"/>
      <c r="G15" s="814"/>
      <c r="H15" s="814"/>
      <c r="I15" s="814"/>
      <c r="J15" s="814"/>
      <c r="K15" s="814"/>
      <c r="L15" s="814"/>
      <c r="M15" s="814"/>
      <c r="N15" s="814"/>
      <c r="O15" s="814"/>
      <c r="P15" s="815"/>
      <c r="Q15" s="816"/>
      <c r="R15" s="817"/>
      <c r="S15" s="817"/>
      <c r="T15" s="817"/>
      <c r="U15" s="817"/>
      <c r="V15" s="817"/>
      <c r="W15" s="817"/>
      <c r="X15" s="817"/>
      <c r="Y15" s="817"/>
      <c r="Z15" s="817"/>
      <c r="AA15" s="817"/>
      <c r="AB15" s="817"/>
      <c r="AC15" s="817"/>
      <c r="AD15" s="817"/>
      <c r="AE15" s="818"/>
      <c r="AF15" s="819"/>
      <c r="AG15" s="820"/>
      <c r="AH15" s="820"/>
      <c r="AI15" s="820"/>
      <c r="AJ15" s="821"/>
      <c r="AK15" s="822"/>
      <c r="AL15" s="823"/>
      <c r="AM15" s="823"/>
      <c r="AN15" s="823"/>
      <c r="AO15" s="823"/>
      <c r="AP15" s="823"/>
      <c r="AQ15" s="823"/>
      <c r="AR15" s="823"/>
      <c r="AS15" s="823"/>
      <c r="AT15" s="823"/>
      <c r="AU15" s="824"/>
      <c r="AV15" s="824"/>
      <c r="AW15" s="824"/>
      <c r="AX15" s="824"/>
      <c r="AY15" s="825"/>
      <c r="AZ15" s="229"/>
      <c r="BA15" s="229"/>
      <c r="BB15" s="229"/>
      <c r="BC15" s="229"/>
      <c r="BD15" s="229"/>
      <c r="BE15" s="230"/>
      <c r="BF15" s="230"/>
      <c r="BG15" s="230"/>
      <c r="BH15" s="230"/>
      <c r="BI15" s="230"/>
      <c r="BJ15" s="230"/>
      <c r="BK15" s="230"/>
      <c r="BL15" s="230"/>
      <c r="BM15" s="230"/>
      <c r="BN15" s="230"/>
      <c r="BO15" s="230"/>
      <c r="BP15" s="230"/>
      <c r="BQ15" s="239">
        <v>9</v>
      </c>
      <c r="BR15" s="240"/>
      <c r="BS15" s="826"/>
      <c r="BT15" s="827"/>
      <c r="BU15" s="827"/>
      <c r="BV15" s="827"/>
      <c r="BW15" s="827"/>
      <c r="BX15" s="827"/>
      <c r="BY15" s="827"/>
      <c r="BZ15" s="827"/>
      <c r="CA15" s="827"/>
      <c r="CB15" s="827"/>
      <c r="CC15" s="827"/>
      <c r="CD15" s="827"/>
      <c r="CE15" s="827"/>
      <c r="CF15" s="827"/>
      <c r="CG15" s="828"/>
      <c r="CH15" s="839"/>
      <c r="CI15" s="840"/>
      <c r="CJ15" s="840"/>
      <c r="CK15" s="840"/>
      <c r="CL15" s="841"/>
      <c r="CM15" s="839"/>
      <c r="CN15" s="840"/>
      <c r="CO15" s="840"/>
      <c r="CP15" s="840"/>
      <c r="CQ15" s="841"/>
      <c r="CR15" s="839"/>
      <c r="CS15" s="840"/>
      <c r="CT15" s="840"/>
      <c r="CU15" s="840"/>
      <c r="CV15" s="841"/>
      <c r="CW15" s="839"/>
      <c r="CX15" s="840"/>
      <c r="CY15" s="840"/>
      <c r="CZ15" s="840"/>
      <c r="DA15" s="841"/>
      <c r="DB15" s="839"/>
      <c r="DC15" s="840"/>
      <c r="DD15" s="840"/>
      <c r="DE15" s="840"/>
      <c r="DF15" s="841"/>
      <c r="DG15" s="839"/>
      <c r="DH15" s="840"/>
      <c r="DI15" s="840"/>
      <c r="DJ15" s="840"/>
      <c r="DK15" s="841"/>
      <c r="DL15" s="839"/>
      <c r="DM15" s="840"/>
      <c r="DN15" s="840"/>
      <c r="DO15" s="840"/>
      <c r="DP15" s="841"/>
      <c r="DQ15" s="839"/>
      <c r="DR15" s="840"/>
      <c r="DS15" s="840"/>
      <c r="DT15" s="840"/>
      <c r="DU15" s="841"/>
      <c r="DV15" s="842"/>
      <c r="DW15" s="843"/>
      <c r="DX15" s="843"/>
      <c r="DY15" s="843"/>
      <c r="DZ15" s="844"/>
      <c r="EA15" s="231"/>
    </row>
    <row r="16" spans="1:131" s="232" customFormat="1" ht="26.25" customHeight="1">
      <c r="A16" s="238">
        <v>10</v>
      </c>
      <c r="B16" s="813"/>
      <c r="C16" s="814"/>
      <c r="D16" s="814"/>
      <c r="E16" s="814"/>
      <c r="F16" s="814"/>
      <c r="G16" s="814"/>
      <c r="H16" s="814"/>
      <c r="I16" s="814"/>
      <c r="J16" s="814"/>
      <c r="K16" s="814"/>
      <c r="L16" s="814"/>
      <c r="M16" s="814"/>
      <c r="N16" s="814"/>
      <c r="O16" s="814"/>
      <c r="P16" s="815"/>
      <c r="Q16" s="816"/>
      <c r="R16" s="817"/>
      <c r="S16" s="817"/>
      <c r="T16" s="817"/>
      <c r="U16" s="817"/>
      <c r="V16" s="817"/>
      <c r="W16" s="817"/>
      <c r="X16" s="817"/>
      <c r="Y16" s="817"/>
      <c r="Z16" s="817"/>
      <c r="AA16" s="817"/>
      <c r="AB16" s="817"/>
      <c r="AC16" s="817"/>
      <c r="AD16" s="817"/>
      <c r="AE16" s="818"/>
      <c r="AF16" s="819"/>
      <c r="AG16" s="820"/>
      <c r="AH16" s="820"/>
      <c r="AI16" s="820"/>
      <c r="AJ16" s="821"/>
      <c r="AK16" s="822"/>
      <c r="AL16" s="823"/>
      <c r="AM16" s="823"/>
      <c r="AN16" s="823"/>
      <c r="AO16" s="823"/>
      <c r="AP16" s="823"/>
      <c r="AQ16" s="823"/>
      <c r="AR16" s="823"/>
      <c r="AS16" s="823"/>
      <c r="AT16" s="823"/>
      <c r="AU16" s="824"/>
      <c r="AV16" s="824"/>
      <c r="AW16" s="824"/>
      <c r="AX16" s="824"/>
      <c r="AY16" s="825"/>
      <c r="AZ16" s="229"/>
      <c r="BA16" s="229"/>
      <c r="BB16" s="229"/>
      <c r="BC16" s="229"/>
      <c r="BD16" s="229"/>
      <c r="BE16" s="230"/>
      <c r="BF16" s="230"/>
      <c r="BG16" s="230"/>
      <c r="BH16" s="230"/>
      <c r="BI16" s="230"/>
      <c r="BJ16" s="230"/>
      <c r="BK16" s="230"/>
      <c r="BL16" s="230"/>
      <c r="BM16" s="230"/>
      <c r="BN16" s="230"/>
      <c r="BO16" s="230"/>
      <c r="BP16" s="230"/>
      <c r="BQ16" s="239">
        <v>10</v>
      </c>
      <c r="BR16" s="240"/>
      <c r="BS16" s="826"/>
      <c r="BT16" s="827"/>
      <c r="BU16" s="827"/>
      <c r="BV16" s="827"/>
      <c r="BW16" s="827"/>
      <c r="BX16" s="827"/>
      <c r="BY16" s="827"/>
      <c r="BZ16" s="827"/>
      <c r="CA16" s="827"/>
      <c r="CB16" s="827"/>
      <c r="CC16" s="827"/>
      <c r="CD16" s="827"/>
      <c r="CE16" s="827"/>
      <c r="CF16" s="827"/>
      <c r="CG16" s="828"/>
      <c r="CH16" s="839"/>
      <c r="CI16" s="840"/>
      <c r="CJ16" s="840"/>
      <c r="CK16" s="840"/>
      <c r="CL16" s="841"/>
      <c r="CM16" s="839"/>
      <c r="CN16" s="840"/>
      <c r="CO16" s="840"/>
      <c r="CP16" s="840"/>
      <c r="CQ16" s="841"/>
      <c r="CR16" s="839"/>
      <c r="CS16" s="840"/>
      <c r="CT16" s="840"/>
      <c r="CU16" s="840"/>
      <c r="CV16" s="841"/>
      <c r="CW16" s="839"/>
      <c r="CX16" s="840"/>
      <c r="CY16" s="840"/>
      <c r="CZ16" s="840"/>
      <c r="DA16" s="841"/>
      <c r="DB16" s="839"/>
      <c r="DC16" s="840"/>
      <c r="DD16" s="840"/>
      <c r="DE16" s="840"/>
      <c r="DF16" s="841"/>
      <c r="DG16" s="839"/>
      <c r="DH16" s="840"/>
      <c r="DI16" s="840"/>
      <c r="DJ16" s="840"/>
      <c r="DK16" s="841"/>
      <c r="DL16" s="839"/>
      <c r="DM16" s="840"/>
      <c r="DN16" s="840"/>
      <c r="DO16" s="840"/>
      <c r="DP16" s="841"/>
      <c r="DQ16" s="839"/>
      <c r="DR16" s="840"/>
      <c r="DS16" s="840"/>
      <c r="DT16" s="840"/>
      <c r="DU16" s="841"/>
      <c r="DV16" s="842"/>
      <c r="DW16" s="843"/>
      <c r="DX16" s="843"/>
      <c r="DY16" s="843"/>
      <c r="DZ16" s="844"/>
      <c r="EA16" s="231"/>
    </row>
    <row r="17" spans="1:131" s="232" customFormat="1" ht="26.25" customHeight="1">
      <c r="A17" s="238">
        <v>11</v>
      </c>
      <c r="B17" s="813"/>
      <c r="C17" s="814"/>
      <c r="D17" s="814"/>
      <c r="E17" s="814"/>
      <c r="F17" s="814"/>
      <c r="G17" s="814"/>
      <c r="H17" s="814"/>
      <c r="I17" s="814"/>
      <c r="J17" s="814"/>
      <c r="K17" s="814"/>
      <c r="L17" s="814"/>
      <c r="M17" s="814"/>
      <c r="N17" s="814"/>
      <c r="O17" s="814"/>
      <c r="P17" s="815"/>
      <c r="Q17" s="816"/>
      <c r="R17" s="817"/>
      <c r="S17" s="817"/>
      <c r="T17" s="817"/>
      <c r="U17" s="817"/>
      <c r="V17" s="817"/>
      <c r="W17" s="817"/>
      <c r="X17" s="817"/>
      <c r="Y17" s="817"/>
      <c r="Z17" s="817"/>
      <c r="AA17" s="817"/>
      <c r="AB17" s="817"/>
      <c r="AC17" s="817"/>
      <c r="AD17" s="817"/>
      <c r="AE17" s="818"/>
      <c r="AF17" s="819"/>
      <c r="AG17" s="820"/>
      <c r="AH17" s="820"/>
      <c r="AI17" s="820"/>
      <c r="AJ17" s="821"/>
      <c r="AK17" s="822"/>
      <c r="AL17" s="823"/>
      <c r="AM17" s="823"/>
      <c r="AN17" s="823"/>
      <c r="AO17" s="823"/>
      <c r="AP17" s="823"/>
      <c r="AQ17" s="823"/>
      <c r="AR17" s="823"/>
      <c r="AS17" s="823"/>
      <c r="AT17" s="823"/>
      <c r="AU17" s="824"/>
      <c r="AV17" s="824"/>
      <c r="AW17" s="824"/>
      <c r="AX17" s="824"/>
      <c r="AY17" s="825"/>
      <c r="AZ17" s="229"/>
      <c r="BA17" s="229"/>
      <c r="BB17" s="229"/>
      <c r="BC17" s="229"/>
      <c r="BD17" s="229"/>
      <c r="BE17" s="230"/>
      <c r="BF17" s="230"/>
      <c r="BG17" s="230"/>
      <c r="BH17" s="230"/>
      <c r="BI17" s="230"/>
      <c r="BJ17" s="230"/>
      <c r="BK17" s="230"/>
      <c r="BL17" s="230"/>
      <c r="BM17" s="230"/>
      <c r="BN17" s="230"/>
      <c r="BO17" s="230"/>
      <c r="BP17" s="230"/>
      <c r="BQ17" s="239">
        <v>11</v>
      </c>
      <c r="BR17" s="240"/>
      <c r="BS17" s="826"/>
      <c r="BT17" s="827"/>
      <c r="BU17" s="827"/>
      <c r="BV17" s="827"/>
      <c r="BW17" s="827"/>
      <c r="BX17" s="827"/>
      <c r="BY17" s="827"/>
      <c r="BZ17" s="827"/>
      <c r="CA17" s="827"/>
      <c r="CB17" s="827"/>
      <c r="CC17" s="827"/>
      <c r="CD17" s="827"/>
      <c r="CE17" s="827"/>
      <c r="CF17" s="827"/>
      <c r="CG17" s="828"/>
      <c r="CH17" s="839"/>
      <c r="CI17" s="840"/>
      <c r="CJ17" s="840"/>
      <c r="CK17" s="840"/>
      <c r="CL17" s="841"/>
      <c r="CM17" s="839"/>
      <c r="CN17" s="840"/>
      <c r="CO17" s="840"/>
      <c r="CP17" s="840"/>
      <c r="CQ17" s="841"/>
      <c r="CR17" s="839"/>
      <c r="CS17" s="840"/>
      <c r="CT17" s="840"/>
      <c r="CU17" s="840"/>
      <c r="CV17" s="841"/>
      <c r="CW17" s="839"/>
      <c r="CX17" s="840"/>
      <c r="CY17" s="840"/>
      <c r="CZ17" s="840"/>
      <c r="DA17" s="841"/>
      <c r="DB17" s="839"/>
      <c r="DC17" s="840"/>
      <c r="DD17" s="840"/>
      <c r="DE17" s="840"/>
      <c r="DF17" s="841"/>
      <c r="DG17" s="839"/>
      <c r="DH17" s="840"/>
      <c r="DI17" s="840"/>
      <c r="DJ17" s="840"/>
      <c r="DK17" s="841"/>
      <c r="DL17" s="839"/>
      <c r="DM17" s="840"/>
      <c r="DN17" s="840"/>
      <c r="DO17" s="840"/>
      <c r="DP17" s="841"/>
      <c r="DQ17" s="839"/>
      <c r="DR17" s="840"/>
      <c r="DS17" s="840"/>
      <c r="DT17" s="840"/>
      <c r="DU17" s="841"/>
      <c r="DV17" s="842"/>
      <c r="DW17" s="843"/>
      <c r="DX17" s="843"/>
      <c r="DY17" s="843"/>
      <c r="DZ17" s="844"/>
      <c r="EA17" s="231"/>
    </row>
    <row r="18" spans="1:131" s="232" customFormat="1" ht="26.25" customHeight="1">
      <c r="A18" s="238">
        <v>12</v>
      </c>
      <c r="B18" s="813"/>
      <c r="C18" s="814"/>
      <c r="D18" s="814"/>
      <c r="E18" s="814"/>
      <c r="F18" s="814"/>
      <c r="G18" s="814"/>
      <c r="H18" s="814"/>
      <c r="I18" s="814"/>
      <c r="J18" s="814"/>
      <c r="K18" s="814"/>
      <c r="L18" s="814"/>
      <c r="M18" s="814"/>
      <c r="N18" s="814"/>
      <c r="O18" s="814"/>
      <c r="P18" s="815"/>
      <c r="Q18" s="816"/>
      <c r="R18" s="817"/>
      <c r="S18" s="817"/>
      <c r="T18" s="817"/>
      <c r="U18" s="817"/>
      <c r="V18" s="817"/>
      <c r="W18" s="817"/>
      <c r="X18" s="817"/>
      <c r="Y18" s="817"/>
      <c r="Z18" s="817"/>
      <c r="AA18" s="817"/>
      <c r="AB18" s="817"/>
      <c r="AC18" s="817"/>
      <c r="AD18" s="817"/>
      <c r="AE18" s="818"/>
      <c r="AF18" s="819"/>
      <c r="AG18" s="820"/>
      <c r="AH18" s="820"/>
      <c r="AI18" s="820"/>
      <c r="AJ18" s="821"/>
      <c r="AK18" s="822"/>
      <c r="AL18" s="823"/>
      <c r="AM18" s="823"/>
      <c r="AN18" s="823"/>
      <c r="AO18" s="823"/>
      <c r="AP18" s="823"/>
      <c r="AQ18" s="823"/>
      <c r="AR18" s="823"/>
      <c r="AS18" s="823"/>
      <c r="AT18" s="823"/>
      <c r="AU18" s="824"/>
      <c r="AV18" s="824"/>
      <c r="AW18" s="824"/>
      <c r="AX18" s="824"/>
      <c r="AY18" s="825"/>
      <c r="AZ18" s="229"/>
      <c r="BA18" s="229"/>
      <c r="BB18" s="229"/>
      <c r="BC18" s="229"/>
      <c r="BD18" s="229"/>
      <c r="BE18" s="230"/>
      <c r="BF18" s="230"/>
      <c r="BG18" s="230"/>
      <c r="BH18" s="230"/>
      <c r="BI18" s="230"/>
      <c r="BJ18" s="230"/>
      <c r="BK18" s="230"/>
      <c r="BL18" s="230"/>
      <c r="BM18" s="230"/>
      <c r="BN18" s="230"/>
      <c r="BO18" s="230"/>
      <c r="BP18" s="230"/>
      <c r="BQ18" s="239">
        <v>12</v>
      </c>
      <c r="BR18" s="240"/>
      <c r="BS18" s="826"/>
      <c r="BT18" s="827"/>
      <c r="BU18" s="827"/>
      <c r="BV18" s="827"/>
      <c r="BW18" s="827"/>
      <c r="BX18" s="827"/>
      <c r="BY18" s="827"/>
      <c r="BZ18" s="827"/>
      <c r="CA18" s="827"/>
      <c r="CB18" s="827"/>
      <c r="CC18" s="827"/>
      <c r="CD18" s="827"/>
      <c r="CE18" s="827"/>
      <c r="CF18" s="827"/>
      <c r="CG18" s="828"/>
      <c r="CH18" s="839"/>
      <c r="CI18" s="840"/>
      <c r="CJ18" s="840"/>
      <c r="CK18" s="840"/>
      <c r="CL18" s="841"/>
      <c r="CM18" s="839"/>
      <c r="CN18" s="840"/>
      <c r="CO18" s="840"/>
      <c r="CP18" s="840"/>
      <c r="CQ18" s="841"/>
      <c r="CR18" s="839"/>
      <c r="CS18" s="840"/>
      <c r="CT18" s="840"/>
      <c r="CU18" s="840"/>
      <c r="CV18" s="841"/>
      <c r="CW18" s="839"/>
      <c r="CX18" s="840"/>
      <c r="CY18" s="840"/>
      <c r="CZ18" s="840"/>
      <c r="DA18" s="841"/>
      <c r="DB18" s="839"/>
      <c r="DC18" s="840"/>
      <c r="DD18" s="840"/>
      <c r="DE18" s="840"/>
      <c r="DF18" s="841"/>
      <c r="DG18" s="839"/>
      <c r="DH18" s="840"/>
      <c r="DI18" s="840"/>
      <c r="DJ18" s="840"/>
      <c r="DK18" s="841"/>
      <c r="DL18" s="839"/>
      <c r="DM18" s="840"/>
      <c r="DN18" s="840"/>
      <c r="DO18" s="840"/>
      <c r="DP18" s="841"/>
      <c r="DQ18" s="839"/>
      <c r="DR18" s="840"/>
      <c r="DS18" s="840"/>
      <c r="DT18" s="840"/>
      <c r="DU18" s="841"/>
      <c r="DV18" s="842"/>
      <c r="DW18" s="843"/>
      <c r="DX18" s="843"/>
      <c r="DY18" s="843"/>
      <c r="DZ18" s="844"/>
      <c r="EA18" s="231"/>
    </row>
    <row r="19" spans="1:131" s="232" customFormat="1" ht="26.25" customHeight="1">
      <c r="A19" s="238">
        <v>13</v>
      </c>
      <c r="B19" s="813"/>
      <c r="C19" s="814"/>
      <c r="D19" s="814"/>
      <c r="E19" s="814"/>
      <c r="F19" s="814"/>
      <c r="G19" s="814"/>
      <c r="H19" s="814"/>
      <c r="I19" s="814"/>
      <c r="J19" s="814"/>
      <c r="K19" s="814"/>
      <c r="L19" s="814"/>
      <c r="M19" s="814"/>
      <c r="N19" s="814"/>
      <c r="O19" s="814"/>
      <c r="P19" s="815"/>
      <c r="Q19" s="816"/>
      <c r="R19" s="817"/>
      <c r="S19" s="817"/>
      <c r="T19" s="817"/>
      <c r="U19" s="817"/>
      <c r="V19" s="817"/>
      <c r="W19" s="817"/>
      <c r="X19" s="817"/>
      <c r="Y19" s="817"/>
      <c r="Z19" s="817"/>
      <c r="AA19" s="817"/>
      <c r="AB19" s="817"/>
      <c r="AC19" s="817"/>
      <c r="AD19" s="817"/>
      <c r="AE19" s="818"/>
      <c r="AF19" s="819"/>
      <c r="AG19" s="820"/>
      <c r="AH19" s="820"/>
      <c r="AI19" s="820"/>
      <c r="AJ19" s="821"/>
      <c r="AK19" s="822"/>
      <c r="AL19" s="823"/>
      <c r="AM19" s="823"/>
      <c r="AN19" s="823"/>
      <c r="AO19" s="823"/>
      <c r="AP19" s="823"/>
      <c r="AQ19" s="823"/>
      <c r="AR19" s="823"/>
      <c r="AS19" s="823"/>
      <c r="AT19" s="823"/>
      <c r="AU19" s="824"/>
      <c r="AV19" s="824"/>
      <c r="AW19" s="824"/>
      <c r="AX19" s="824"/>
      <c r="AY19" s="825"/>
      <c r="AZ19" s="229"/>
      <c r="BA19" s="229"/>
      <c r="BB19" s="229"/>
      <c r="BC19" s="229"/>
      <c r="BD19" s="229"/>
      <c r="BE19" s="230"/>
      <c r="BF19" s="230"/>
      <c r="BG19" s="230"/>
      <c r="BH19" s="230"/>
      <c r="BI19" s="230"/>
      <c r="BJ19" s="230"/>
      <c r="BK19" s="230"/>
      <c r="BL19" s="230"/>
      <c r="BM19" s="230"/>
      <c r="BN19" s="230"/>
      <c r="BO19" s="230"/>
      <c r="BP19" s="230"/>
      <c r="BQ19" s="239">
        <v>13</v>
      </c>
      <c r="BR19" s="240"/>
      <c r="BS19" s="826"/>
      <c r="BT19" s="827"/>
      <c r="BU19" s="827"/>
      <c r="BV19" s="827"/>
      <c r="BW19" s="827"/>
      <c r="BX19" s="827"/>
      <c r="BY19" s="827"/>
      <c r="BZ19" s="827"/>
      <c r="CA19" s="827"/>
      <c r="CB19" s="827"/>
      <c r="CC19" s="827"/>
      <c r="CD19" s="827"/>
      <c r="CE19" s="827"/>
      <c r="CF19" s="827"/>
      <c r="CG19" s="828"/>
      <c r="CH19" s="839"/>
      <c r="CI19" s="840"/>
      <c r="CJ19" s="840"/>
      <c r="CK19" s="840"/>
      <c r="CL19" s="841"/>
      <c r="CM19" s="839"/>
      <c r="CN19" s="840"/>
      <c r="CO19" s="840"/>
      <c r="CP19" s="840"/>
      <c r="CQ19" s="841"/>
      <c r="CR19" s="839"/>
      <c r="CS19" s="840"/>
      <c r="CT19" s="840"/>
      <c r="CU19" s="840"/>
      <c r="CV19" s="841"/>
      <c r="CW19" s="839"/>
      <c r="CX19" s="840"/>
      <c r="CY19" s="840"/>
      <c r="CZ19" s="840"/>
      <c r="DA19" s="841"/>
      <c r="DB19" s="839"/>
      <c r="DC19" s="840"/>
      <c r="DD19" s="840"/>
      <c r="DE19" s="840"/>
      <c r="DF19" s="841"/>
      <c r="DG19" s="839"/>
      <c r="DH19" s="840"/>
      <c r="DI19" s="840"/>
      <c r="DJ19" s="840"/>
      <c r="DK19" s="841"/>
      <c r="DL19" s="839"/>
      <c r="DM19" s="840"/>
      <c r="DN19" s="840"/>
      <c r="DO19" s="840"/>
      <c r="DP19" s="841"/>
      <c r="DQ19" s="839"/>
      <c r="DR19" s="840"/>
      <c r="DS19" s="840"/>
      <c r="DT19" s="840"/>
      <c r="DU19" s="841"/>
      <c r="DV19" s="842"/>
      <c r="DW19" s="843"/>
      <c r="DX19" s="843"/>
      <c r="DY19" s="843"/>
      <c r="DZ19" s="844"/>
      <c r="EA19" s="231"/>
    </row>
    <row r="20" spans="1:131" s="232" customFormat="1" ht="26.25" customHeight="1">
      <c r="A20" s="238">
        <v>14</v>
      </c>
      <c r="B20" s="813"/>
      <c r="C20" s="814"/>
      <c r="D20" s="814"/>
      <c r="E20" s="814"/>
      <c r="F20" s="814"/>
      <c r="G20" s="814"/>
      <c r="H20" s="814"/>
      <c r="I20" s="814"/>
      <c r="J20" s="814"/>
      <c r="K20" s="814"/>
      <c r="L20" s="814"/>
      <c r="M20" s="814"/>
      <c r="N20" s="814"/>
      <c r="O20" s="814"/>
      <c r="P20" s="815"/>
      <c r="Q20" s="816"/>
      <c r="R20" s="817"/>
      <c r="S20" s="817"/>
      <c r="T20" s="817"/>
      <c r="U20" s="817"/>
      <c r="V20" s="817"/>
      <c r="W20" s="817"/>
      <c r="X20" s="817"/>
      <c r="Y20" s="817"/>
      <c r="Z20" s="817"/>
      <c r="AA20" s="817"/>
      <c r="AB20" s="817"/>
      <c r="AC20" s="817"/>
      <c r="AD20" s="817"/>
      <c r="AE20" s="818"/>
      <c r="AF20" s="819"/>
      <c r="AG20" s="820"/>
      <c r="AH20" s="820"/>
      <c r="AI20" s="820"/>
      <c r="AJ20" s="821"/>
      <c r="AK20" s="822"/>
      <c r="AL20" s="823"/>
      <c r="AM20" s="823"/>
      <c r="AN20" s="823"/>
      <c r="AO20" s="823"/>
      <c r="AP20" s="823"/>
      <c r="AQ20" s="823"/>
      <c r="AR20" s="823"/>
      <c r="AS20" s="823"/>
      <c r="AT20" s="823"/>
      <c r="AU20" s="824"/>
      <c r="AV20" s="824"/>
      <c r="AW20" s="824"/>
      <c r="AX20" s="824"/>
      <c r="AY20" s="825"/>
      <c r="AZ20" s="229"/>
      <c r="BA20" s="229"/>
      <c r="BB20" s="229"/>
      <c r="BC20" s="229"/>
      <c r="BD20" s="229"/>
      <c r="BE20" s="230"/>
      <c r="BF20" s="230"/>
      <c r="BG20" s="230"/>
      <c r="BH20" s="230"/>
      <c r="BI20" s="230"/>
      <c r="BJ20" s="230"/>
      <c r="BK20" s="230"/>
      <c r="BL20" s="230"/>
      <c r="BM20" s="230"/>
      <c r="BN20" s="230"/>
      <c r="BO20" s="230"/>
      <c r="BP20" s="230"/>
      <c r="BQ20" s="239">
        <v>14</v>
      </c>
      <c r="BR20" s="240"/>
      <c r="BS20" s="826"/>
      <c r="BT20" s="827"/>
      <c r="BU20" s="827"/>
      <c r="BV20" s="827"/>
      <c r="BW20" s="827"/>
      <c r="BX20" s="827"/>
      <c r="BY20" s="827"/>
      <c r="BZ20" s="827"/>
      <c r="CA20" s="827"/>
      <c r="CB20" s="827"/>
      <c r="CC20" s="827"/>
      <c r="CD20" s="827"/>
      <c r="CE20" s="827"/>
      <c r="CF20" s="827"/>
      <c r="CG20" s="828"/>
      <c r="CH20" s="839"/>
      <c r="CI20" s="840"/>
      <c r="CJ20" s="840"/>
      <c r="CK20" s="840"/>
      <c r="CL20" s="841"/>
      <c r="CM20" s="839"/>
      <c r="CN20" s="840"/>
      <c r="CO20" s="840"/>
      <c r="CP20" s="840"/>
      <c r="CQ20" s="841"/>
      <c r="CR20" s="839"/>
      <c r="CS20" s="840"/>
      <c r="CT20" s="840"/>
      <c r="CU20" s="840"/>
      <c r="CV20" s="841"/>
      <c r="CW20" s="839"/>
      <c r="CX20" s="840"/>
      <c r="CY20" s="840"/>
      <c r="CZ20" s="840"/>
      <c r="DA20" s="841"/>
      <c r="DB20" s="839"/>
      <c r="DC20" s="840"/>
      <c r="DD20" s="840"/>
      <c r="DE20" s="840"/>
      <c r="DF20" s="841"/>
      <c r="DG20" s="839"/>
      <c r="DH20" s="840"/>
      <c r="DI20" s="840"/>
      <c r="DJ20" s="840"/>
      <c r="DK20" s="841"/>
      <c r="DL20" s="839"/>
      <c r="DM20" s="840"/>
      <c r="DN20" s="840"/>
      <c r="DO20" s="840"/>
      <c r="DP20" s="841"/>
      <c r="DQ20" s="839"/>
      <c r="DR20" s="840"/>
      <c r="DS20" s="840"/>
      <c r="DT20" s="840"/>
      <c r="DU20" s="841"/>
      <c r="DV20" s="842"/>
      <c r="DW20" s="843"/>
      <c r="DX20" s="843"/>
      <c r="DY20" s="843"/>
      <c r="DZ20" s="844"/>
      <c r="EA20" s="231"/>
    </row>
    <row r="21" spans="1:131" s="232" customFormat="1" ht="26.25" customHeight="1" thickBot="1">
      <c r="A21" s="238">
        <v>15</v>
      </c>
      <c r="B21" s="813"/>
      <c r="C21" s="814"/>
      <c r="D21" s="814"/>
      <c r="E21" s="814"/>
      <c r="F21" s="814"/>
      <c r="G21" s="814"/>
      <c r="H21" s="814"/>
      <c r="I21" s="814"/>
      <c r="J21" s="814"/>
      <c r="K21" s="814"/>
      <c r="L21" s="814"/>
      <c r="M21" s="814"/>
      <c r="N21" s="814"/>
      <c r="O21" s="814"/>
      <c r="P21" s="815"/>
      <c r="Q21" s="816"/>
      <c r="R21" s="817"/>
      <c r="S21" s="817"/>
      <c r="T21" s="817"/>
      <c r="U21" s="817"/>
      <c r="V21" s="817"/>
      <c r="W21" s="817"/>
      <c r="X21" s="817"/>
      <c r="Y21" s="817"/>
      <c r="Z21" s="817"/>
      <c r="AA21" s="817"/>
      <c r="AB21" s="817"/>
      <c r="AC21" s="817"/>
      <c r="AD21" s="817"/>
      <c r="AE21" s="818"/>
      <c r="AF21" s="819"/>
      <c r="AG21" s="820"/>
      <c r="AH21" s="820"/>
      <c r="AI21" s="820"/>
      <c r="AJ21" s="821"/>
      <c r="AK21" s="822"/>
      <c r="AL21" s="823"/>
      <c r="AM21" s="823"/>
      <c r="AN21" s="823"/>
      <c r="AO21" s="823"/>
      <c r="AP21" s="823"/>
      <c r="AQ21" s="823"/>
      <c r="AR21" s="823"/>
      <c r="AS21" s="823"/>
      <c r="AT21" s="823"/>
      <c r="AU21" s="824"/>
      <c r="AV21" s="824"/>
      <c r="AW21" s="824"/>
      <c r="AX21" s="824"/>
      <c r="AY21" s="825"/>
      <c r="AZ21" s="229"/>
      <c r="BA21" s="229"/>
      <c r="BB21" s="229"/>
      <c r="BC21" s="229"/>
      <c r="BD21" s="229"/>
      <c r="BE21" s="230"/>
      <c r="BF21" s="230"/>
      <c r="BG21" s="230"/>
      <c r="BH21" s="230"/>
      <c r="BI21" s="230"/>
      <c r="BJ21" s="230"/>
      <c r="BK21" s="230"/>
      <c r="BL21" s="230"/>
      <c r="BM21" s="230"/>
      <c r="BN21" s="230"/>
      <c r="BO21" s="230"/>
      <c r="BP21" s="230"/>
      <c r="BQ21" s="239">
        <v>15</v>
      </c>
      <c r="BR21" s="240"/>
      <c r="BS21" s="826"/>
      <c r="BT21" s="827"/>
      <c r="BU21" s="827"/>
      <c r="BV21" s="827"/>
      <c r="BW21" s="827"/>
      <c r="BX21" s="827"/>
      <c r="BY21" s="827"/>
      <c r="BZ21" s="827"/>
      <c r="CA21" s="827"/>
      <c r="CB21" s="827"/>
      <c r="CC21" s="827"/>
      <c r="CD21" s="827"/>
      <c r="CE21" s="827"/>
      <c r="CF21" s="827"/>
      <c r="CG21" s="828"/>
      <c r="CH21" s="839"/>
      <c r="CI21" s="840"/>
      <c r="CJ21" s="840"/>
      <c r="CK21" s="840"/>
      <c r="CL21" s="841"/>
      <c r="CM21" s="839"/>
      <c r="CN21" s="840"/>
      <c r="CO21" s="840"/>
      <c r="CP21" s="840"/>
      <c r="CQ21" s="841"/>
      <c r="CR21" s="839"/>
      <c r="CS21" s="840"/>
      <c r="CT21" s="840"/>
      <c r="CU21" s="840"/>
      <c r="CV21" s="841"/>
      <c r="CW21" s="839"/>
      <c r="CX21" s="840"/>
      <c r="CY21" s="840"/>
      <c r="CZ21" s="840"/>
      <c r="DA21" s="841"/>
      <c r="DB21" s="839"/>
      <c r="DC21" s="840"/>
      <c r="DD21" s="840"/>
      <c r="DE21" s="840"/>
      <c r="DF21" s="841"/>
      <c r="DG21" s="839"/>
      <c r="DH21" s="840"/>
      <c r="DI21" s="840"/>
      <c r="DJ21" s="840"/>
      <c r="DK21" s="841"/>
      <c r="DL21" s="839"/>
      <c r="DM21" s="840"/>
      <c r="DN21" s="840"/>
      <c r="DO21" s="840"/>
      <c r="DP21" s="841"/>
      <c r="DQ21" s="839"/>
      <c r="DR21" s="840"/>
      <c r="DS21" s="840"/>
      <c r="DT21" s="840"/>
      <c r="DU21" s="841"/>
      <c r="DV21" s="842"/>
      <c r="DW21" s="843"/>
      <c r="DX21" s="843"/>
      <c r="DY21" s="843"/>
      <c r="DZ21" s="844"/>
      <c r="EA21" s="231"/>
    </row>
    <row r="22" spans="1:131" s="232" customFormat="1" ht="26.25" customHeight="1">
      <c r="A22" s="238">
        <v>16</v>
      </c>
      <c r="B22" s="813"/>
      <c r="C22" s="814"/>
      <c r="D22" s="814"/>
      <c r="E22" s="814"/>
      <c r="F22" s="814"/>
      <c r="G22" s="814"/>
      <c r="H22" s="814"/>
      <c r="I22" s="814"/>
      <c r="J22" s="814"/>
      <c r="K22" s="814"/>
      <c r="L22" s="814"/>
      <c r="M22" s="814"/>
      <c r="N22" s="814"/>
      <c r="O22" s="814"/>
      <c r="P22" s="815"/>
      <c r="Q22" s="845"/>
      <c r="R22" s="846"/>
      <c r="S22" s="846"/>
      <c r="T22" s="846"/>
      <c r="U22" s="846"/>
      <c r="V22" s="846"/>
      <c r="W22" s="846"/>
      <c r="X22" s="846"/>
      <c r="Y22" s="846"/>
      <c r="Z22" s="846"/>
      <c r="AA22" s="846"/>
      <c r="AB22" s="846"/>
      <c r="AC22" s="846"/>
      <c r="AD22" s="846"/>
      <c r="AE22" s="847"/>
      <c r="AF22" s="819"/>
      <c r="AG22" s="820"/>
      <c r="AH22" s="820"/>
      <c r="AI22" s="820"/>
      <c r="AJ22" s="821"/>
      <c r="AK22" s="860"/>
      <c r="AL22" s="861"/>
      <c r="AM22" s="861"/>
      <c r="AN22" s="861"/>
      <c r="AO22" s="861"/>
      <c r="AP22" s="861"/>
      <c r="AQ22" s="861"/>
      <c r="AR22" s="861"/>
      <c r="AS22" s="861"/>
      <c r="AT22" s="861"/>
      <c r="AU22" s="862"/>
      <c r="AV22" s="862"/>
      <c r="AW22" s="862"/>
      <c r="AX22" s="862"/>
      <c r="AY22" s="863"/>
      <c r="AZ22" s="864" t="s">
        <v>382</v>
      </c>
      <c r="BA22" s="864"/>
      <c r="BB22" s="864"/>
      <c r="BC22" s="864"/>
      <c r="BD22" s="865"/>
      <c r="BE22" s="230"/>
      <c r="BF22" s="230"/>
      <c r="BG22" s="230"/>
      <c r="BH22" s="230"/>
      <c r="BI22" s="230"/>
      <c r="BJ22" s="230"/>
      <c r="BK22" s="230"/>
      <c r="BL22" s="230"/>
      <c r="BM22" s="230"/>
      <c r="BN22" s="230"/>
      <c r="BO22" s="230"/>
      <c r="BP22" s="230"/>
      <c r="BQ22" s="239">
        <v>16</v>
      </c>
      <c r="BR22" s="240"/>
      <c r="BS22" s="826"/>
      <c r="BT22" s="827"/>
      <c r="BU22" s="827"/>
      <c r="BV22" s="827"/>
      <c r="BW22" s="827"/>
      <c r="BX22" s="827"/>
      <c r="BY22" s="827"/>
      <c r="BZ22" s="827"/>
      <c r="CA22" s="827"/>
      <c r="CB22" s="827"/>
      <c r="CC22" s="827"/>
      <c r="CD22" s="827"/>
      <c r="CE22" s="827"/>
      <c r="CF22" s="827"/>
      <c r="CG22" s="828"/>
      <c r="CH22" s="839"/>
      <c r="CI22" s="840"/>
      <c r="CJ22" s="840"/>
      <c r="CK22" s="840"/>
      <c r="CL22" s="841"/>
      <c r="CM22" s="839"/>
      <c r="CN22" s="840"/>
      <c r="CO22" s="840"/>
      <c r="CP22" s="840"/>
      <c r="CQ22" s="841"/>
      <c r="CR22" s="839"/>
      <c r="CS22" s="840"/>
      <c r="CT22" s="840"/>
      <c r="CU22" s="840"/>
      <c r="CV22" s="841"/>
      <c r="CW22" s="839"/>
      <c r="CX22" s="840"/>
      <c r="CY22" s="840"/>
      <c r="CZ22" s="840"/>
      <c r="DA22" s="841"/>
      <c r="DB22" s="839"/>
      <c r="DC22" s="840"/>
      <c r="DD22" s="840"/>
      <c r="DE22" s="840"/>
      <c r="DF22" s="841"/>
      <c r="DG22" s="839"/>
      <c r="DH22" s="840"/>
      <c r="DI22" s="840"/>
      <c r="DJ22" s="840"/>
      <c r="DK22" s="841"/>
      <c r="DL22" s="839"/>
      <c r="DM22" s="840"/>
      <c r="DN22" s="840"/>
      <c r="DO22" s="840"/>
      <c r="DP22" s="841"/>
      <c r="DQ22" s="839"/>
      <c r="DR22" s="840"/>
      <c r="DS22" s="840"/>
      <c r="DT22" s="840"/>
      <c r="DU22" s="841"/>
      <c r="DV22" s="842"/>
      <c r="DW22" s="843"/>
      <c r="DX22" s="843"/>
      <c r="DY22" s="843"/>
      <c r="DZ22" s="844"/>
      <c r="EA22" s="231"/>
    </row>
    <row r="23" spans="1:131" s="232" customFormat="1" ht="26.25" customHeight="1" thickBot="1">
      <c r="A23" s="241" t="s">
        <v>383</v>
      </c>
      <c r="B23" s="848" t="s">
        <v>384</v>
      </c>
      <c r="C23" s="849"/>
      <c r="D23" s="849"/>
      <c r="E23" s="849"/>
      <c r="F23" s="849"/>
      <c r="G23" s="849"/>
      <c r="H23" s="849"/>
      <c r="I23" s="849"/>
      <c r="J23" s="849"/>
      <c r="K23" s="849"/>
      <c r="L23" s="849"/>
      <c r="M23" s="849"/>
      <c r="N23" s="849"/>
      <c r="O23" s="849"/>
      <c r="P23" s="850"/>
      <c r="Q23" s="851">
        <v>2891</v>
      </c>
      <c r="R23" s="852"/>
      <c r="S23" s="852"/>
      <c r="T23" s="852"/>
      <c r="U23" s="852"/>
      <c r="V23" s="852">
        <v>2807</v>
      </c>
      <c r="W23" s="852"/>
      <c r="X23" s="852"/>
      <c r="Y23" s="852"/>
      <c r="Z23" s="852"/>
      <c r="AA23" s="852">
        <v>84</v>
      </c>
      <c r="AB23" s="852"/>
      <c r="AC23" s="852"/>
      <c r="AD23" s="852"/>
      <c r="AE23" s="853"/>
      <c r="AF23" s="854">
        <v>73</v>
      </c>
      <c r="AG23" s="852"/>
      <c r="AH23" s="852"/>
      <c r="AI23" s="852"/>
      <c r="AJ23" s="855"/>
      <c r="AK23" s="856"/>
      <c r="AL23" s="857"/>
      <c r="AM23" s="857"/>
      <c r="AN23" s="857"/>
      <c r="AO23" s="857"/>
      <c r="AP23" s="852">
        <v>2501</v>
      </c>
      <c r="AQ23" s="852"/>
      <c r="AR23" s="852"/>
      <c r="AS23" s="852"/>
      <c r="AT23" s="852"/>
      <c r="AU23" s="858"/>
      <c r="AV23" s="858"/>
      <c r="AW23" s="858"/>
      <c r="AX23" s="858"/>
      <c r="AY23" s="859"/>
      <c r="AZ23" s="867" t="s">
        <v>385</v>
      </c>
      <c r="BA23" s="868"/>
      <c r="BB23" s="868"/>
      <c r="BC23" s="868"/>
      <c r="BD23" s="869"/>
      <c r="BE23" s="230"/>
      <c r="BF23" s="230"/>
      <c r="BG23" s="230"/>
      <c r="BH23" s="230"/>
      <c r="BI23" s="230"/>
      <c r="BJ23" s="230"/>
      <c r="BK23" s="230"/>
      <c r="BL23" s="230"/>
      <c r="BM23" s="230"/>
      <c r="BN23" s="230"/>
      <c r="BO23" s="230"/>
      <c r="BP23" s="230"/>
      <c r="BQ23" s="239">
        <v>17</v>
      </c>
      <c r="BR23" s="240"/>
      <c r="BS23" s="826"/>
      <c r="BT23" s="827"/>
      <c r="BU23" s="827"/>
      <c r="BV23" s="827"/>
      <c r="BW23" s="827"/>
      <c r="BX23" s="827"/>
      <c r="BY23" s="827"/>
      <c r="BZ23" s="827"/>
      <c r="CA23" s="827"/>
      <c r="CB23" s="827"/>
      <c r="CC23" s="827"/>
      <c r="CD23" s="827"/>
      <c r="CE23" s="827"/>
      <c r="CF23" s="827"/>
      <c r="CG23" s="828"/>
      <c r="CH23" s="839"/>
      <c r="CI23" s="840"/>
      <c r="CJ23" s="840"/>
      <c r="CK23" s="840"/>
      <c r="CL23" s="841"/>
      <c r="CM23" s="839"/>
      <c r="CN23" s="840"/>
      <c r="CO23" s="840"/>
      <c r="CP23" s="840"/>
      <c r="CQ23" s="841"/>
      <c r="CR23" s="839"/>
      <c r="CS23" s="840"/>
      <c r="CT23" s="840"/>
      <c r="CU23" s="840"/>
      <c r="CV23" s="841"/>
      <c r="CW23" s="839"/>
      <c r="CX23" s="840"/>
      <c r="CY23" s="840"/>
      <c r="CZ23" s="840"/>
      <c r="DA23" s="841"/>
      <c r="DB23" s="839"/>
      <c r="DC23" s="840"/>
      <c r="DD23" s="840"/>
      <c r="DE23" s="840"/>
      <c r="DF23" s="841"/>
      <c r="DG23" s="839"/>
      <c r="DH23" s="840"/>
      <c r="DI23" s="840"/>
      <c r="DJ23" s="840"/>
      <c r="DK23" s="841"/>
      <c r="DL23" s="839"/>
      <c r="DM23" s="840"/>
      <c r="DN23" s="840"/>
      <c r="DO23" s="840"/>
      <c r="DP23" s="841"/>
      <c r="DQ23" s="839"/>
      <c r="DR23" s="840"/>
      <c r="DS23" s="840"/>
      <c r="DT23" s="840"/>
      <c r="DU23" s="841"/>
      <c r="DV23" s="842"/>
      <c r="DW23" s="843"/>
      <c r="DX23" s="843"/>
      <c r="DY23" s="843"/>
      <c r="DZ23" s="844"/>
      <c r="EA23" s="231"/>
    </row>
    <row r="24" spans="1:131" s="232" customFormat="1" ht="26.25" customHeight="1">
      <c r="A24" s="866" t="s">
        <v>386</v>
      </c>
      <c r="B24" s="866"/>
      <c r="C24" s="866"/>
      <c r="D24" s="866"/>
      <c r="E24" s="866"/>
      <c r="F24" s="866"/>
      <c r="G24" s="866"/>
      <c r="H24" s="866"/>
      <c r="I24" s="866"/>
      <c r="J24" s="866"/>
      <c r="K24" s="866"/>
      <c r="L24" s="866"/>
      <c r="M24" s="866"/>
      <c r="N24" s="866"/>
      <c r="O24" s="866"/>
      <c r="P24" s="866"/>
      <c r="Q24" s="866"/>
      <c r="R24" s="866"/>
      <c r="S24" s="866"/>
      <c r="T24" s="866"/>
      <c r="U24" s="866"/>
      <c r="V24" s="866"/>
      <c r="W24" s="866"/>
      <c r="X24" s="866"/>
      <c r="Y24" s="866"/>
      <c r="Z24" s="866"/>
      <c r="AA24" s="866"/>
      <c r="AB24" s="866"/>
      <c r="AC24" s="866"/>
      <c r="AD24" s="866"/>
      <c r="AE24" s="866"/>
      <c r="AF24" s="866"/>
      <c r="AG24" s="866"/>
      <c r="AH24" s="866"/>
      <c r="AI24" s="866"/>
      <c r="AJ24" s="866"/>
      <c r="AK24" s="866"/>
      <c r="AL24" s="866"/>
      <c r="AM24" s="866"/>
      <c r="AN24" s="866"/>
      <c r="AO24" s="866"/>
      <c r="AP24" s="866"/>
      <c r="AQ24" s="866"/>
      <c r="AR24" s="866"/>
      <c r="AS24" s="866"/>
      <c r="AT24" s="866"/>
      <c r="AU24" s="866"/>
      <c r="AV24" s="866"/>
      <c r="AW24" s="866"/>
      <c r="AX24" s="866"/>
      <c r="AY24" s="866"/>
      <c r="AZ24" s="229"/>
      <c r="BA24" s="229"/>
      <c r="BB24" s="229"/>
      <c r="BC24" s="229"/>
      <c r="BD24" s="229"/>
      <c r="BE24" s="230"/>
      <c r="BF24" s="230"/>
      <c r="BG24" s="230"/>
      <c r="BH24" s="230"/>
      <c r="BI24" s="230"/>
      <c r="BJ24" s="230"/>
      <c r="BK24" s="230"/>
      <c r="BL24" s="230"/>
      <c r="BM24" s="230"/>
      <c r="BN24" s="230"/>
      <c r="BO24" s="230"/>
      <c r="BP24" s="230"/>
      <c r="BQ24" s="239">
        <v>18</v>
      </c>
      <c r="BR24" s="240"/>
      <c r="BS24" s="826"/>
      <c r="BT24" s="827"/>
      <c r="BU24" s="827"/>
      <c r="BV24" s="827"/>
      <c r="BW24" s="827"/>
      <c r="BX24" s="827"/>
      <c r="BY24" s="827"/>
      <c r="BZ24" s="827"/>
      <c r="CA24" s="827"/>
      <c r="CB24" s="827"/>
      <c r="CC24" s="827"/>
      <c r="CD24" s="827"/>
      <c r="CE24" s="827"/>
      <c r="CF24" s="827"/>
      <c r="CG24" s="828"/>
      <c r="CH24" s="839"/>
      <c r="CI24" s="840"/>
      <c r="CJ24" s="840"/>
      <c r="CK24" s="840"/>
      <c r="CL24" s="841"/>
      <c r="CM24" s="839"/>
      <c r="CN24" s="840"/>
      <c r="CO24" s="840"/>
      <c r="CP24" s="840"/>
      <c r="CQ24" s="841"/>
      <c r="CR24" s="839"/>
      <c r="CS24" s="840"/>
      <c r="CT24" s="840"/>
      <c r="CU24" s="840"/>
      <c r="CV24" s="841"/>
      <c r="CW24" s="839"/>
      <c r="CX24" s="840"/>
      <c r="CY24" s="840"/>
      <c r="CZ24" s="840"/>
      <c r="DA24" s="841"/>
      <c r="DB24" s="839"/>
      <c r="DC24" s="840"/>
      <c r="DD24" s="840"/>
      <c r="DE24" s="840"/>
      <c r="DF24" s="841"/>
      <c r="DG24" s="839"/>
      <c r="DH24" s="840"/>
      <c r="DI24" s="840"/>
      <c r="DJ24" s="840"/>
      <c r="DK24" s="841"/>
      <c r="DL24" s="839"/>
      <c r="DM24" s="840"/>
      <c r="DN24" s="840"/>
      <c r="DO24" s="840"/>
      <c r="DP24" s="841"/>
      <c r="DQ24" s="839"/>
      <c r="DR24" s="840"/>
      <c r="DS24" s="840"/>
      <c r="DT24" s="840"/>
      <c r="DU24" s="841"/>
      <c r="DV24" s="842"/>
      <c r="DW24" s="843"/>
      <c r="DX24" s="843"/>
      <c r="DY24" s="843"/>
      <c r="DZ24" s="844"/>
      <c r="EA24" s="231"/>
    </row>
    <row r="25" spans="1:131" s="224" customFormat="1" ht="26.25" customHeight="1" thickBot="1">
      <c r="A25" s="807" t="s">
        <v>387</v>
      </c>
      <c r="B25" s="807"/>
      <c r="C25" s="807"/>
      <c r="D25" s="807"/>
      <c r="E25" s="807"/>
      <c r="F25" s="807"/>
      <c r="G25" s="807"/>
      <c r="H25" s="807"/>
      <c r="I25" s="807"/>
      <c r="J25" s="807"/>
      <c r="K25" s="807"/>
      <c r="L25" s="807"/>
      <c r="M25" s="807"/>
      <c r="N25" s="807"/>
      <c r="O25" s="807"/>
      <c r="P25" s="807"/>
      <c r="Q25" s="807"/>
      <c r="R25" s="807"/>
      <c r="S25" s="807"/>
      <c r="T25" s="807"/>
      <c r="U25" s="807"/>
      <c r="V25" s="807"/>
      <c r="W25" s="807"/>
      <c r="X25" s="807"/>
      <c r="Y25" s="807"/>
      <c r="Z25" s="807"/>
      <c r="AA25" s="807"/>
      <c r="AB25" s="807"/>
      <c r="AC25" s="807"/>
      <c r="AD25" s="807"/>
      <c r="AE25" s="807"/>
      <c r="AF25" s="807"/>
      <c r="AG25" s="807"/>
      <c r="AH25" s="807"/>
      <c r="AI25" s="807"/>
      <c r="AJ25" s="807"/>
      <c r="AK25" s="807"/>
      <c r="AL25" s="807"/>
      <c r="AM25" s="807"/>
      <c r="AN25" s="807"/>
      <c r="AO25" s="807"/>
      <c r="AP25" s="807"/>
      <c r="AQ25" s="807"/>
      <c r="AR25" s="807"/>
      <c r="AS25" s="807"/>
      <c r="AT25" s="807"/>
      <c r="AU25" s="807"/>
      <c r="AV25" s="807"/>
      <c r="AW25" s="807"/>
      <c r="AX25" s="807"/>
      <c r="AY25" s="807"/>
      <c r="AZ25" s="807"/>
      <c r="BA25" s="807"/>
      <c r="BB25" s="807"/>
      <c r="BC25" s="807"/>
      <c r="BD25" s="807"/>
      <c r="BE25" s="807"/>
      <c r="BF25" s="807"/>
      <c r="BG25" s="807"/>
      <c r="BH25" s="807"/>
      <c r="BI25" s="807"/>
      <c r="BJ25" s="229"/>
      <c r="BK25" s="229"/>
      <c r="BL25" s="229"/>
      <c r="BM25" s="229"/>
      <c r="BN25" s="229"/>
      <c r="BO25" s="242"/>
      <c r="BP25" s="242"/>
      <c r="BQ25" s="239">
        <v>19</v>
      </c>
      <c r="BR25" s="240"/>
      <c r="BS25" s="826"/>
      <c r="BT25" s="827"/>
      <c r="BU25" s="827"/>
      <c r="BV25" s="827"/>
      <c r="BW25" s="827"/>
      <c r="BX25" s="827"/>
      <c r="BY25" s="827"/>
      <c r="BZ25" s="827"/>
      <c r="CA25" s="827"/>
      <c r="CB25" s="827"/>
      <c r="CC25" s="827"/>
      <c r="CD25" s="827"/>
      <c r="CE25" s="827"/>
      <c r="CF25" s="827"/>
      <c r="CG25" s="828"/>
      <c r="CH25" s="839"/>
      <c r="CI25" s="840"/>
      <c r="CJ25" s="840"/>
      <c r="CK25" s="840"/>
      <c r="CL25" s="841"/>
      <c r="CM25" s="839"/>
      <c r="CN25" s="840"/>
      <c r="CO25" s="840"/>
      <c r="CP25" s="840"/>
      <c r="CQ25" s="841"/>
      <c r="CR25" s="839"/>
      <c r="CS25" s="840"/>
      <c r="CT25" s="840"/>
      <c r="CU25" s="840"/>
      <c r="CV25" s="841"/>
      <c r="CW25" s="839"/>
      <c r="CX25" s="840"/>
      <c r="CY25" s="840"/>
      <c r="CZ25" s="840"/>
      <c r="DA25" s="841"/>
      <c r="DB25" s="839"/>
      <c r="DC25" s="840"/>
      <c r="DD25" s="840"/>
      <c r="DE25" s="840"/>
      <c r="DF25" s="841"/>
      <c r="DG25" s="839"/>
      <c r="DH25" s="840"/>
      <c r="DI25" s="840"/>
      <c r="DJ25" s="840"/>
      <c r="DK25" s="841"/>
      <c r="DL25" s="839"/>
      <c r="DM25" s="840"/>
      <c r="DN25" s="840"/>
      <c r="DO25" s="840"/>
      <c r="DP25" s="841"/>
      <c r="DQ25" s="839"/>
      <c r="DR25" s="840"/>
      <c r="DS25" s="840"/>
      <c r="DT25" s="840"/>
      <c r="DU25" s="841"/>
      <c r="DV25" s="842"/>
      <c r="DW25" s="843"/>
      <c r="DX25" s="843"/>
      <c r="DY25" s="843"/>
      <c r="DZ25" s="844"/>
      <c r="EA25" s="223"/>
    </row>
    <row r="26" spans="1:131" s="224" customFormat="1" ht="26.25" customHeight="1">
      <c r="A26" s="798" t="s">
        <v>364</v>
      </c>
      <c r="B26" s="799"/>
      <c r="C26" s="799"/>
      <c r="D26" s="799"/>
      <c r="E26" s="799"/>
      <c r="F26" s="799"/>
      <c r="G26" s="799"/>
      <c r="H26" s="799"/>
      <c r="I26" s="799"/>
      <c r="J26" s="799"/>
      <c r="K26" s="799"/>
      <c r="L26" s="799"/>
      <c r="M26" s="799"/>
      <c r="N26" s="799"/>
      <c r="O26" s="799"/>
      <c r="P26" s="800"/>
      <c r="Q26" s="775" t="s">
        <v>388</v>
      </c>
      <c r="R26" s="776"/>
      <c r="S26" s="776"/>
      <c r="T26" s="776"/>
      <c r="U26" s="777"/>
      <c r="V26" s="775" t="s">
        <v>389</v>
      </c>
      <c r="W26" s="776"/>
      <c r="X26" s="776"/>
      <c r="Y26" s="776"/>
      <c r="Z26" s="777"/>
      <c r="AA26" s="775" t="s">
        <v>390</v>
      </c>
      <c r="AB26" s="776"/>
      <c r="AC26" s="776"/>
      <c r="AD26" s="776"/>
      <c r="AE26" s="776"/>
      <c r="AF26" s="870" t="s">
        <v>391</v>
      </c>
      <c r="AG26" s="871"/>
      <c r="AH26" s="871"/>
      <c r="AI26" s="871"/>
      <c r="AJ26" s="872"/>
      <c r="AK26" s="776" t="s">
        <v>392</v>
      </c>
      <c r="AL26" s="776"/>
      <c r="AM26" s="776"/>
      <c r="AN26" s="776"/>
      <c r="AO26" s="777"/>
      <c r="AP26" s="775" t="s">
        <v>393</v>
      </c>
      <c r="AQ26" s="776"/>
      <c r="AR26" s="776"/>
      <c r="AS26" s="776"/>
      <c r="AT26" s="777"/>
      <c r="AU26" s="775" t="s">
        <v>394</v>
      </c>
      <c r="AV26" s="776"/>
      <c r="AW26" s="776"/>
      <c r="AX26" s="776"/>
      <c r="AY26" s="777"/>
      <c r="AZ26" s="775" t="s">
        <v>395</v>
      </c>
      <c r="BA26" s="776"/>
      <c r="BB26" s="776"/>
      <c r="BC26" s="776"/>
      <c r="BD26" s="777"/>
      <c r="BE26" s="775" t="s">
        <v>371</v>
      </c>
      <c r="BF26" s="776"/>
      <c r="BG26" s="776"/>
      <c r="BH26" s="776"/>
      <c r="BI26" s="787"/>
      <c r="BJ26" s="229"/>
      <c r="BK26" s="229"/>
      <c r="BL26" s="229"/>
      <c r="BM26" s="229"/>
      <c r="BN26" s="229"/>
      <c r="BO26" s="242"/>
      <c r="BP26" s="242"/>
      <c r="BQ26" s="239">
        <v>20</v>
      </c>
      <c r="BR26" s="240"/>
      <c r="BS26" s="826"/>
      <c r="BT26" s="827"/>
      <c r="BU26" s="827"/>
      <c r="BV26" s="827"/>
      <c r="BW26" s="827"/>
      <c r="BX26" s="827"/>
      <c r="BY26" s="827"/>
      <c r="BZ26" s="827"/>
      <c r="CA26" s="827"/>
      <c r="CB26" s="827"/>
      <c r="CC26" s="827"/>
      <c r="CD26" s="827"/>
      <c r="CE26" s="827"/>
      <c r="CF26" s="827"/>
      <c r="CG26" s="828"/>
      <c r="CH26" s="839"/>
      <c r="CI26" s="840"/>
      <c r="CJ26" s="840"/>
      <c r="CK26" s="840"/>
      <c r="CL26" s="841"/>
      <c r="CM26" s="839"/>
      <c r="CN26" s="840"/>
      <c r="CO26" s="840"/>
      <c r="CP26" s="840"/>
      <c r="CQ26" s="841"/>
      <c r="CR26" s="839"/>
      <c r="CS26" s="840"/>
      <c r="CT26" s="840"/>
      <c r="CU26" s="840"/>
      <c r="CV26" s="841"/>
      <c r="CW26" s="839"/>
      <c r="CX26" s="840"/>
      <c r="CY26" s="840"/>
      <c r="CZ26" s="840"/>
      <c r="DA26" s="841"/>
      <c r="DB26" s="839"/>
      <c r="DC26" s="840"/>
      <c r="DD26" s="840"/>
      <c r="DE26" s="840"/>
      <c r="DF26" s="841"/>
      <c r="DG26" s="839"/>
      <c r="DH26" s="840"/>
      <c r="DI26" s="840"/>
      <c r="DJ26" s="840"/>
      <c r="DK26" s="841"/>
      <c r="DL26" s="839"/>
      <c r="DM26" s="840"/>
      <c r="DN26" s="840"/>
      <c r="DO26" s="840"/>
      <c r="DP26" s="841"/>
      <c r="DQ26" s="839"/>
      <c r="DR26" s="840"/>
      <c r="DS26" s="840"/>
      <c r="DT26" s="840"/>
      <c r="DU26" s="841"/>
      <c r="DV26" s="842"/>
      <c r="DW26" s="843"/>
      <c r="DX26" s="843"/>
      <c r="DY26" s="843"/>
      <c r="DZ26" s="844"/>
      <c r="EA26" s="223"/>
    </row>
    <row r="27" spans="1:131" s="224" customFormat="1" ht="26.25" customHeight="1" thickBot="1">
      <c r="A27" s="801"/>
      <c r="B27" s="802"/>
      <c r="C27" s="802"/>
      <c r="D27" s="802"/>
      <c r="E27" s="802"/>
      <c r="F27" s="802"/>
      <c r="G27" s="802"/>
      <c r="H27" s="802"/>
      <c r="I27" s="802"/>
      <c r="J27" s="802"/>
      <c r="K27" s="802"/>
      <c r="L27" s="802"/>
      <c r="M27" s="802"/>
      <c r="N27" s="802"/>
      <c r="O27" s="802"/>
      <c r="P27" s="803"/>
      <c r="Q27" s="778"/>
      <c r="R27" s="779"/>
      <c r="S27" s="779"/>
      <c r="T27" s="779"/>
      <c r="U27" s="780"/>
      <c r="V27" s="778"/>
      <c r="W27" s="779"/>
      <c r="X27" s="779"/>
      <c r="Y27" s="779"/>
      <c r="Z27" s="780"/>
      <c r="AA27" s="778"/>
      <c r="AB27" s="779"/>
      <c r="AC27" s="779"/>
      <c r="AD27" s="779"/>
      <c r="AE27" s="779"/>
      <c r="AF27" s="873"/>
      <c r="AG27" s="874"/>
      <c r="AH27" s="874"/>
      <c r="AI27" s="874"/>
      <c r="AJ27" s="875"/>
      <c r="AK27" s="779"/>
      <c r="AL27" s="779"/>
      <c r="AM27" s="779"/>
      <c r="AN27" s="779"/>
      <c r="AO27" s="780"/>
      <c r="AP27" s="778"/>
      <c r="AQ27" s="779"/>
      <c r="AR27" s="779"/>
      <c r="AS27" s="779"/>
      <c r="AT27" s="780"/>
      <c r="AU27" s="778"/>
      <c r="AV27" s="779"/>
      <c r="AW27" s="779"/>
      <c r="AX27" s="779"/>
      <c r="AY27" s="780"/>
      <c r="AZ27" s="778"/>
      <c r="BA27" s="779"/>
      <c r="BB27" s="779"/>
      <c r="BC27" s="779"/>
      <c r="BD27" s="780"/>
      <c r="BE27" s="778"/>
      <c r="BF27" s="779"/>
      <c r="BG27" s="779"/>
      <c r="BH27" s="779"/>
      <c r="BI27" s="788"/>
      <c r="BJ27" s="229"/>
      <c r="BK27" s="229"/>
      <c r="BL27" s="229"/>
      <c r="BM27" s="229"/>
      <c r="BN27" s="229"/>
      <c r="BO27" s="242"/>
      <c r="BP27" s="242"/>
      <c r="BQ27" s="239">
        <v>21</v>
      </c>
      <c r="BR27" s="240"/>
      <c r="BS27" s="826"/>
      <c r="BT27" s="827"/>
      <c r="BU27" s="827"/>
      <c r="BV27" s="827"/>
      <c r="BW27" s="827"/>
      <c r="BX27" s="827"/>
      <c r="BY27" s="827"/>
      <c r="BZ27" s="827"/>
      <c r="CA27" s="827"/>
      <c r="CB27" s="827"/>
      <c r="CC27" s="827"/>
      <c r="CD27" s="827"/>
      <c r="CE27" s="827"/>
      <c r="CF27" s="827"/>
      <c r="CG27" s="828"/>
      <c r="CH27" s="839"/>
      <c r="CI27" s="840"/>
      <c r="CJ27" s="840"/>
      <c r="CK27" s="840"/>
      <c r="CL27" s="841"/>
      <c r="CM27" s="839"/>
      <c r="CN27" s="840"/>
      <c r="CO27" s="840"/>
      <c r="CP27" s="840"/>
      <c r="CQ27" s="841"/>
      <c r="CR27" s="839"/>
      <c r="CS27" s="840"/>
      <c r="CT27" s="840"/>
      <c r="CU27" s="840"/>
      <c r="CV27" s="841"/>
      <c r="CW27" s="839"/>
      <c r="CX27" s="840"/>
      <c r="CY27" s="840"/>
      <c r="CZ27" s="840"/>
      <c r="DA27" s="841"/>
      <c r="DB27" s="839"/>
      <c r="DC27" s="840"/>
      <c r="DD27" s="840"/>
      <c r="DE27" s="840"/>
      <c r="DF27" s="841"/>
      <c r="DG27" s="839"/>
      <c r="DH27" s="840"/>
      <c r="DI27" s="840"/>
      <c r="DJ27" s="840"/>
      <c r="DK27" s="841"/>
      <c r="DL27" s="839"/>
      <c r="DM27" s="840"/>
      <c r="DN27" s="840"/>
      <c r="DO27" s="840"/>
      <c r="DP27" s="841"/>
      <c r="DQ27" s="839"/>
      <c r="DR27" s="840"/>
      <c r="DS27" s="840"/>
      <c r="DT27" s="840"/>
      <c r="DU27" s="841"/>
      <c r="DV27" s="842"/>
      <c r="DW27" s="843"/>
      <c r="DX27" s="843"/>
      <c r="DY27" s="843"/>
      <c r="DZ27" s="844"/>
      <c r="EA27" s="223"/>
    </row>
    <row r="28" spans="1:131" s="224" customFormat="1" ht="26.25" customHeight="1" thickTop="1">
      <c r="A28" s="243">
        <v>1</v>
      </c>
      <c r="B28" s="789" t="s">
        <v>396</v>
      </c>
      <c r="C28" s="790"/>
      <c r="D28" s="790"/>
      <c r="E28" s="790"/>
      <c r="F28" s="790"/>
      <c r="G28" s="790"/>
      <c r="H28" s="790"/>
      <c r="I28" s="790"/>
      <c r="J28" s="790"/>
      <c r="K28" s="790"/>
      <c r="L28" s="790"/>
      <c r="M28" s="790"/>
      <c r="N28" s="790"/>
      <c r="O28" s="790"/>
      <c r="P28" s="791"/>
      <c r="Q28" s="880">
        <v>490</v>
      </c>
      <c r="R28" s="881"/>
      <c r="S28" s="881"/>
      <c r="T28" s="881"/>
      <c r="U28" s="881"/>
      <c r="V28" s="881">
        <v>418</v>
      </c>
      <c r="W28" s="881"/>
      <c r="X28" s="881"/>
      <c r="Y28" s="881"/>
      <c r="Z28" s="881"/>
      <c r="AA28" s="881">
        <v>72</v>
      </c>
      <c r="AB28" s="881"/>
      <c r="AC28" s="881"/>
      <c r="AD28" s="881"/>
      <c r="AE28" s="882"/>
      <c r="AF28" s="883">
        <v>72</v>
      </c>
      <c r="AG28" s="881"/>
      <c r="AH28" s="881"/>
      <c r="AI28" s="881"/>
      <c r="AJ28" s="884"/>
      <c r="AK28" s="885">
        <v>44</v>
      </c>
      <c r="AL28" s="876"/>
      <c r="AM28" s="876"/>
      <c r="AN28" s="876"/>
      <c r="AO28" s="876"/>
      <c r="AP28" s="876" t="s">
        <v>576</v>
      </c>
      <c r="AQ28" s="876"/>
      <c r="AR28" s="876"/>
      <c r="AS28" s="876"/>
      <c r="AT28" s="876"/>
      <c r="AU28" s="876" t="s">
        <v>576</v>
      </c>
      <c r="AV28" s="876"/>
      <c r="AW28" s="876"/>
      <c r="AX28" s="876"/>
      <c r="AY28" s="876"/>
      <c r="AZ28" s="877" t="s">
        <v>576</v>
      </c>
      <c r="BA28" s="877"/>
      <c r="BB28" s="877"/>
      <c r="BC28" s="877"/>
      <c r="BD28" s="877"/>
      <c r="BE28" s="878"/>
      <c r="BF28" s="878"/>
      <c r="BG28" s="878"/>
      <c r="BH28" s="878"/>
      <c r="BI28" s="879"/>
      <c r="BJ28" s="229"/>
      <c r="BK28" s="229"/>
      <c r="BL28" s="229"/>
      <c r="BM28" s="229"/>
      <c r="BN28" s="229"/>
      <c r="BO28" s="242"/>
      <c r="BP28" s="242"/>
      <c r="BQ28" s="239">
        <v>22</v>
      </c>
      <c r="BR28" s="240"/>
      <c r="BS28" s="826"/>
      <c r="BT28" s="827"/>
      <c r="BU28" s="827"/>
      <c r="BV28" s="827"/>
      <c r="BW28" s="827"/>
      <c r="BX28" s="827"/>
      <c r="BY28" s="827"/>
      <c r="BZ28" s="827"/>
      <c r="CA28" s="827"/>
      <c r="CB28" s="827"/>
      <c r="CC28" s="827"/>
      <c r="CD28" s="827"/>
      <c r="CE28" s="827"/>
      <c r="CF28" s="827"/>
      <c r="CG28" s="828"/>
      <c r="CH28" s="839"/>
      <c r="CI28" s="840"/>
      <c r="CJ28" s="840"/>
      <c r="CK28" s="840"/>
      <c r="CL28" s="841"/>
      <c r="CM28" s="839"/>
      <c r="CN28" s="840"/>
      <c r="CO28" s="840"/>
      <c r="CP28" s="840"/>
      <c r="CQ28" s="841"/>
      <c r="CR28" s="839"/>
      <c r="CS28" s="840"/>
      <c r="CT28" s="840"/>
      <c r="CU28" s="840"/>
      <c r="CV28" s="841"/>
      <c r="CW28" s="839"/>
      <c r="CX28" s="840"/>
      <c r="CY28" s="840"/>
      <c r="CZ28" s="840"/>
      <c r="DA28" s="841"/>
      <c r="DB28" s="839"/>
      <c r="DC28" s="840"/>
      <c r="DD28" s="840"/>
      <c r="DE28" s="840"/>
      <c r="DF28" s="841"/>
      <c r="DG28" s="839"/>
      <c r="DH28" s="840"/>
      <c r="DI28" s="840"/>
      <c r="DJ28" s="840"/>
      <c r="DK28" s="841"/>
      <c r="DL28" s="839"/>
      <c r="DM28" s="840"/>
      <c r="DN28" s="840"/>
      <c r="DO28" s="840"/>
      <c r="DP28" s="841"/>
      <c r="DQ28" s="839"/>
      <c r="DR28" s="840"/>
      <c r="DS28" s="840"/>
      <c r="DT28" s="840"/>
      <c r="DU28" s="841"/>
      <c r="DV28" s="842"/>
      <c r="DW28" s="843"/>
      <c r="DX28" s="843"/>
      <c r="DY28" s="843"/>
      <c r="DZ28" s="844"/>
      <c r="EA28" s="223"/>
    </row>
    <row r="29" spans="1:131" s="224" customFormat="1" ht="26.25" customHeight="1">
      <c r="A29" s="243">
        <v>2</v>
      </c>
      <c r="B29" s="813" t="s">
        <v>397</v>
      </c>
      <c r="C29" s="814"/>
      <c r="D29" s="814"/>
      <c r="E29" s="814"/>
      <c r="F29" s="814"/>
      <c r="G29" s="814"/>
      <c r="H29" s="814"/>
      <c r="I29" s="814"/>
      <c r="J29" s="814"/>
      <c r="K29" s="814"/>
      <c r="L29" s="814"/>
      <c r="M29" s="814"/>
      <c r="N29" s="814"/>
      <c r="O29" s="814"/>
      <c r="P29" s="815"/>
      <c r="Q29" s="816">
        <v>493</v>
      </c>
      <c r="R29" s="817"/>
      <c r="S29" s="817"/>
      <c r="T29" s="817"/>
      <c r="U29" s="817"/>
      <c r="V29" s="817">
        <v>448</v>
      </c>
      <c r="W29" s="817"/>
      <c r="X29" s="817"/>
      <c r="Y29" s="817"/>
      <c r="Z29" s="817"/>
      <c r="AA29" s="817">
        <v>45</v>
      </c>
      <c r="AB29" s="817"/>
      <c r="AC29" s="817"/>
      <c r="AD29" s="817"/>
      <c r="AE29" s="818"/>
      <c r="AF29" s="819">
        <v>45</v>
      </c>
      <c r="AG29" s="820"/>
      <c r="AH29" s="820"/>
      <c r="AI29" s="820"/>
      <c r="AJ29" s="821"/>
      <c r="AK29" s="888">
        <v>91</v>
      </c>
      <c r="AL29" s="889"/>
      <c r="AM29" s="889"/>
      <c r="AN29" s="889"/>
      <c r="AO29" s="889"/>
      <c r="AP29" s="889">
        <v>5</v>
      </c>
      <c r="AQ29" s="889"/>
      <c r="AR29" s="889"/>
      <c r="AS29" s="889"/>
      <c r="AT29" s="889"/>
      <c r="AU29" s="889" t="s">
        <v>576</v>
      </c>
      <c r="AV29" s="889"/>
      <c r="AW29" s="889"/>
      <c r="AX29" s="889"/>
      <c r="AY29" s="889"/>
      <c r="AZ29" s="890" t="s">
        <v>576</v>
      </c>
      <c r="BA29" s="890"/>
      <c r="BB29" s="890"/>
      <c r="BC29" s="890"/>
      <c r="BD29" s="890"/>
      <c r="BE29" s="886"/>
      <c r="BF29" s="886"/>
      <c r="BG29" s="886"/>
      <c r="BH29" s="886"/>
      <c r="BI29" s="887"/>
      <c r="BJ29" s="229"/>
      <c r="BK29" s="229"/>
      <c r="BL29" s="229"/>
      <c r="BM29" s="229"/>
      <c r="BN29" s="229"/>
      <c r="BO29" s="242"/>
      <c r="BP29" s="242"/>
      <c r="BQ29" s="239">
        <v>23</v>
      </c>
      <c r="BR29" s="240"/>
      <c r="BS29" s="826"/>
      <c r="BT29" s="827"/>
      <c r="BU29" s="827"/>
      <c r="BV29" s="827"/>
      <c r="BW29" s="827"/>
      <c r="BX29" s="827"/>
      <c r="BY29" s="827"/>
      <c r="BZ29" s="827"/>
      <c r="CA29" s="827"/>
      <c r="CB29" s="827"/>
      <c r="CC29" s="827"/>
      <c r="CD29" s="827"/>
      <c r="CE29" s="827"/>
      <c r="CF29" s="827"/>
      <c r="CG29" s="828"/>
      <c r="CH29" s="839"/>
      <c r="CI29" s="840"/>
      <c r="CJ29" s="840"/>
      <c r="CK29" s="840"/>
      <c r="CL29" s="841"/>
      <c r="CM29" s="839"/>
      <c r="CN29" s="840"/>
      <c r="CO29" s="840"/>
      <c r="CP29" s="840"/>
      <c r="CQ29" s="841"/>
      <c r="CR29" s="839"/>
      <c r="CS29" s="840"/>
      <c r="CT29" s="840"/>
      <c r="CU29" s="840"/>
      <c r="CV29" s="841"/>
      <c r="CW29" s="839"/>
      <c r="CX29" s="840"/>
      <c r="CY29" s="840"/>
      <c r="CZ29" s="840"/>
      <c r="DA29" s="841"/>
      <c r="DB29" s="839"/>
      <c r="DC29" s="840"/>
      <c r="DD29" s="840"/>
      <c r="DE29" s="840"/>
      <c r="DF29" s="841"/>
      <c r="DG29" s="839"/>
      <c r="DH29" s="840"/>
      <c r="DI29" s="840"/>
      <c r="DJ29" s="840"/>
      <c r="DK29" s="841"/>
      <c r="DL29" s="839"/>
      <c r="DM29" s="840"/>
      <c r="DN29" s="840"/>
      <c r="DO29" s="840"/>
      <c r="DP29" s="841"/>
      <c r="DQ29" s="839"/>
      <c r="DR29" s="840"/>
      <c r="DS29" s="840"/>
      <c r="DT29" s="840"/>
      <c r="DU29" s="841"/>
      <c r="DV29" s="842"/>
      <c r="DW29" s="843"/>
      <c r="DX29" s="843"/>
      <c r="DY29" s="843"/>
      <c r="DZ29" s="844"/>
      <c r="EA29" s="223"/>
    </row>
    <row r="30" spans="1:131" s="224" customFormat="1" ht="26.25" customHeight="1">
      <c r="A30" s="243">
        <v>3</v>
      </c>
      <c r="B30" s="813" t="s">
        <v>398</v>
      </c>
      <c r="C30" s="814"/>
      <c r="D30" s="814"/>
      <c r="E30" s="814"/>
      <c r="F30" s="814"/>
      <c r="G30" s="814"/>
      <c r="H30" s="814"/>
      <c r="I30" s="814"/>
      <c r="J30" s="814"/>
      <c r="K30" s="814"/>
      <c r="L30" s="814"/>
      <c r="M30" s="814"/>
      <c r="N30" s="814"/>
      <c r="O30" s="814"/>
      <c r="P30" s="815"/>
      <c r="Q30" s="816">
        <v>45</v>
      </c>
      <c r="R30" s="817"/>
      <c r="S30" s="817"/>
      <c r="T30" s="817"/>
      <c r="U30" s="817"/>
      <c r="V30" s="817">
        <v>45</v>
      </c>
      <c r="W30" s="817"/>
      <c r="X30" s="817"/>
      <c r="Y30" s="817"/>
      <c r="Z30" s="817"/>
      <c r="AA30" s="817">
        <v>0</v>
      </c>
      <c r="AB30" s="817"/>
      <c r="AC30" s="817"/>
      <c r="AD30" s="817"/>
      <c r="AE30" s="818"/>
      <c r="AF30" s="819">
        <v>0</v>
      </c>
      <c r="AG30" s="820"/>
      <c r="AH30" s="820"/>
      <c r="AI30" s="820"/>
      <c r="AJ30" s="821"/>
      <c r="AK30" s="888">
        <v>17</v>
      </c>
      <c r="AL30" s="889"/>
      <c r="AM30" s="889"/>
      <c r="AN30" s="889"/>
      <c r="AO30" s="889"/>
      <c r="AP30" s="889" t="s">
        <v>576</v>
      </c>
      <c r="AQ30" s="889"/>
      <c r="AR30" s="889"/>
      <c r="AS30" s="889"/>
      <c r="AT30" s="889"/>
      <c r="AU30" s="889" t="s">
        <v>576</v>
      </c>
      <c r="AV30" s="889"/>
      <c r="AW30" s="889"/>
      <c r="AX30" s="889"/>
      <c r="AY30" s="889"/>
      <c r="AZ30" s="890" t="s">
        <v>576</v>
      </c>
      <c r="BA30" s="890"/>
      <c r="BB30" s="890"/>
      <c r="BC30" s="890"/>
      <c r="BD30" s="890"/>
      <c r="BE30" s="886"/>
      <c r="BF30" s="886"/>
      <c r="BG30" s="886"/>
      <c r="BH30" s="886"/>
      <c r="BI30" s="887"/>
      <c r="BJ30" s="229"/>
      <c r="BK30" s="229"/>
      <c r="BL30" s="229"/>
      <c r="BM30" s="229"/>
      <c r="BN30" s="229"/>
      <c r="BO30" s="242"/>
      <c r="BP30" s="242"/>
      <c r="BQ30" s="239">
        <v>24</v>
      </c>
      <c r="BR30" s="240"/>
      <c r="BS30" s="826"/>
      <c r="BT30" s="827"/>
      <c r="BU30" s="827"/>
      <c r="BV30" s="827"/>
      <c r="BW30" s="827"/>
      <c r="BX30" s="827"/>
      <c r="BY30" s="827"/>
      <c r="BZ30" s="827"/>
      <c r="CA30" s="827"/>
      <c r="CB30" s="827"/>
      <c r="CC30" s="827"/>
      <c r="CD30" s="827"/>
      <c r="CE30" s="827"/>
      <c r="CF30" s="827"/>
      <c r="CG30" s="828"/>
      <c r="CH30" s="839"/>
      <c r="CI30" s="840"/>
      <c r="CJ30" s="840"/>
      <c r="CK30" s="840"/>
      <c r="CL30" s="841"/>
      <c r="CM30" s="839"/>
      <c r="CN30" s="840"/>
      <c r="CO30" s="840"/>
      <c r="CP30" s="840"/>
      <c r="CQ30" s="841"/>
      <c r="CR30" s="839"/>
      <c r="CS30" s="840"/>
      <c r="CT30" s="840"/>
      <c r="CU30" s="840"/>
      <c r="CV30" s="841"/>
      <c r="CW30" s="839"/>
      <c r="CX30" s="840"/>
      <c r="CY30" s="840"/>
      <c r="CZ30" s="840"/>
      <c r="DA30" s="841"/>
      <c r="DB30" s="839"/>
      <c r="DC30" s="840"/>
      <c r="DD30" s="840"/>
      <c r="DE30" s="840"/>
      <c r="DF30" s="841"/>
      <c r="DG30" s="839"/>
      <c r="DH30" s="840"/>
      <c r="DI30" s="840"/>
      <c r="DJ30" s="840"/>
      <c r="DK30" s="841"/>
      <c r="DL30" s="839"/>
      <c r="DM30" s="840"/>
      <c r="DN30" s="840"/>
      <c r="DO30" s="840"/>
      <c r="DP30" s="841"/>
      <c r="DQ30" s="839"/>
      <c r="DR30" s="840"/>
      <c r="DS30" s="840"/>
      <c r="DT30" s="840"/>
      <c r="DU30" s="841"/>
      <c r="DV30" s="842"/>
      <c r="DW30" s="843"/>
      <c r="DX30" s="843"/>
      <c r="DY30" s="843"/>
      <c r="DZ30" s="844"/>
      <c r="EA30" s="223"/>
    </row>
    <row r="31" spans="1:131" s="224" customFormat="1" ht="26.25" customHeight="1">
      <c r="A31" s="243">
        <v>4</v>
      </c>
      <c r="B31" s="813" t="s">
        <v>399</v>
      </c>
      <c r="C31" s="814"/>
      <c r="D31" s="814"/>
      <c r="E31" s="814"/>
      <c r="F31" s="814"/>
      <c r="G31" s="814"/>
      <c r="H31" s="814"/>
      <c r="I31" s="814"/>
      <c r="J31" s="814"/>
      <c r="K31" s="814"/>
      <c r="L31" s="814"/>
      <c r="M31" s="814"/>
      <c r="N31" s="814"/>
      <c r="O31" s="814"/>
      <c r="P31" s="815"/>
      <c r="Q31" s="816">
        <v>154</v>
      </c>
      <c r="R31" s="817"/>
      <c r="S31" s="817"/>
      <c r="T31" s="817"/>
      <c r="U31" s="817"/>
      <c r="V31" s="817">
        <v>149</v>
      </c>
      <c r="W31" s="817"/>
      <c r="X31" s="817"/>
      <c r="Y31" s="817"/>
      <c r="Z31" s="817"/>
      <c r="AA31" s="817">
        <v>5</v>
      </c>
      <c r="AB31" s="817"/>
      <c r="AC31" s="817"/>
      <c r="AD31" s="817"/>
      <c r="AE31" s="818"/>
      <c r="AF31" s="819">
        <v>5</v>
      </c>
      <c r="AG31" s="820"/>
      <c r="AH31" s="820"/>
      <c r="AI31" s="820"/>
      <c r="AJ31" s="821"/>
      <c r="AK31" s="888">
        <v>67</v>
      </c>
      <c r="AL31" s="889"/>
      <c r="AM31" s="889"/>
      <c r="AN31" s="889"/>
      <c r="AO31" s="889"/>
      <c r="AP31" s="889">
        <v>866</v>
      </c>
      <c r="AQ31" s="889"/>
      <c r="AR31" s="889"/>
      <c r="AS31" s="889"/>
      <c r="AT31" s="889"/>
      <c r="AU31" s="889">
        <v>594</v>
      </c>
      <c r="AV31" s="889"/>
      <c r="AW31" s="889"/>
      <c r="AX31" s="889"/>
      <c r="AY31" s="889"/>
      <c r="AZ31" s="890" t="s">
        <v>576</v>
      </c>
      <c r="BA31" s="890"/>
      <c r="BB31" s="890"/>
      <c r="BC31" s="890"/>
      <c r="BD31" s="890"/>
      <c r="BE31" s="886" t="s">
        <v>400</v>
      </c>
      <c r="BF31" s="886"/>
      <c r="BG31" s="886"/>
      <c r="BH31" s="886"/>
      <c r="BI31" s="887"/>
      <c r="BJ31" s="229"/>
      <c r="BK31" s="229"/>
      <c r="BL31" s="229"/>
      <c r="BM31" s="229"/>
      <c r="BN31" s="229"/>
      <c r="BO31" s="242"/>
      <c r="BP31" s="242"/>
      <c r="BQ31" s="239">
        <v>25</v>
      </c>
      <c r="BR31" s="240"/>
      <c r="BS31" s="826"/>
      <c r="BT31" s="827"/>
      <c r="BU31" s="827"/>
      <c r="BV31" s="827"/>
      <c r="BW31" s="827"/>
      <c r="BX31" s="827"/>
      <c r="BY31" s="827"/>
      <c r="BZ31" s="827"/>
      <c r="CA31" s="827"/>
      <c r="CB31" s="827"/>
      <c r="CC31" s="827"/>
      <c r="CD31" s="827"/>
      <c r="CE31" s="827"/>
      <c r="CF31" s="827"/>
      <c r="CG31" s="828"/>
      <c r="CH31" s="839"/>
      <c r="CI31" s="840"/>
      <c r="CJ31" s="840"/>
      <c r="CK31" s="840"/>
      <c r="CL31" s="841"/>
      <c r="CM31" s="839"/>
      <c r="CN31" s="840"/>
      <c r="CO31" s="840"/>
      <c r="CP31" s="840"/>
      <c r="CQ31" s="841"/>
      <c r="CR31" s="839"/>
      <c r="CS31" s="840"/>
      <c r="CT31" s="840"/>
      <c r="CU31" s="840"/>
      <c r="CV31" s="841"/>
      <c r="CW31" s="839"/>
      <c r="CX31" s="840"/>
      <c r="CY31" s="840"/>
      <c r="CZ31" s="840"/>
      <c r="DA31" s="841"/>
      <c r="DB31" s="839"/>
      <c r="DC31" s="840"/>
      <c r="DD31" s="840"/>
      <c r="DE31" s="840"/>
      <c r="DF31" s="841"/>
      <c r="DG31" s="839"/>
      <c r="DH31" s="840"/>
      <c r="DI31" s="840"/>
      <c r="DJ31" s="840"/>
      <c r="DK31" s="841"/>
      <c r="DL31" s="839"/>
      <c r="DM31" s="840"/>
      <c r="DN31" s="840"/>
      <c r="DO31" s="840"/>
      <c r="DP31" s="841"/>
      <c r="DQ31" s="839"/>
      <c r="DR31" s="840"/>
      <c r="DS31" s="840"/>
      <c r="DT31" s="840"/>
      <c r="DU31" s="841"/>
      <c r="DV31" s="842"/>
      <c r="DW31" s="843"/>
      <c r="DX31" s="843"/>
      <c r="DY31" s="843"/>
      <c r="DZ31" s="844"/>
      <c r="EA31" s="223"/>
    </row>
    <row r="32" spans="1:131" s="224" customFormat="1" ht="26.25" customHeight="1">
      <c r="A32" s="243">
        <v>5</v>
      </c>
      <c r="B32" s="813" t="s">
        <v>401</v>
      </c>
      <c r="C32" s="814"/>
      <c r="D32" s="814"/>
      <c r="E32" s="814"/>
      <c r="F32" s="814"/>
      <c r="G32" s="814"/>
      <c r="H32" s="814"/>
      <c r="I32" s="814"/>
      <c r="J32" s="814"/>
      <c r="K32" s="814"/>
      <c r="L32" s="814"/>
      <c r="M32" s="814"/>
      <c r="N32" s="814"/>
      <c r="O32" s="814"/>
      <c r="P32" s="815"/>
      <c r="Q32" s="816">
        <v>239</v>
      </c>
      <c r="R32" s="817"/>
      <c r="S32" s="817"/>
      <c r="T32" s="817"/>
      <c r="U32" s="817"/>
      <c r="V32" s="817">
        <v>233</v>
      </c>
      <c r="W32" s="817"/>
      <c r="X32" s="817"/>
      <c r="Y32" s="817"/>
      <c r="Z32" s="817"/>
      <c r="AA32" s="817">
        <v>6</v>
      </c>
      <c r="AB32" s="817"/>
      <c r="AC32" s="817"/>
      <c r="AD32" s="817"/>
      <c r="AE32" s="818"/>
      <c r="AF32" s="819">
        <v>6</v>
      </c>
      <c r="AG32" s="820"/>
      <c r="AH32" s="820"/>
      <c r="AI32" s="820"/>
      <c r="AJ32" s="821"/>
      <c r="AK32" s="888">
        <v>100</v>
      </c>
      <c r="AL32" s="889"/>
      <c r="AM32" s="889"/>
      <c r="AN32" s="889"/>
      <c r="AO32" s="889"/>
      <c r="AP32" s="889">
        <v>1040</v>
      </c>
      <c r="AQ32" s="889"/>
      <c r="AR32" s="889"/>
      <c r="AS32" s="889"/>
      <c r="AT32" s="889"/>
      <c r="AU32" s="889">
        <v>960</v>
      </c>
      <c r="AV32" s="889"/>
      <c r="AW32" s="889"/>
      <c r="AX32" s="889"/>
      <c r="AY32" s="889"/>
      <c r="AZ32" s="890" t="s">
        <v>576</v>
      </c>
      <c r="BA32" s="890"/>
      <c r="BB32" s="890"/>
      <c r="BC32" s="890"/>
      <c r="BD32" s="890"/>
      <c r="BE32" s="886" t="s">
        <v>400</v>
      </c>
      <c r="BF32" s="886"/>
      <c r="BG32" s="886"/>
      <c r="BH32" s="886"/>
      <c r="BI32" s="887"/>
      <c r="BJ32" s="229"/>
      <c r="BK32" s="229"/>
      <c r="BL32" s="229"/>
      <c r="BM32" s="229"/>
      <c r="BN32" s="229"/>
      <c r="BO32" s="242"/>
      <c r="BP32" s="242"/>
      <c r="BQ32" s="239">
        <v>26</v>
      </c>
      <c r="BR32" s="240"/>
      <c r="BS32" s="826"/>
      <c r="BT32" s="827"/>
      <c r="BU32" s="827"/>
      <c r="BV32" s="827"/>
      <c r="BW32" s="827"/>
      <c r="BX32" s="827"/>
      <c r="BY32" s="827"/>
      <c r="BZ32" s="827"/>
      <c r="CA32" s="827"/>
      <c r="CB32" s="827"/>
      <c r="CC32" s="827"/>
      <c r="CD32" s="827"/>
      <c r="CE32" s="827"/>
      <c r="CF32" s="827"/>
      <c r="CG32" s="828"/>
      <c r="CH32" s="839"/>
      <c r="CI32" s="840"/>
      <c r="CJ32" s="840"/>
      <c r="CK32" s="840"/>
      <c r="CL32" s="841"/>
      <c r="CM32" s="839"/>
      <c r="CN32" s="840"/>
      <c r="CO32" s="840"/>
      <c r="CP32" s="840"/>
      <c r="CQ32" s="841"/>
      <c r="CR32" s="839"/>
      <c r="CS32" s="840"/>
      <c r="CT32" s="840"/>
      <c r="CU32" s="840"/>
      <c r="CV32" s="841"/>
      <c r="CW32" s="839"/>
      <c r="CX32" s="840"/>
      <c r="CY32" s="840"/>
      <c r="CZ32" s="840"/>
      <c r="DA32" s="841"/>
      <c r="DB32" s="839"/>
      <c r="DC32" s="840"/>
      <c r="DD32" s="840"/>
      <c r="DE32" s="840"/>
      <c r="DF32" s="841"/>
      <c r="DG32" s="839"/>
      <c r="DH32" s="840"/>
      <c r="DI32" s="840"/>
      <c r="DJ32" s="840"/>
      <c r="DK32" s="841"/>
      <c r="DL32" s="839"/>
      <c r="DM32" s="840"/>
      <c r="DN32" s="840"/>
      <c r="DO32" s="840"/>
      <c r="DP32" s="841"/>
      <c r="DQ32" s="839"/>
      <c r="DR32" s="840"/>
      <c r="DS32" s="840"/>
      <c r="DT32" s="840"/>
      <c r="DU32" s="841"/>
      <c r="DV32" s="842"/>
      <c r="DW32" s="843"/>
      <c r="DX32" s="843"/>
      <c r="DY32" s="843"/>
      <c r="DZ32" s="844"/>
      <c r="EA32" s="223"/>
    </row>
    <row r="33" spans="1:131" s="224" customFormat="1" ht="26.25" customHeight="1">
      <c r="A33" s="243">
        <v>6</v>
      </c>
      <c r="B33" s="813" t="s">
        <v>402</v>
      </c>
      <c r="C33" s="814"/>
      <c r="D33" s="814"/>
      <c r="E33" s="814"/>
      <c r="F33" s="814"/>
      <c r="G33" s="814"/>
      <c r="H33" s="814"/>
      <c r="I33" s="814"/>
      <c r="J33" s="814"/>
      <c r="K33" s="814"/>
      <c r="L33" s="814"/>
      <c r="M33" s="814"/>
      <c r="N33" s="814"/>
      <c r="O33" s="814"/>
      <c r="P33" s="815"/>
      <c r="Q33" s="816">
        <v>54</v>
      </c>
      <c r="R33" s="817"/>
      <c r="S33" s="817"/>
      <c r="T33" s="817"/>
      <c r="U33" s="817"/>
      <c r="V33" s="817">
        <v>53</v>
      </c>
      <c r="W33" s="817"/>
      <c r="X33" s="817"/>
      <c r="Y33" s="817"/>
      <c r="Z33" s="817"/>
      <c r="AA33" s="817">
        <v>1</v>
      </c>
      <c r="AB33" s="817"/>
      <c r="AC33" s="817"/>
      <c r="AD33" s="817"/>
      <c r="AE33" s="818"/>
      <c r="AF33" s="819">
        <v>1</v>
      </c>
      <c r="AG33" s="820"/>
      <c r="AH33" s="820"/>
      <c r="AI33" s="820"/>
      <c r="AJ33" s="821"/>
      <c r="AK33" s="888">
        <v>53</v>
      </c>
      <c r="AL33" s="889"/>
      <c r="AM33" s="889"/>
      <c r="AN33" s="889"/>
      <c r="AO33" s="889"/>
      <c r="AP33" s="889">
        <v>9</v>
      </c>
      <c r="AQ33" s="889"/>
      <c r="AR33" s="889"/>
      <c r="AS33" s="889"/>
      <c r="AT33" s="889"/>
      <c r="AU33" s="889">
        <v>9</v>
      </c>
      <c r="AV33" s="889"/>
      <c r="AW33" s="889"/>
      <c r="AX33" s="889"/>
      <c r="AY33" s="889"/>
      <c r="AZ33" s="890" t="s">
        <v>576</v>
      </c>
      <c r="BA33" s="890"/>
      <c r="BB33" s="890"/>
      <c r="BC33" s="890"/>
      <c r="BD33" s="890"/>
      <c r="BE33" s="886" t="s">
        <v>403</v>
      </c>
      <c r="BF33" s="886"/>
      <c r="BG33" s="886"/>
      <c r="BH33" s="886"/>
      <c r="BI33" s="887"/>
      <c r="BJ33" s="229"/>
      <c r="BK33" s="229"/>
      <c r="BL33" s="229"/>
      <c r="BM33" s="229"/>
      <c r="BN33" s="229"/>
      <c r="BO33" s="242"/>
      <c r="BP33" s="242"/>
      <c r="BQ33" s="239">
        <v>27</v>
      </c>
      <c r="BR33" s="240"/>
      <c r="BS33" s="826"/>
      <c r="BT33" s="827"/>
      <c r="BU33" s="827"/>
      <c r="BV33" s="827"/>
      <c r="BW33" s="827"/>
      <c r="BX33" s="827"/>
      <c r="BY33" s="827"/>
      <c r="BZ33" s="827"/>
      <c r="CA33" s="827"/>
      <c r="CB33" s="827"/>
      <c r="CC33" s="827"/>
      <c r="CD33" s="827"/>
      <c r="CE33" s="827"/>
      <c r="CF33" s="827"/>
      <c r="CG33" s="828"/>
      <c r="CH33" s="839"/>
      <c r="CI33" s="840"/>
      <c r="CJ33" s="840"/>
      <c r="CK33" s="840"/>
      <c r="CL33" s="841"/>
      <c r="CM33" s="839"/>
      <c r="CN33" s="840"/>
      <c r="CO33" s="840"/>
      <c r="CP33" s="840"/>
      <c r="CQ33" s="841"/>
      <c r="CR33" s="839"/>
      <c r="CS33" s="840"/>
      <c r="CT33" s="840"/>
      <c r="CU33" s="840"/>
      <c r="CV33" s="841"/>
      <c r="CW33" s="839"/>
      <c r="CX33" s="840"/>
      <c r="CY33" s="840"/>
      <c r="CZ33" s="840"/>
      <c r="DA33" s="841"/>
      <c r="DB33" s="839"/>
      <c r="DC33" s="840"/>
      <c r="DD33" s="840"/>
      <c r="DE33" s="840"/>
      <c r="DF33" s="841"/>
      <c r="DG33" s="839"/>
      <c r="DH33" s="840"/>
      <c r="DI33" s="840"/>
      <c r="DJ33" s="840"/>
      <c r="DK33" s="841"/>
      <c r="DL33" s="839"/>
      <c r="DM33" s="840"/>
      <c r="DN33" s="840"/>
      <c r="DO33" s="840"/>
      <c r="DP33" s="841"/>
      <c r="DQ33" s="839"/>
      <c r="DR33" s="840"/>
      <c r="DS33" s="840"/>
      <c r="DT33" s="840"/>
      <c r="DU33" s="841"/>
      <c r="DV33" s="842"/>
      <c r="DW33" s="843"/>
      <c r="DX33" s="843"/>
      <c r="DY33" s="843"/>
      <c r="DZ33" s="844"/>
      <c r="EA33" s="223"/>
    </row>
    <row r="34" spans="1:131" s="224" customFormat="1" ht="26.25" customHeight="1">
      <c r="A34" s="243">
        <v>7</v>
      </c>
      <c r="B34" s="813" t="s">
        <v>404</v>
      </c>
      <c r="C34" s="814"/>
      <c r="D34" s="814"/>
      <c r="E34" s="814"/>
      <c r="F34" s="814"/>
      <c r="G34" s="814"/>
      <c r="H34" s="814"/>
      <c r="I34" s="814"/>
      <c r="J34" s="814"/>
      <c r="K34" s="814"/>
      <c r="L34" s="814"/>
      <c r="M34" s="814"/>
      <c r="N34" s="814"/>
      <c r="O34" s="814"/>
      <c r="P34" s="815"/>
      <c r="Q34" s="816">
        <v>12</v>
      </c>
      <c r="R34" s="817"/>
      <c r="S34" s="817"/>
      <c r="T34" s="817"/>
      <c r="U34" s="817"/>
      <c r="V34" s="817">
        <v>0</v>
      </c>
      <c r="W34" s="817"/>
      <c r="X34" s="817"/>
      <c r="Y34" s="817"/>
      <c r="Z34" s="817"/>
      <c r="AA34" s="817">
        <v>12</v>
      </c>
      <c r="AB34" s="817"/>
      <c r="AC34" s="817"/>
      <c r="AD34" s="817"/>
      <c r="AE34" s="818"/>
      <c r="AF34" s="819">
        <v>12</v>
      </c>
      <c r="AG34" s="820"/>
      <c r="AH34" s="820"/>
      <c r="AI34" s="820"/>
      <c r="AJ34" s="821"/>
      <c r="AK34" s="888" t="s">
        <v>576</v>
      </c>
      <c r="AL34" s="889"/>
      <c r="AM34" s="889"/>
      <c r="AN34" s="889"/>
      <c r="AO34" s="889"/>
      <c r="AP34" s="889" t="s">
        <v>576</v>
      </c>
      <c r="AQ34" s="889"/>
      <c r="AR34" s="889"/>
      <c r="AS34" s="889"/>
      <c r="AT34" s="889"/>
      <c r="AU34" s="889" t="s">
        <v>576</v>
      </c>
      <c r="AV34" s="889"/>
      <c r="AW34" s="889"/>
      <c r="AX34" s="889"/>
      <c r="AY34" s="889"/>
      <c r="AZ34" s="890" t="s">
        <v>576</v>
      </c>
      <c r="BA34" s="890"/>
      <c r="BB34" s="890"/>
      <c r="BC34" s="890"/>
      <c r="BD34" s="890"/>
      <c r="BE34" s="886" t="s">
        <v>403</v>
      </c>
      <c r="BF34" s="886"/>
      <c r="BG34" s="886"/>
      <c r="BH34" s="886"/>
      <c r="BI34" s="887"/>
      <c r="BJ34" s="229"/>
      <c r="BK34" s="229"/>
      <c r="BL34" s="229"/>
      <c r="BM34" s="229"/>
      <c r="BN34" s="229"/>
      <c r="BO34" s="242"/>
      <c r="BP34" s="242"/>
      <c r="BQ34" s="239">
        <v>28</v>
      </c>
      <c r="BR34" s="240"/>
      <c r="BS34" s="826"/>
      <c r="BT34" s="827"/>
      <c r="BU34" s="827"/>
      <c r="BV34" s="827"/>
      <c r="BW34" s="827"/>
      <c r="BX34" s="827"/>
      <c r="BY34" s="827"/>
      <c r="BZ34" s="827"/>
      <c r="CA34" s="827"/>
      <c r="CB34" s="827"/>
      <c r="CC34" s="827"/>
      <c r="CD34" s="827"/>
      <c r="CE34" s="827"/>
      <c r="CF34" s="827"/>
      <c r="CG34" s="828"/>
      <c r="CH34" s="839"/>
      <c r="CI34" s="840"/>
      <c r="CJ34" s="840"/>
      <c r="CK34" s="840"/>
      <c r="CL34" s="841"/>
      <c r="CM34" s="839"/>
      <c r="CN34" s="840"/>
      <c r="CO34" s="840"/>
      <c r="CP34" s="840"/>
      <c r="CQ34" s="841"/>
      <c r="CR34" s="839"/>
      <c r="CS34" s="840"/>
      <c r="CT34" s="840"/>
      <c r="CU34" s="840"/>
      <c r="CV34" s="841"/>
      <c r="CW34" s="839"/>
      <c r="CX34" s="840"/>
      <c r="CY34" s="840"/>
      <c r="CZ34" s="840"/>
      <c r="DA34" s="841"/>
      <c r="DB34" s="839"/>
      <c r="DC34" s="840"/>
      <c r="DD34" s="840"/>
      <c r="DE34" s="840"/>
      <c r="DF34" s="841"/>
      <c r="DG34" s="839"/>
      <c r="DH34" s="840"/>
      <c r="DI34" s="840"/>
      <c r="DJ34" s="840"/>
      <c r="DK34" s="841"/>
      <c r="DL34" s="839"/>
      <c r="DM34" s="840"/>
      <c r="DN34" s="840"/>
      <c r="DO34" s="840"/>
      <c r="DP34" s="841"/>
      <c r="DQ34" s="839"/>
      <c r="DR34" s="840"/>
      <c r="DS34" s="840"/>
      <c r="DT34" s="840"/>
      <c r="DU34" s="841"/>
      <c r="DV34" s="842"/>
      <c r="DW34" s="843"/>
      <c r="DX34" s="843"/>
      <c r="DY34" s="843"/>
      <c r="DZ34" s="844"/>
      <c r="EA34" s="223"/>
    </row>
    <row r="35" spans="1:131" s="224" customFormat="1" ht="26.25" customHeight="1">
      <c r="A35" s="243">
        <v>8</v>
      </c>
      <c r="B35" s="813" t="s">
        <v>405</v>
      </c>
      <c r="C35" s="814"/>
      <c r="D35" s="814"/>
      <c r="E35" s="814"/>
      <c r="F35" s="814"/>
      <c r="G35" s="814"/>
      <c r="H35" s="814"/>
      <c r="I35" s="814"/>
      <c r="J35" s="814"/>
      <c r="K35" s="814"/>
      <c r="L35" s="814"/>
      <c r="M35" s="814"/>
      <c r="N35" s="814"/>
      <c r="O35" s="814"/>
      <c r="P35" s="815"/>
      <c r="Q35" s="816">
        <v>1816</v>
      </c>
      <c r="R35" s="817"/>
      <c r="S35" s="817"/>
      <c r="T35" s="817"/>
      <c r="U35" s="817"/>
      <c r="V35" s="817">
        <v>0</v>
      </c>
      <c r="W35" s="817"/>
      <c r="X35" s="817"/>
      <c r="Y35" s="817"/>
      <c r="Z35" s="817"/>
      <c r="AA35" s="817">
        <v>1816</v>
      </c>
      <c r="AB35" s="817"/>
      <c r="AC35" s="817"/>
      <c r="AD35" s="817"/>
      <c r="AE35" s="818"/>
      <c r="AF35" s="819">
        <v>1816</v>
      </c>
      <c r="AG35" s="820"/>
      <c r="AH35" s="820"/>
      <c r="AI35" s="820"/>
      <c r="AJ35" s="821"/>
      <c r="AK35" s="888" t="s">
        <v>576</v>
      </c>
      <c r="AL35" s="889"/>
      <c r="AM35" s="889"/>
      <c r="AN35" s="889"/>
      <c r="AO35" s="889"/>
      <c r="AP35" s="889" t="s">
        <v>576</v>
      </c>
      <c r="AQ35" s="889"/>
      <c r="AR35" s="889"/>
      <c r="AS35" s="889"/>
      <c r="AT35" s="889"/>
      <c r="AU35" s="889" t="s">
        <v>576</v>
      </c>
      <c r="AV35" s="889"/>
      <c r="AW35" s="889"/>
      <c r="AX35" s="889"/>
      <c r="AY35" s="889"/>
      <c r="AZ35" s="890" t="s">
        <v>576</v>
      </c>
      <c r="BA35" s="890"/>
      <c r="BB35" s="890"/>
      <c r="BC35" s="890"/>
      <c r="BD35" s="890"/>
      <c r="BE35" s="886" t="s">
        <v>400</v>
      </c>
      <c r="BF35" s="886"/>
      <c r="BG35" s="886"/>
      <c r="BH35" s="886"/>
      <c r="BI35" s="887"/>
      <c r="BJ35" s="229"/>
      <c r="BK35" s="229"/>
      <c r="BL35" s="229"/>
      <c r="BM35" s="229"/>
      <c r="BN35" s="229"/>
      <c r="BO35" s="242"/>
      <c r="BP35" s="242"/>
      <c r="BQ35" s="239">
        <v>29</v>
      </c>
      <c r="BR35" s="240"/>
      <c r="BS35" s="826"/>
      <c r="BT35" s="827"/>
      <c r="BU35" s="827"/>
      <c r="BV35" s="827"/>
      <c r="BW35" s="827"/>
      <c r="BX35" s="827"/>
      <c r="BY35" s="827"/>
      <c r="BZ35" s="827"/>
      <c r="CA35" s="827"/>
      <c r="CB35" s="827"/>
      <c r="CC35" s="827"/>
      <c r="CD35" s="827"/>
      <c r="CE35" s="827"/>
      <c r="CF35" s="827"/>
      <c r="CG35" s="828"/>
      <c r="CH35" s="839"/>
      <c r="CI35" s="840"/>
      <c r="CJ35" s="840"/>
      <c r="CK35" s="840"/>
      <c r="CL35" s="841"/>
      <c r="CM35" s="839"/>
      <c r="CN35" s="840"/>
      <c r="CO35" s="840"/>
      <c r="CP35" s="840"/>
      <c r="CQ35" s="841"/>
      <c r="CR35" s="839"/>
      <c r="CS35" s="840"/>
      <c r="CT35" s="840"/>
      <c r="CU35" s="840"/>
      <c r="CV35" s="841"/>
      <c r="CW35" s="839"/>
      <c r="CX35" s="840"/>
      <c r="CY35" s="840"/>
      <c r="CZ35" s="840"/>
      <c r="DA35" s="841"/>
      <c r="DB35" s="839"/>
      <c r="DC35" s="840"/>
      <c r="DD35" s="840"/>
      <c r="DE35" s="840"/>
      <c r="DF35" s="841"/>
      <c r="DG35" s="839"/>
      <c r="DH35" s="840"/>
      <c r="DI35" s="840"/>
      <c r="DJ35" s="840"/>
      <c r="DK35" s="841"/>
      <c r="DL35" s="839"/>
      <c r="DM35" s="840"/>
      <c r="DN35" s="840"/>
      <c r="DO35" s="840"/>
      <c r="DP35" s="841"/>
      <c r="DQ35" s="839"/>
      <c r="DR35" s="840"/>
      <c r="DS35" s="840"/>
      <c r="DT35" s="840"/>
      <c r="DU35" s="841"/>
      <c r="DV35" s="842"/>
      <c r="DW35" s="843"/>
      <c r="DX35" s="843"/>
      <c r="DY35" s="843"/>
      <c r="DZ35" s="844"/>
      <c r="EA35" s="223"/>
    </row>
    <row r="36" spans="1:131" s="224" customFormat="1" ht="26.25" customHeight="1">
      <c r="A36" s="243">
        <v>9</v>
      </c>
      <c r="B36" s="813"/>
      <c r="C36" s="814"/>
      <c r="D36" s="814"/>
      <c r="E36" s="814"/>
      <c r="F36" s="814"/>
      <c r="G36" s="814"/>
      <c r="H36" s="814"/>
      <c r="I36" s="814"/>
      <c r="J36" s="814"/>
      <c r="K36" s="814"/>
      <c r="L36" s="814"/>
      <c r="M36" s="814"/>
      <c r="N36" s="814"/>
      <c r="O36" s="814"/>
      <c r="P36" s="815"/>
      <c r="Q36" s="816"/>
      <c r="R36" s="817"/>
      <c r="S36" s="817"/>
      <c r="T36" s="817"/>
      <c r="U36" s="817"/>
      <c r="V36" s="817"/>
      <c r="W36" s="817"/>
      <c r="X36" s="817"/>
      <c r="Y36" s="817"/>
      <c r="Z36" s="817"/>
      <c r="AA36" s="817"/>
      <c r="AB36" s="817"/>
      <c r="AC36" s="817"/>
      <c r="AD36" s="817"/>
      <c r="AE36" s="818"/>
      <c r="AF36" s="819"/>
      <c r="AG36" s="820"/>
      <c r="AH36" s="820"/>
      <c r="AI36" s="820"/>
      <c r="AJ36" s="821"/>
      <c r="AK36" s="888"/>
      <c r="AL36" s="889"/>
      <c r="AM36" s="889"/>
      <c r="AN36" s="889"/>
      <c r="AO36" s="889"/>
      <c r="AP36" s="889"/>
      <c r="AQ36" s="889"/>
      <c r="AR36" s="889"/>
      <c r="AS36" s="889"/>
      <c r="AT36" s="889"/>
      <c r="AU36" s="889"/>
      <c r="AV36" s="889"/>
      <c r="AW36" s="889"/>
      <c r="AX36" s="889"/>
      <c r="AY36" s="889"/>
      <c r="AZ36" s="890"/>
      <c r="BA36" s="890"/>
      <c r="BB36" s="890"/>
      <c r="BC36" s="890"/>
      <c r="BD36" s="890"/>
      <c r="BE36" s="886"/>
      <c r="BF36" s="886"/>
      <c r="BG36" s="886"/>
      <c r="BH36" s="886"/>
      <c r="BI36" s="887"/>
      <c r="BJ36" s="229"/>
      <c r="BK36" s="229"/>
      <c r="BL36" s="229"/>
      <c r="BM36" s="229"/>
      <c r="BN36" s="229"/>
      <c r="BO36" s="242"/>
      <c r="BP36" s="242"/>
      <c r="BQ36" s="239">
        <v>30</v>
      </c>
      <c r="BR36" s="240"/>
      <c r="BS36" s="826"/>
      <c r="BT36" s="827"/>
      <c r="BU36" s="827"/>
      <c r="BV36" s="827"/>
      <c r="BW36" s="827"/>
      <c r="BX36" s="827"/>
      <c r="BY36" s="827"/>
      <c r="BZ36" s="827"/>
      <c r="CA36" s="827"/>
      <c r="CB36" s="827"/>
      <c r="CC36" s="827"/>
      <c r="CD36" s="827"/>
      <c r="CE36" s="827"/>
      <c r="CF36" s="827"/>
      <c r="CG36" s="828"/>
      <c r="CH36" s="839"/>
      <c r="CI36" s="840"/>
      <c r="CJ36" s="840"/>
      <c r="CK36" s="840"/>
      <c r="CL36" s="841"/>
      <c r="CM36" s="839"/>
      <c r="CN36" s="840"/>
      <c r="CO36" s="840"/>
      <c r="CP36" s="840"/>
      <c r="CQ36" s="841"/>
      <c r="CR36" s="839"/>
      <c r="CS36" s="840"/>
      <c r="CT36" s="840"/>
      <c r="CU36" s="840"/>
      <c r="CV36" s="841"/>
      <c r="CW36" s="839"/>
      <c r="CX36" s="840"/>
      <c r="CY36" s="840"/>
      <c r="CZ36" s="840"/>
      <c r="DA36" s="841"/>
      <c r="DB36" s="839"/>
      <c r="DC36" s="840"/>
      <c r="DD36" s="840"/>
      <c r="DE36" s="840"/>
      <c r="DF36" s="841"/>
      <c r="DG36" s="839"/>
      <c r="DH36" s="840"/>
      <c r="DI36" s="840"/>
      <c r="DJ36" s="840"/>
      <c r="DK36" s="841"/>
      <c r="DL36" s="839"/>
      <c r="DM36" s="840"/>
      <c r="DN36" s="840"/>
      <c r="DO36" s="840"/>
      <c r="DP36" s="841"/>
      <c r="DQ36" s="839"/>
      <c r="DR36" s="840"/>
      <c r="DS36" s="840"/>
      <c r="DT36" s="840"/>
      <c r="DU36" s="841"/>
      <c r="DV36" s="842"/>
      <c r="DW36" s="843"/>
      <c r="DX36" s="843"/>
      <c r="DY36" s="843"/>
      <c r="DZ36" s="844"/>
      <c r="EA36" s="223"/>
    </row>
    <row r="37" spans="1:131" s="224" customFormat="1" ht="26.25" customHeight="1">
      <c r="A37" s="243">
        <v>10</v>
      </c>
      <c r="B37" s="813"/>
      <c r="C37" s="814"/>
      <c r="D37" s="814"/>
      <c r="E37" s="814"/>
      <c r="F37" s="814"/>
      <c r="G37" s="814"/>
      <c r="H37" s="814"/>
      <c r="I37" s="814"/>
      <c r="J37" s="814"/>
      <c r="K37" s="814"/>
      <c r="L37" s="814"/>
      <c r="M37" s="814"/>
      <c r="N37" s="814"/>
      <c r="O37" s="814"/>
      <c r="P37" s="815"/>
      <c r="Q37" s="816"/>
      <c r="R37" s="817"/>
      <c r="S37" s="817"/>
      <c r="T37" s="817"/>
      <c r="U37" s="817"/>
      <c r="V37" s="817"/>
      <c r="W37" s="817"/>
      <c r="X37" s="817"/>
      <c r="Y37" s="817"/>
      <c r="Z37" s="817"/>
      <c r="AA37" s="817"/>
      <c r="AB37" s="817"/>
      <c r="AC37" s="817"/>
      <c r="AD37" s="817"/>
      <c r="AE37" s="818"/>
      <c r="AF37" s="819"/>
      <c r="AG37" s="820"/>
      <c r="AH37" s="820"/>
      <c r="AI37" s="820"/>
      <c r="AJ37" s="821"/>
      <c r="AK37" s="888"/>
      <c r="AL37" s="889"/>
      <c r="AM37" s="889"/>
      <c r="AN37" s="889"/>
      <c r="AO37" s="889"/>
      <c r="AP37" s="889"/>
      <c r="AQ37" s="889"/>
      <c r="AR37" s="889"/>
      <c r="AS37" s="889"/>
      <c r="AT37" s="889"/>
      <c r="AU37" s="889"/>
      <c r="AV37" s="889"/>
      <c r="AW37" s="889"/>
      <c r="AX37" s="889"/>
      <c r="AY37" s="889"/>
      <c r="AZ37" s="890"/>
      <c r="BA37" s="890"/>
      <c r="BB37" s="890"/>
      <c r="BC37" s="890"/>
      <c r="BD37" s="890"/>
      <c r="BE37" s="886"/>
      <c r="BF37" s="886"/>
      <c r="BG37" s="886"/>
      <c r="BH37" s="886"/>
      <c r="BI37" s="887"/>
      <c r="BJ37" s="229"/>
      <c r="BK37" s="229"/>
      <c r="BL37" s="229"/>
      <c r="BM37" s="229"/>
      <c r="BN37" s="229"/>
      <c r="BO37" s="242"/>
      <c r="BP37" s="242"/>
      <c r="BQ37" s="239">
        <v>31</v>
      </c>
      <c r="BR37" s="240"/>
      <c r="BS37" s="826"/>
      <c r="BT37" s="827"/>
      <c r="BU37" s="827"/>
      <c r="BV37" s="827"/>
      <c r="BW37" s="827"/>
      <c r="BX37" s="827"/>
      <c r="BY37" s="827"/>
      <c r="BZ37" s="827"/>
      <c r="CA37" s="827"/>
      <c r="CB37" s="827"/>
      <c r="CC37" s="827"/>
      <c r="CD37" s="827"/>
      <c r="CE37" s="827"/>
      <c r="CF37" s="827"/>
      <c r="CG37" s="828"/>
      <c r="CH37" s="839"/>
      <c r="CI37" s="840"/>
      <c r="CJ37" s="840"/>
      <c r="CK37" s="840"/>
      <c r="CL37" s="841"/>
      <c r="CM37" s="839"/>
      <c r="CN37" s="840"/>
      <c r="CO37" s="840"/>
      <c r="CP37" s="840"/>
      <c r="CQ37" s="841"/>
      <c r="CR37" s="839"/>
      <c r="CS37" s="840"/>
      <c r="CT37" s="840"/>
      <c r="CU37" s="840"/>
      <c r="CV37" s="841"/>
      <c r="CW37" s="839"/>
      <c r="CX37" s="840"/>
      <c r="CY37" s="840"/>
      <c r="CZ37" s="840"/>
      <c r="DA37" s="841"/>
      <c r="DB37" s="839"/>
      <c r="DC37" s="840"/>
      <c r="DD37" s="840"/>
      <c r="DE37" s="840"/>
      <c r="DF37" s="841"/>
      <c r="DG37" s="839"/>
      <c r="DH37" s="840"/>
      <c r="DI37" s="840"/>
      <c r="DJ37" s="840"/>
      <c r="DK37" s="841"/>
      <c r="DL37" s="839"/>
      <c r="DM37" s="840"/>
      <c r="DN37" s="840"/>
      <c r="DO37" s="840"/>
      <c r="DP37" s="841"/>
      <c r="DQ37" s="839"/>
      <c r="DR37" s="840"/>
      <c r="DS37" s="840"/>
      <c r="DT37" s="840"/>
      <c r="DU37" s="841"/>
      <c r="DV37" s="842"/>
      <c r="DW37" s="843"/>
      <c r="DX37" s="843"/>
      <c r="DY37" s="843"/>
      <c r="DZ37" s="844"/>
      <c r="EA37" s="223"/>
    </row>
    <row r="38" spans="1:131" s="224" customFormat="1" ht="26.25" customHeight="1">
      <c r="A38" s="243">
        <v>11</v>
      </c>
      <c r="B38" s="813"/>
      <c r="C38" s="814"/>
      <c r="D38" s="814"/>
      <c r="E38" s="814"/>
      <c r="F38" s="814"/>
      <c r="G38" s="814"/>
      <c r="H38" s="814"/>
      <c r="I38" s="814"/>
      <c r="J38" s="814"/>
      <c r="K38" s="814"/>
      <c r="L38" s="814"/>
      <c r="M38" s="814"/>
      <c r="N38" s="814"/>
      <c r="O38" s="814"/>
      <c r="P38" s="815"/>
      <c r="Q38" s="816"/>
      <c r="R38" s="817"/>
      <c r="S38" s="817"/>
      <c r="T38" s="817"/>
      <c r="U38" s="817"/>
      <c r="V38" s="817"/>
      <c r="W38" s="817"/>
      <c r="X38" s="817"/>
      <c r="Y38" s="817"/>
      <c r="Z38" s="817"/>
      <c r="AA38" s="817"/>
      <c r="AB38" s="817"/>
      <c r="AC38" s="817"/>
      <c r="AD38" s="817"/>
      <c r="AE38" s="818"/>
      <c r="AF38" s="819"/>
      <c r="AG38" s="820"/>
      <c r="AH38" s="820"/>
      <c r="AI38" s="820"/>
      <c r="AJ38" s="821"/>
      <c r="AK38" s="888"/>
      <c r="AL38" s="889"/>
      <c r="AM38" s="889"/>
      <c r="AN38" s="889"/>
      <c r="AO38" s="889"/>
      <c r="AP38" s="889"/>
      <c r="AQ38" s="889"/>
      <c r="AR38" s="889"/>
      <c r="AS38" s="889"/>
      <c r="AT38" s="889"/>
      <c r="AU38" s="889"/>
      <c r="AV38" s="889"/>
      <c r="AW38" s="889"/>
      <c r="AX38" s="889"/>
      <c r="AY38" s="889"/>
      <c r="AZ38" s="890"/>
      <c r="BA38" s="890"/>
      <c r="BB38" s="890"/>
      <c r="BC38" s="890"/>
      <c r="BD38" s="890"/>
      <c r="BE38" s="886"/>
      <c r="BF38" s="886"/>
      <c r="BG38" s="886"/>
      <c r="BH38" s="886"/>
      <c r="BI38" s="887"/>
      <c r="BJ38" s="229"/>
      <c r="BK38" s="229"/>
      <c r="BL38" s="229"/>
      <c r="BM38" s="229"/>
      <c r="BN38" s="229"/>
      <c r="BO38" s="242"/>
      <c r="BP38" s="242"/>
      <c r="BQ38" s="239">
        <v>32</v>
      </c>
      <c r="BR38" s="240"/>
      <c r="BS38" s="826"/>
      <c r="BT38" s="827"/>
      <c r="BU38" s="827"/>
      <c r="BV38" s="827"/>
      <c r="BW38" s="827"/>
      <c r="BX38" s="827"/>
      <c r="BY38" s="827"/>
      <c r="BZ38" s="827"/>
      <c r="CA38" s="827"/>
      <c r="CB38" s="827"/>
      <c r="CC38" s="827"/>
      <c r="CD38" s="827"/>
      <c r="CE38" s="827"/>
      <c r="CF38" s="827"/>
      <c r="CG38" s="828"/>
      <c r="CH38" s="839"/>
      <c r="CI38" s="840"/>
      <c r="CJ38" s="840"/>
      <c r="CK38" s="840"/>
      <c r="CL38" s="841"/>
      <c r="CM38" s="839"/>
      <c r="CN38" s="840"/>
      <c r="CO38" s="840"/>
      <c r="CP38" s="840"/>
      <c r="CQ38" s="841"/>
      <c r="CR38" s="839"/>
      <c r="CS38" s="840"/>
      <c r="CT38" s="840"/>
      <c r="CU38" s="840"/>
      <c r="CV38" s="841"/>
      <c r="CW38" s="839"/>
      <c r="CX38" s="840"/>
      <c r="CY38" s="840"/>
      <c r="CZ38" s="840"/>
      <c r="DA38" s="841"/>
      <c r="DB38" s="839"/>
      <c r="DC38" s="840"/>
      <c r="DD38" s="840"/>
      <c r="DE38" s="840"/>
      <c r="DF38" s="841"/>
      <c r="DG38" s="839"/>
      <c r="DH38" s="840"/>
      <c r="DI38" s="840"/>
      <c r="DJ38" s="840"/>
      <c r="DK38" s="841"/>
      <c r="DL38" s="839"/>
      <c r="DM38" s="840"/>
      <c r="DN38" s="840"/>
      <c r="DO38" s="840"/>
      <c r="DP38" s="841"/>
      <c r="DQ38" s="839"/>
      <c r="DR38" s="840"/>
      <c r="DS38" s="840"/>
      <c r="DT38" s="840"/>
      <c r="DU38" s="841"/>
      <c r="DV38" s="842"/>
      <c r="DW38" s="843"/>
      <c r="DX38" s="843"/>
      <c r="DY38" s="843"/>
      <c r="DZ38" s="844"/>
      <c r="EA38" s="223"/>
    </row>
    <row r="39" spans="1:131" s="224" customFormat="1" ht="26.25" customHeight="1">
      <c r="A39" s="243">
        <v>12</v>
      </c>
      <c r="B39" s="813"/>
      <c r="C39" s="814"/>
      <c r="D39" s="814"/>
      <c r="E39" s="814"/>
      <c r="F39" s="814"/>
      <c r="G39" s="814"/>
      <c r="H39" s="814"/>
      <c r="I39" s="814"/>
      <c r="J39" s="814"/>
      <c r="K39" s="814"/>
      <c r="L39" s="814"/>
      <c r="M39" s="814"/>
      <c r="N39" s="814"/>
      <c r="O39" s="814"/>
      <c r="P39" s="815"/>
      <c r="Q39" s="816"/>
      <c r="R39" s="817"/>
      <c r="S39" s="817"/>
      <c r="T39" s="817"/>
      <c r="U39" s="817"/>
      <c r="V39" s="817"/>
      <c r="W39" s="817"/>
      <c r="X39" s="817"/>
      <c r="Y39" s="817"/>
      <c r="Z39" s="817"/>
      <c r="AA39" s="817"/>
      <c r="AB39" s="817"/>
      <c r="AC39" s="817"/>
      <c r="AD39" s="817"/>
      <c r="AE39" s="818"/>
      <c r="AF39" s="819"/>
      <c r="AG39" s="820"/>
      <c r="AH39" s="820"/>
      <c r="AI39" s="820"/>
      <c r="AJ39" s="821"/>
      <c r="AK39" s="888"/>
      <c r="AL39" s="889"/>
      <c r="AM39" s="889"/>
      <c r="AN39" s="889"/>
      <c r="AO39" s="889"/>
      <c r="AP39" s="889"/>
      <c r="AQ39" s="889"/>
      <c r="AR39" s="889"/>
      <c r="AS39" s="889"/>
      <c r="AT39" s="889"/>
      <c r="AU39" s="889"/>
      <c r="AV39" s="889"/>
      <c r="AW39" s="889"/>
      <c r="AX39" s="889"/>
      <c r="AY39" s="889"/>
      <c r="AZ39" s="890"/>
      <c r="BA39" s="890"/>
      <c r="BB39" s="890"/>
      <c r="BC39" s="890"/>
      <c r="BD39" s="890"/>
      <c r="BE39" s="886"/>
      <c r="BF39" s="886"/>
      <c r="BG39" s="886"/>
      <c r="BH39" s="886"/>
      <c r="BI39" s="887"/>
      <c r="BJ39" s="229"/>
      <c r="BK39" s="229"/>
      <c r="BL39" s="229"/>
      <c r="BM39" s="229"/>
      <c r="BN39" s="229"/>
      <c r="BO39" s="242"/>
      <c r="BP39" s="242"/>
      <c r="BQ39" s="239">
        <v>33</v>
      </c>
      <c r="BR39" s="240"/>
      <c r="BS39" s="826"/>
      <c r="BT39" s="827"/>
      <c r="BU39" s="827"/>
      <c r="BV39" s="827"/>
      <c r="BW39" s="827"/>
      <c r="BX39" s="827"/>
      <c r="BY39" s="827"/>
      <c r="BZ39" s="827"/>
      <c r="CA39" s="827"/>
      <c r="CB39" s="827"/>
      <c r="CC39" s="827"/>
      <c r="CD39" s="827"/>
      <c r="CE39" s="827"/>
      <c r="CF39" s="827"/>
      <c r="CG39" s="828"/>
      <c r="CH39" s="839"/>
      <c r="CI39" s="840"/>
      <c r="CJ39" s="840"/>
      <c r="CK39" s="840"/>
      <c r="CL39" s="841"/>
      <c r="CM39" s="839"/>
      <c r="CN39" s="840"/>
      <c r="CO39" s="840"/>
      <c r="CP39" s="840"/>
      <c r="CQ39" s="841"/>
      <c r="CR39" s="839"/>
      <c r="CS39" s="840"/>
      <c r="CT39" s="840"/>
      <c r="CU39" s="840"/>
      <c r="CV39" s="841"/>
      <c r="CW39" s="839"/>
      <c r="CX39" s="840"/>
      <c r="CY39" s="840"/>
      <c r="CZ39" s="840"/>
      <c r="DA39" s="841"/>
      <c r="DB39" s="839"/>
      <c r="DC39" s="840"/>
      <c r="DD39" s="840"/>
      <c r="DE39" s="840"/>
      <c r="DF39" s="841"/>
      <c r="DG39" s="839"/>
      <c r="DH39" s="840"/>
      <c r="DI39" s="840"/>
      <c r="DJ39" s="840"/>
      <c r="DK39" s="841"/>
      <c r="DL39" s="839"/>
      <c r="DM39" s="840"/>
      <c r="DN39" s="840"/>
      <c r="DO39" s="840"/>
      <c r="DP39" s="841"/>
      <c r="DQ39" s="839"/>
      <c r="DR39" s="840"/>
      <c r="DS39" s="840"/>
      <c r="DT39" s="840"/>
      <c r="DU39" s="841"/>
      <c r="DV39" s="842"/>
      <c r="DW39" s="843"/>
      <c r="DX39" s="843"/>
      <c r="DY39" s="843"/>
      <c r="DZ39" s="844"/>
      <c r="EA39" s="223"/>
    </row>
    <row r="40" spans="1:131" s="224" customFormat="1" ht="26.25" customHeight="1">
      <c r="A40" s="238">
        <v>13</v>
      </c>
      <c r="B40" s="813"/>
      <c r="C40" s="814"/>
      <c r="D40" s="814"/>
      <c r="E40" s="814"/>
      <c r="F40" s="814"/>
      <c r="G40" s="814"/>
      <c r="H40" s="814"/>
      <c r="I40" s="814"/>
      <c r="J40" s="814"/>
      <c r="K40" s="814"/>
      <c r="L40" s="814"/>
      <c r="M40" s="814"/>
      <c r="N40" s="814"/>
      <c r="O40" s="814"/>
      <c r="P40" s="815"/>
      <c r="Q40" s="816"/>
      <c r="R40" s="817"/>
      <c r="S40" s="817"/>
      <c r="T40" s="817"/>
      <c r="U40" s="817"/>
      <c r="V40" s="817"/>
      <c r="W40" s="817"/>
      <c r="X40" s="817"/>
      <c r="Y40" s="817"/>
      <c r="Z40" s="817"/>
      <c r="AA40" s="817"/>
      <c r="AB40" s="817"/>
      <c r="AC40" s="817"/>
      <c r="AD40" s="817"/>
      <c r="AE40" s="818"/>
      <c r="AF40" s="819"/>
      <c r="AG40" s="820"/>
      <c r="AH40" s="820"/>
      <c r="AI40" s="820"/>
      <c r="AJ40" s="821"/>
      <c r="AK40" s="888"/>
      <c r="AL40" s="889"/>
      <c r="AM40" s="889"/>
      <c r="AN40" s="889"/>
      <c r="AO40" s="889"/>
      <c r="AP40" s="889"/>
      <c r="AQ40" s="889"/>
      <c r="AR40" s="889"/>
      <c r="AS40" s="889"/>
      <c r="AT40" s="889"/>
      <c r="AU40" s="889"/>
      <c r="AV40" s="889"/>
      <c r="AW40" s="889"/>
      <c r="AX40" s="889"/>
      <c r="AY40" s="889"/>
      <c r="AZ40" s="890"/>
      <c r="BA40" s="890"/>
      <c r="BB40" s="890"/>
      <c r="BC40" s="890"/>
      <c r="BD40" s="890"/>
      <c r="BE40" s="886"/>
      <c r="BF40" s="886"/>
      <c r="BG40" s="886"/>
      <c r="BH40" s="886"/>
      <c r="BI40" s="887"/>
      <c r="BJ40" s="229"/>
      <c r="BK40" s="229"/>
      <c r="BL40" s="229"/>
      <c r="BM40" s="229"/>
      <c r="BN40" s="229"/>
      <c r="BO40" s="242"/>
      <c r="BP40" s="242"/>
      <c r="BQ40" s="239">
        <v>34</v>
      </c>
      <c r="BR40" s="240"/>
      <c r="BS40" s="826"/>
      <c r="BT40" s="827"/>
      <c r="BU40" s="827"/>
      <c r="BV40" s="827"/>
      <c r="BW40" s="827"/>
      <c r="BX40" s="827"/>
      <c r="BY40" s="827"/>
      <c r="BZ40" s="827"/>
      <c r="CA40" s="827"/>
      <c r="CB40" s="827"/>
      <c r="CC40" s="827"/>
      <c r="CD40" s="827"/>
      <c r="CE40" s="827"/>
      <c r="CF40" s="827"/>
      <c r="CG40" s="828"/>
      <c r="CH40" s="839"/>
      <c r="CI40" s="840"/>
      <c r="CJ40" s="840"/>
      <c r="CK40" s="840"/>
      <c r="CL40" s="841"/>
      <c r="CM40" s="839"/>
      <c r="CN40" s="840"/>
      <c r="CO40" s="840"/>
      <c r="CP40" s="840"/>
      <c r="CQ40" s="841"/>
      <c r="CR40" s="839"/>
      <c r="CS40" s="840"/>
      <c r="CT40" s="840"/>
      <c r="CU40" s="840"/>
      <c r="CV40" s="841"/>
      <c r="CW40" s="839"/>
      <c r="CX40" s="840"/>
      <c r="CY40" s="840"/>
      <c r="CZ40" s="840"/>
      <c r="DA40" s="841"/>
      <c r="DB40" s="839"/>
      <c r="DC40" s="840"/>
      <c r="DD40" s="840"/>
      <c r="DE40" s="840"/>
      <c r="DF40" s="841"/>
      <c r="DG40" s="839"/>
      <c r="DH40" s="840"/>
      <c r="DI40" s="840"/>
      <c r="DJ40" s="840"/>
      <c r="DK40" s="841"/>
      <c r="DL40" s="839"/>
      <c r="DM40" s="840"/>
      <c r="DN40" s="840"/>
      <c r="DO40" s="840"/>
      <c r="DP40" s="841"/>
      <c r="DQ40" s="839"/>
      <c r="DR40" s="840"/>
      <c r="DS40" s="840"/>
      <c r="DT40" s="840"/>
      <c r="DU40" s="841"/>
      <c r="DV40" s="842"/>
      <c r="DW40" s="843"/>
      <c r="DX40" s="843"/>
      <c r="DY40" s="843"/>
      <c r="DZ40" s="844"/>
      <c r="EA40" s="223"/>
    </row>
    <row r="41" spans="1:131" s="224" customFormat="1" ht="26.25" customHeight="1">
      <c r="A41" s="238">
        <v>14</v>
      </c>
      <c r="B41" s="813"/>
      <c r="C41" s="814"/>
      <c r="D41" s="814"/>
      <c r="E41" s="814"/>
      <c r="F41" s="814"/>
      <c r="G41" s="814"/>
      <c r="H41" s="814"/>
      <c r="I41" s="814"/>
      <c r="J41" s="814"/>
      <c r="K41" s="814"/>
      <c r="L41" s="814"/>
      <c r="M41" s="814"/>
      <c r="N41" s="814"/>
      <c r="O41" s="814"/>
      <c r="P41" s="815"/>
      <c r="Q41" s="816"/>
      <c r="R41" s="817"/>
      <c r="S41" s="817"/>
      <c r="T41" s="817"/>
      <c r="U41" s="817"/>
      <c r="V41" s="817"/>
      <c r="W41" s="817"/>
      <c r="X41" s="817"/>
      <c r="Y41" s="817"/>
      <c r="Z41" s="817"/>
      <c r="AA41" s="817"/>
      <c r="AB41" s="817"/>
      <c r="AC41" s="817"/>
      <c r="AD41" s="817"/>
      <c r="AE41" s="818"/>
      <c r="AF41" s="819"/>
      <c r="AG41" s="820"/>
      <c r="AH41" s="820"/>
      <c r="AI41" s="820"/>
      <c r="AJ41" s="821"/>
      <c r="AK41" s="888"/>
      <c r="AL41" s="889"/>
      <c r="AM41" s="889"/>
      <c r="AN41" s="889"/>
      <c r="AO41" s="889"/>
      <c r="AP41" s="889"/>
      <c r="AQ41" s="889"/>
      <c r="AR41" s="889"/>
      <c r="AS41" s="889"/>
      <c r="AT41" s="889"/>
      <c r="AU41" s="889"/>
      <c r="AV41" s="889"/>
      <c r="AW41" s="889"/>
      <c r="AX41" s="889"/>
      <c r="AY41" s="889"/>
      <c r="AZ41" s="890"/>
      <c r="BA41" s="890"/>
      <c r="BB41" s="890"/>
      <c r="BC41" s="890"/>
      <c r="BD41" s="890"/>
      <c r="BE41" s="886"/>
      <c r="BF41" s="886"/>
      <c r="BG41" s="886"/>
      <c r="BH41" s="886"/>
      <c r="BI41" s="887"/>
      <c r="BJ41" s="229"/>
      <c r="BK41" s="229"/>
      <c r="BL41" s="229"/>
      <c r="BM41" s="229"/>
      <c r="BN41" s="229"/>
      <c r="BO41" s="242"/>
      <c r="BP41" s="242"/>
      <c r="BQ41" s="239">
        <v>35</v>
      </c>
      <c r="BR41" s="240"/>
      <c r="BS41" s="826"/>
      <c r="BT41" s="827"/>
      <c r="BU41" s="827"/>
      <c r="BV41" s="827"/>
      <c r="BW41" s="827"/>
      <c r="BX41" s="827"/>
      <c r="BY41" s="827"/>
      <c r="BZ41" s="827"/>
      <c r="CA41" s="827"/>
      <c r="CB41" s="827"/>
      <c r="CC41" s="827"/>
      <c r="CD41" s="827"/>
      <c r="CE41" s="827"/>
      <c r="CF41" s="827"/>
      <c r="CG41" s="828"/>
      <c r="CH41" s="839"/>
      <c r="CI41" s="840"/>
      <c r="CJ41" s="840"/>
      <c r="CK41" s="840"/>
      <c r="CL41" s="841"/>
      <c r="CM41" s="839"/>
      <c r="CN41" s="840"/>
      <c r="CO41" s="840"/>
      <c r="CP41" s="840"/>
      <c r="CQ41" s="841"/>
      <c r="CR41" s="839"/>
      <c r="CS41" s="840"/>
      <c r="CT41" s="840"/>
      <c r="CU41" s="840"/>
      <c r="CV41" s="841"/>
      <c r="CW41" s="839"/>
      <c r="CX41" s="840"/>
      <c r="CY41" s="840"/>
      <c r="CZ41" s="840"/>
      <c r="DA41" s="841"/>
      <c r="DB41" s="839"/>
      <c r="DC41" s="840"/>
      <c r="DD41" s="840"/>
      <c r="DE41" s="840"/>
      <c r="DF41" s="841"/>
      <c r="DG41" s="839"/>
      <c r="DH41" s="840"/>
      <c r="DI41" s="840"/>
      <c r="DJ41" s="840"/>
      <c r="DK41" s="841"/>
      <c r="DL41" s="839"/>
      <c r="DM41" s="840"/>
      <c r="DN41" s="840"/>
      <c r="DO41" s="840"/>
      <c r="DP41" s="841"/>
      <c r="DQ41" s="839"/>
      <c r="DR41" s="840"/>
      <c r="DS41" s="840"/>
      <c r="DT41" s="840"/>
      <c r="DU41" s="841"/>
      <c r="DV41" s="842"/>
      <c r="DW41" s="843"/>
      <c r="DX41" s="843"/>
      <c r="DY41" s="843"/>
      <c r="DZ41" s="844"/>
      <c r="EA41" s="223"/>
    </row>
    <row r="42" spans="1:131" s="224" customFormat="1" ht="26.25" customHeight="1">
      <c r="A42" s="238">
        <v>15</v>
      </c>
      <c r="B42" s="813"/>
      <c r="C42" s="814"/>
      <c r="D42" s="814"/>
      <c r="E42" s="814"/>
      <c r="F42" s="814"/>
      <c r="G42" s="814"/>
      <c r="H42" s="814"/>
      <c r="I42" s="814"/>
      <c r="J42" s="814"/>
      <c r="K42" s="814"/>
      <c r="L42" s="814"/>
      <c r="M42" s="814"/>
      <c r="N42" s="814"/>
      <c r="O42" s="814"/>
      <c r="P42" s="815"/>
      <c r="Q42" s="816"/>
      <c r="R42" s="817"/>
      <c r="S42" s="817"/>
      <c r="T42" s="817"/>
      <c r="U42" s="817"/>
      <c r="V42" s="817"/>
      <c r="W42" s="817"/>
      <c r="X42" s="817"/>
      <c r="Y42" s="817"/>
      <c r="Z42" s="817"/>
      <c r="AA42" s="817"/>
      <c r="AB42" s="817"/>
      <c r="AC42" s="817"/>
      <c r="AD42" s="817"/>
      <c r="AE42" s="818"/>
      <c r="AF42" s="819"/>
      <c r="AG42" s="820"/>
      <c r="AH42" s="820"/>
      <c r="AI42" s="820"/>
      <c r="AJ42" s="821"/>
      <c r="AK42" s="888"/>
      <c r="AL42" s="889"/>
      <c r="AM42" s="889"/>
      <c r="AN42" s="889"/>
      <c r="AO42" s="889"/>
      <c r="AP42" s="889"/>
      <c r="AQ42" s="889"/>
      <c r="AR42" s="889"/>
      <c r="AS42" s="889"/>
      <c r="AT42" s="889"/>
      <c r="AU42" s="889"/>
      <c r="AV42" s="889"/>
      <c r="AW42" s="889"/>
      <c r="AX42" s="889"/>
      <c r="AY42" s="889"/>
      <c r="AZ42" s="890"/>
      <c r="BA42" s="890"/>
      <c r="BB42" s="890"/>
      <c r="BC42" s="890"/>
      <c r="BD42" s="890"/>
      <c r="BE42" s="886"/>
      <c r="BF42" s="886"/>
      <c r="BG42" s="886"/>
      <c r="BH42" s="886"/>
      <c r="BI42" s="887"/>
      <c r="BJ42" s="229"/>
      <c r="BK42" s="229"/>
      <c r="BL42" s="229"/>
      <c r="BM42" s="229"/>
      <c r="BN42" s="229"/>
      <c r="BO42" s="242"/>
      <c r="BP42" s="242"/>
      <c r="BQ42" s="239">
        <v>36</v>
      </c>
      <c r="BR42" s="240"/>
      <c r="BS42" s="826"/>
      <c r="BT42" s="827"/>
      <c r="BU42" s="827"/>
      <c r="BV42" s="827"/>
      <c r="BW42" s="827"/>
      <c r="BX42" s="827"/>
      <c r="BY42" s="827"/>
      <c r="BZ42" s="827"/>
      <c r="CA42" s="827"/>
      <c r="CB42" s="827"/>
      <c r="CC42" s="827"/>
      <c r="CD42" s="827"/>
      <c r="CE42" s="827"/>
      <c r="CF42" s="827"/>
      <c r="CG42" s="828"/>
      <c r="CH42" s="839"/>
      <c r="CI42" s="840"/>
      <c r="CJ42" s="840"/>
      <c r="CK42" s="840"/>
      <c r="CL42" s="841"/>
      <c r="CM42" s="839"/>
      <c r="CN42" s="840"/>
      <c r="CO42" s="840"/>
      <c r="CP42" s="840"/>
      <c r="CQ42" s="841"/>
      <c r="CR42" s="839"/>
      <c r="CS42" s="840"/>
      <c r="CT42" s="840"/>
      <c r="CU42" s="840"/>
      <c r="CV42" s="841"/>
      <c r="CW42" s="839"/>
      <c r="CX42" s="840"/>
      <c r="CY42" s="840"/>
      <c r="CZ42" s="840"/>
      <c r="DA42" s="841"/>
      <c r="DB42" s="839"/>
      <c r="DC42" s="840"/>
      <c r="DD42" s="840"/>
      <c r="DE42" s="840"/>
      <c r="DF42" s="841"/>
      <c r="DG42" s="839"/>
      <c r="DH42" s="840"/>
      <c r="DI42" s="840"/>
      <c r="DJ42" s="840"/>
      <c r="DK42" s="841"/>
      <c r="DL42" s="839"/>
      <c r="DM42" s="840"/>
      <c r="DN42" s="840"/>
      <c r="DO42" s="840"/>
      <c r="DP42" s="841"/>
      <c r="DQ42" s="839"/>
      <c r="DR42" s="840"/>
      <c r="DS42" s="840"/>
      <c r="DT42" s="840"/>
      <c r="DU42" s="841"/>
      <c r="DV42" s="842"/>
      <c r="DW42" s="843"/>
      <c r="DX42" s="843"/>
      <c r="DY42" s="843"/>
      <c r="DZ42" s="844"/>
      <c r="EA42" s="223"/>
    </row>
    <row r="43" spans="1:131" s="224" customFormat="1" ht="26.25" customHeight="1">
      <c r="A43" s="238">
        <v>16</v>
      </c>
      <c r="B43" s="813"/>
      <c r="C43" s="814"/>
      <c r="D43" s="814"/>
      <c r="E43" s="814"/>
      <c r="F43" s="814"/>
      <c r="G43" s="814"/>
      <c r="H43" s="814"/>
      <c r="I43" s="814"/>
      <c r="J43" s="814"/>
      <c r="K43" s="814"/>
      <c r="L43" s="814"/>
      <c r="M43" s="814"/>
      <c r="N43" s="814"/>
      <c r="O43" s="814"/>
      <c r="P43" s="815"/>
      <c r="Q43" s="816"/>
      <c r="R43" s="817"/>
      <c r="S43" s="817"/>
      <c r="T43" s="817"/>
      <c r="U43" s="817"/>
      <c r="V43" s="817"/>
      <c r="W43" s="817"/>
      <c r="X43" s="817"/>
      <c r="Y43" s="817"/>
      <c r="Z43" s="817"/>
      <c r="AA43" s="817"/>
      <c r="AB43" s="817"/>
      <c r="AC43" s="817"/>
      <c r="AD43" s="817"/>
      <c r="AE43" s="818"/>
      <c r="AF43" s="819"/>
      <c r="AG43" s="820"/>
      <c r="AH43" s="820"/>
      <c r="AI43" s="820"/>
      <c r="AJ43" s="821"/>
      <c r="AK43" s="888"/>
      <c r="AL43" s="889"/>
      <c r="AM43" s="889"/>
      <c r="AN43" s="889"/>
      <c r="AO43" s="889"/>
      <c r="AP43" s="889"/>
      <c r="AQ43" s="889"/>
      <c r="AR43" s="889"/>
      <c r="AS43" s="889"/>
      <c r="AT43" s="889"/>
      <c r="AU43" s="889"/>
      <c r="AV43" s="889"/>
      <c r="AW43" s="889"/>
      <c r="AX43" s="889"/>
      <c r="AY43" s="889"/>
      <c r="AZ43" s="890"/>
      <c r="BA43" s="890"/>
      <c r="BB43" s="890"/>
      <c r="BC43" s="890"/>
      <c r="BD43" s="890"/>
      <c r="BE43" s="886"/>
      <c r="BF43" s="886"/>
      <c r="BG43" s="886"/>
      <c r="BH43" s="886"/>
      <c r="BI43" s="887"/>
      <c r="BJ43" s="229"/>
      <c r="BK43" s="229"/>
      <c r="BL43" s="229"/>
      <c r="BM43" s="229"/>
      <c r="BN43" s="229"/>
      <c r="BO43" s="242"/>
      <c r="BP43" s="242"/>
      <c r="BQ43" s="239">
        <v>37</v>
      </c>
      <c r="BR43" s="240"/>
      <c r="BS43" s="826"/>
      <c r="BT43" s="827"/>
      <c r="BU43" s="827"/>
      <c r="BV43" s="827"/>
      <c r="BW43" s="827"/>
      <c r="BX43" s="827"/>
      <c r="BY43" s="827"/>
      <c r="BZ43" s="827"/>
      <c r="CA43" s="827"/>
      <c r="CB43" s="827"/>
      <c r="CC43" s="827"/>
      <c r="CD43" s="827"/>
      <c r="CE43" s="827"/>
      <c r="CF43" s="827"/>
      <c r="CG43" s="828"/>
      <c r="CH43" s="839"/>
      <c r="CI43" s="840"/>
      <c r="CJ43" s="840"/>
      <c r="CK43" s="840"/>
      <c r="CL43" s="841"/>
      <c r="CM43" s="839"/>
      <c r="CN43" s="840"/>
      <c r="CO43" s="840"/>
      <c r="CP43" s="840"/>
      <c r="CQ43" s="841"/>
      <c r="CR43" s="839"/>
      <c r="CS43" s="840"/>
      <c r="CT43" s="840"/>
      <c r="CU43" s="840"/>
      <c r="CV43" s="841"/>
      <c r="CW43" s="839"/>
      <c r="CX43" s="840"/>
      <c r="CY43" s="840"/>
      <c r="CZ43" s="840"/>
      <c r="DA43" s="841"/>
      <c r="DB43" s="839"/>
      <c r="DC43" s="840"/>
      <c r="DD43" s="840"/>
      <c r="DE43" s="840"/>
      <c r="DF43" s="841"/>
      <c r="DG43" s="839"/>
      <c r="DH43" s="840"/>
      <c r="DI43" s="840"/>
      <c r="DJ43" s="840"/>
      <c r="DK43" s="841"/>
      <c r="DL43" s="839"/>
      <c r="DM43" s="840"/>
      <c r="DN43" s="840"/>
      <c r="DO43" s="840"/>
      <c r="DP43" s="841"/>
      <c r="DQ43" s="839"/>
      <c r="DR43" s="840"/>
      <c r="DS43" s="840"/>
      <c r="DT43" s="840"/>
      <c r="DU43" s="841"/>
      <c r="DV43" s="842"/>
      <c r="DW43" s="843"/>
      <c r="DX43" s="843"/>
      <c r="DY43" s="843"/>
      <c r="DZ43" s="844"/>
      <c r="EA43" s="223"/>
    </row>
    <row r="44" spans="1:131" s="224" customFormat="1" ht="26.25" customHeight="1">
      <c r="A44" s="238">
        <v>17</v>
      </c>
      <c r="B44" s="813"/>
      <c r="C44" s="814"/>
      <c r="D44" s="814"/>
      <c r="E44" s="814"/>
      <c r="F44" s="814"/>
      <c r="G44" s="814"/>
      <c r="H44" s="814"/>
      <c r="I44" s="814"/>
      <c r="J44" s="814"/>
      <c r="K44" s="814"/>
      <c r="L44" s="814"/>
      <c r="M44" s="814"/>
      <c r="N44" s="814"/>
      <c r="O44" s="814"/>
      <c r="P44" s="815"/>
      <c r="Q44" s="816"/>
      <c r="R44" s="817"/>
      <c r="S44" s="817"/>
      <c r="T44" s="817"/>
      <c r="U44" s="817"/>
      <c r="V44" s="817"/>
      <c r="W44" s="817"/>
      <c r="X44" s="817"/>
      <c r="Y44" s="817"/>
      <c r="Z44" s="817"/>
      <c r="AA44" s="817"/>
      <c r="AB44" s="817"/>
      <c r="AC44" s="817"/>
      <c r="AD44" s="817"/>
      <c r="AE44" s="818"/>
      <c r="AF44" s="819"/>
      <c r="AG44" s="820"/>
      <c r="AH44" s="820"/>
      <c r="AI44" s="820"/>
      <c r="AJ44" s="821"/>
      <c r="AK44" s="888"/>
      <c r="AL44" s="889"/>
      <c r="AM44" s="889"/>
      <c r="AN44" s="889"/>
      <c r="AO44" s="889"/>
      <c r="AP44" s="889"/>
      <c r="AQ44" s="889"/>
      <c r="AR44" s="889"/>
      <c r="AS44" s="889"/>
      <c r="AT44" s="889"/>
      <c r="AU44" s="889"/>
      <c r="AV44" s="889"/>
      <c r="AW44" s="889"/>
      <c r="AX44" s="889"/>
      <c r="AY44" s="889"/>
      <c r="AZ44" s="890"/>
      <c r="BA44" s="890"/>
      <c r="BB44" s="890"/>
      <c r="BC44" s="890"/>
      <c r="BD44" s="890"/>
      <c r="BE44" s="886"/>
      <c r="BF44" s="886"/>
      <c r="BG44" s="886"/>
      <c r="BH44" s="886"/>
      <c r="BI44" s="887"/>
      <c r="BJ44" s="229"/>
      <c r="BK44" s="229"/>
      <c r="BL44" s="229"/>
      <c r="BM44" s="229"/>
      <c r="BN44" s="229"/>
      <c r="BO44" s="242"/>
      <c r="BP44" s="242"/>
      <c r="BQ44" s="239">
        <v>38</v>
      </c>
      <c r="BR44" s="240"/>
      <c r="BS44" s="826"/>
      <c r="BT44" s="827"/>
      <c r="BU44" s="827"/>
      <c r="BV44" s="827"/>
      <c r="BW44" s="827"/>
      <c r="BX44" s="827"/>
      <c r="BY44" s="827"/>
      <c r="BZ44" s="827"/>
      <c r="CA44" s="827"/>
      <c r="CB44" s="827"/>
      <c r="CC44" s="827"/>
      <c r="CD44" s="827"/>
      <c r="CE44" s="827"/>
      <c r="CF44" s="827"/>
      <c r="CG44" s="828"/>
      <c r="CH44" s="839"/>
      <c r="CI44" s="840"/>
      <c r="CJ44" s="840"/>
      <c r="CK44" s="840"/>
      <c r="CL44" s="841"/>
      <c r="CM44" s="839"/>
      <c r="CN44" s="840"/>
      <c r="CO44" s="840"/>
      <c r="CP44" s="840"/>
      <c r="CQ44" s="841"/>
      <c r="CR44" s="839"/>
      <c r="CS44" s="840"/>
      <c r="CT44" s="840"/>
      <c r="CU44" s="840"/>
      <c r="CV44" s="841"/>
      <c r="CW44" s="839"/>
      <c r="CX44" s="840"/>
      <c r="CY44" s="840"/>
      <c r="CZ44" s="840"/>
      <c r="DA44" s="841"/>
      <c r="DB44" s="839"/>
      <c r="DC44" s="840"/>
      <c r="DD44" s="840"/>
      <c r="DE44" s="840"/>
      <c r="DF44" s="841"/>
      <c r="DG44" s="839"/>
      <c r="DH44" s="840"/>
      <c r="DI44" s="840"/>
      <c r="DJ44" s="840"/>
      <c r="DK44" s="841"/>
      <c r="DL44" s="839"/>
      <c r="DM44" s="840"/>
      <c r="DN44" s="840"/>
      <c r="DO44" s="840"/>
      <c r="DP44" s="841"/>
      <c r="DQ44" s="839"/>
      <c r="DR44" s="840"/>
      <c r="DS44" s="840"/>
      <c r="DT44" s="840"/>
      <c r="DU44" s="841"/>
      <c r="DV44" s="842"/>
      <c r="DW44" s="843"/>
      <c r="DX44" s="843"/>
      <c r="DY44" s="843"/>
      <c r="DZ44" s="844"/>
      <c r="EA44" s="223"/>
    </row>
    <row r="45" spans="1:131" s="224" customFormat="1" ht="26.25" customHeight="1">
      <c r="A45" s="238">
        <v>18</v>
      </c>
      <c r="B45" s="813"/>
      <c r="C45" s="814"/>
      <c r="D45" s="814"/>
      <c r="E45" s="814"/>
      <c r="F45" s="814"/>
      <c r="G45" s="814"/>
      <c r="H45" s="814"/>
      <c r="I45" s="814"/>
      <c r="J45" s="814"/>
      <c r="K45" s="814"/>
      <c r="L45" s="814"/>
      <c r="M45" s="814"/>
      <c r="N45" s="814"/>
      <c r="O45" s="814"/>
      <c r="P45" s="815"/>
      <c r="Q45" s="816"/>
      <c r="R45" s="817"/>
      <c r="S45" s="817"/>
      <c r="T45" s="817"/>
      <c r="U45" s="817"/>
      <c r="V45" s="817"/>
      <c r="W45" s="817"/>
      <c r="X45" s="817"/>
      <c r="Y45" s="817"/>
      <c r="Z45" s="817"/>
      <c r="AA45" s="817"/>
      <c r="AB45" s="817"/>
      <c r="AC45" s="817"/>
      <c r="AD45" s="817"/>
      <c r="AE45" s="818"/>
      <c r="AF45" s="819"/>
      <c r="AG45" s="820"/>
      <c r="AH45" s="820"/>
      <c r="AI45" s="820"/>
      <c r="AJ45" s="821"/>
      <c r="AK45" s="888"/>
      <c r="AL45" s="889"/>
      <c r="AM45" s="889"/>
      <c r="AN45" s="889"/>
      <c r="AO45" s="889"/>
      <c r="AP45" s="889"/>
      <c r="AQ45" s="889"/>
      <c r="AR45" s="889"/>
      <c r="AS45" s="889"/>
      <c r="AT45" s="889"/>
      <c r="AU45" s="889"/>
      <c r="AV45" s="889"/>
      <c r="AW45" s="889"/>
      <c r="AX45" s="889"/>
      <c r="AY45" s="889"/>
      <c r="AZ45" s="890"/>
      <c r="BA45" s="890"/>
      <c r="BB45" s="890"/>
      <c r="BC45" s="890"/>
      <c r="BD45" s="890"/>
      <c r="BE45" s="886"/>
      <c r="BF45" s="886"/>
      <c r="BG45" s="886"/>
      <c r="BH45" s="886"/>
      <c r="BI45" s="887"/>
      <c r="BJ45" s="229"/>
      <c r="BK45" s="229"/>
      <c r="BL45" s="229"/>
      <c r="BM45" s="229"/>
      <c r="BN45" s="229"/>
      <c r="BO45" s="242"/>
      <c r="BP45" s="242"/>
      <c r="BQ45" s="239">
        <v>39</v>
      </c>
      <c r="BR45" s="240"/>
      <c r="BS45" s="826"/>
      <c r="BT45" s="827"/>
      <c r="BU45" s="827"/>
      <c r="BV45" s="827"/>
      <c r="BW45" s="827"/>
      <c r="BX45" s="827"/>
      <c r="BY45" s="827"/>
      <c r="BZ45" s="827"/>
      <c r="CA45" s="827"/>
      <c r="CB45" s="827"/>
      <c r="CC45" s="827"/>
      <c r="CD45" s="827"/>
      <c r="CE45" s="827"/>
      <c r="CF45" s="827"/>
      <c r="CG45" s="828"/>
      <c r="CH45" s="839"/>
      <c r="CI45" s="840"/>
      <c r="CJ45" s="840"/>
      <c r="CK45" s="840"/>
      <c r="CL45" s="841"/>
      <c r="CM45" s="839"/>
      <c r="CN45" s="840"/>
      <c r="CO45" s="840"/>
      <c r="CP45" s="840"/>
      <c r="CQ45" s="841"/>
      <c r="CR45" s="839"/>
      <c r="CS45" s="840"/>
      <c r="CT45" s="840"/>
      <c r="CU45" s="840"/>
      <c r="CV45" s="841"/>
      <c r="CW45" s="839"/>
      <c r="CX45" s="840"/>
      <c r="CY45" s="840"/>
      <c r="CZ45" s="840"/>
      <c r="DA45" s="841"/>
      <c r="DB45" s="839"/>
      <c r="DC45" s="840"/>
      <c r="DD45" s="840"/>
      <c r="DE45" s="840"/>
      <c r="DF45" s="841"/>
      <c r="DG45" s="839"/>
      <c r="DH45" s="840"/>
      <c r="DI45" s="840"/>
      <c r="DJ45" s="840"/>
      <c r="DK45" s="841"/>
      <c r="DL45" s="839"/>
      <c r="DM45" s="840"/>
      <c r="DN45" s="840"/>
      <c r="DO45" s="840"/>
      <c r="DP45" s="841"/>
      <c r="DQ45" s="839"/>
      <c r="DR45" s="840"/>
      <c r="DS45" s="840"/>
      <c r="DT45" s="840"/>
      <c r="DU45" s="841"/>
      <c r="DV45" s="842"/>
      <c r="DW45" s="843"/>
      <c r="DX45" s="843"/>
      <c r="DY45" s="843"/>
      <c r="DZ45" s="844"/>
      <c r="EA45" s="223"/>
    </row>
    <row r="46" spans="1:131" s="224" customFormat="1" ht="26.25" customHeight="1">
      <c r="A46" s="238">
        <v>19</v>
      </c>
      <c r="B46" s="813"/>
      <c r="C46" s="814"/>
      <c r="D46" s="814"/>
      <c r="E46" s="814"/>
      <c r="F46" s="814"/>
      <c r="G46" s="814"/>
      <c r="H46" s="814"/>
      <c r="I46" s="814"/>
      <c r="J46" s="814"/>
      <c r="K46" s="814"/>
      <c r="L46" s="814"/>
      <c r="M46" s="814"/>
      <c r="N46" s="814"/>
      <c r="O46" s="814"/>
      <c r="P46" s="815"/>
      <c r="Q46" s="816"/>
      <c r="R46" s="817"/>
      <c r="S46" s="817"/>
      <c r="T46" s="817"/>
      <c r="U46" s="817"/>
      <c r="V46" s="817"/>
      <c r="W46" s="817"/>
      <c r="X46" s="817"/>
      <c r="Y46" s="817"/>
      <c r="Z46" s="817"/>
      <c r="AA46" s="817"/>
      <c r="AB46" s="817"/>
      <c r="AC46" s="817"/>
      <c r="AD46" s="817"/>
      <c r="AE46" s="818"/>
      <c r="AF46" s="819"/>
      <c r="AG46" s="820"/>
      <c r="AH46" s="820"/>
      <c r="AI46" s="820"/>
      <c r="AJ46" s="821"/>
      <c r="AK46" s="888"/>
      <c r="AL46" s="889"/>
      <c r="AM46" s="889"/>
      <c r="AN46" s="889"/>
      <c r="AO46" s="889"/>
      <c r="AP46" s="889"/>
      <c r="AQ46" s="889"/>
      <c r="AR46" s="889"/>
      <c r="AS46" s="889"/>
      <c r="AT46" s="889"/>
      <c r="AU46" s="889"/>
      <c r="AV46" s="889"/>
      <c r="AW46" s="889"/>
      <c r="AX46" s="889"/>
      <c r="AY46" s="889"/>
      <c r="AZ46" s="890"/>
      <c r="BA46" s="890"/>
      <c r="BB46" s="890"/>
      <c r="BC46" s="890"/>
      <c r="BD46" s="890"/>
      <c r="BE46" s="886"/>
      <c r="BF46" s="886"/>
      <c r="BG46" s="886"/>
      <c r="BH46" s="886"/>
      <c r="BI46" s="887"/>
      <c r="BJ46" s="229"/>
      <c r="BK46" s="229"/>
      <c r="BL46" s="229"/>
      <c r="BM46" s="229"/>
      <c r="BN46" s="229"/>
      <c r="BO46" s="242"/>
      <c r="BP46" s="242"/>
      <c r="BQ46" s="239">
        <v>40</v>
      </c>
      <c r="BR46" s="240"/>
      <c r="BS46" s="826"/>
      <c r="BT46" s="827"/>
      <c r="BU46" s="827"/>
      <c r="BV46" s="827"/>
      <c r="BW46" s="827"/>
      <c r="BX46" s="827"/>
      <c r="BY46" s="827"/>
      <c r="BZ46" s="827"/>
      <c r="CA46" s="827"/>
      <c r="CB46" s="827"/>
      <c r="CC46" s="827"/>
      <c r="CD46" s="827"/>
      <c r="CE46" s="827"/>
      <c r="CF46" s="827"/>
      <c r="CG46" s="828"/>
      <c r="CH46" s="839"/>
      <c r="CI46" s="840"/>
      <c r="CJ46" s="840"/>
      <c r="CK46" s="840"/>
      <c r="CL46" s="841"/>
      <c r="CM46" s="839"/>
      <c r="CN46" s="840"/>
      <c r="CO46" s="840"/>
      <c r="CP46" s="840"/>
      <c r="CQ46" s="841"/>
      <c r="CR46" s="839"/>
      <c r="CS46" s="840"/>
      <c r="CT46" s="840"/>
      <c r="CU46" s="840"/>
      <c r="CV46" s="841"/>
      <c r="CW46" s="839"/>
      <c r="CX46" s="840"/>
      <c r="CY46" s="840"/>
      <c r="CZ46" s="840"/>
      <c r="DA46" s="841"/>
      <c r="DB46" s="839"/>
      <c r="DC46" s="840"/>
      <c r="DD46" s="840"/>
      <c r="DE46" s="840"/>
      <c r="DF46" s="841"/>
      <c r="DG46" s="839"/>
      <c r="DH46" s="840"/>
      <c r="DI46" s="840"/>
      <c r="DJ46" s="840"/>
      <c r="DK46" s="841"/>
      <c r="DL46" s="839"/>
      <c r="DM46" s="840"/>
      <c r="DN46" s="840"/>
      <c r="DO46" s="840"/>
      <c r="DP46" s="841"/>
      <c r="DQ46" s="839"/>
      <c r="DR46" s="840"/>
      <c r="DS46" s="840"/>
      <c r="DT46" s="840"/>
      <c r="DU46" s="841"/>
      <c r="DV46" s="842"/>
      <c r="DW46" s="843"/>
      <c r="DX46" s="843"/>
      <c r="DY46" s="843"/>
      <c r="DZ46" s="844"/>
      <c r="EA46" s="223"/>
    </row>
    <row r="47" spans="1:131" s="224" customFormat="1" ht="26.25" customHeight="1">
      <c r="A47" s="238">
        <v>20</v>
      </c>
      <c r="B47" s="813"/>
      <c r="C47" s="814"/>
      <c r="D47" s="814"/>
      <c r="E47" s="814"/>
      <c r="F47" s="814"/>
      <c r="G47" s="814"/>
      <c r="H47" s="814"/>
      <c r="I47" s="814"/>
      <c r="J47" s="814"/>
      <c r="K47" s="814"/>
      <c r="L47" s="814"/>
      <c r="M47" s="814"/>
      <c r="N47" s="814"/>
      <c r="O47" s="814"/>
      <c r="P47" s="815"/>
      <c r="Q47" s="816"/>
      <c r="R47" s="817"/>
      <c r="S47" s="817"/>
      <c r="T47" s="817"/>
      <c r="U47" s="817"/>
      <c r="V47" s="817"/>
      <c r="W47" s="817"/>
      <c r="X47" s="817"/>
      <c r="Y47" s="817"/>
      <c r="Z47" s="817"/>
      <c r="AA47" s="817"/>
      <c r="AB47" s="817"/>
      <c r="AC47" s="817"/>
      <c r="AD47" s="817"/>
      <c r="AE47" s="818"/>
      <c r="AF47" s="819"/>
      <c r="AG47" s="820"/>
      <c r="AH47" s="820"/>
      <c r="AI47" s="820"/>
      <c r="AJ47" s="821"/>
      <c r="AK47" s="888"/>
      <c r="AL47" s="889"/>
      <c r="AM47" s="889"/>
      <c r="AN47" s="889"/>
      <c r="AO47" s="889"/>
      <c r="AP47" s="889"/>
      <c r="AQ47" s="889"/>
      <c r="AR47" s="889"/>
      <c r="AS47" s="889"/>
      <c r="AT47" s="889"/>
      <c r="AU47" s="889"/>
      <c r="AV47" s="889"/>
      <c r="AW47" s="889"/>
      <c r="AX47" s="889"/>
      <c r="AY47" s="889"/>
      <c r="AZ47" s="890"/>
      <c r="BA47" s="890"/>
      <c r="BB47" s="890"/>
      <c r="BC47" s="890"/>
      <c r="BD47" s="890"/>
      <c r="BE47" s="886"/>
      <c r="BF47" s="886"/>
      <c r="BG47" s="886"/>
      <c r="BH47" s="886"/>
      <c r="BI47" s="887"/>
      <c r="BJ47" s="229"/>
      <c r="BK47" s="229"/>
      <c r="BL47" s="229"/>
      <c r="BM47" s="229"/>
      <c r="BN47" s="229"/>
      <c r="BO47" s="242"/>
      <c r="BP47" s="242"/>
      <c r="BQ47" s="239">
        <v>41</v>
      </c>
      <c r="BR47" s="240"/>
      <c r="BS47" s="826"/>
      <c r="BT47" s="827"/>
      <c r="BU47" s="827"/>
      <c r="BV47" s="827"/>
      <c r="BW47" s="827"/>
      <c r="BX47" s="827"/>
      <c r="BY47" s="827"/>
      <c r="BZ47" s="827"/>
      <c r="CA47" s="827"/>
      <c r="CB47" s="827"/>
      <c r="CC47" s="827"/>
      <c r="CD47" s="827"/>
      <c r="CE47" s="827"/>
      <c r="CF47" s="827"/>
      <c r="CG47" s="828"/>
      <c r="CH47" s="839"/>
      <c r="CI47" s="840"/>
      <c r="CJ47" s="840"/>
      <c r="CK47" s="840"/>
      <c r="CL47" s="841"/>
      <c r="CM47" s="839"/>
      <c r="CN47" s="840"/>
      <c r="CO47" s="840"/>
      <c r="CP47" s="840"/>
      <c r="CQ47" s="841"/>
      <c r="CR47" s="839"/>
      <c r="CS47" s="840"/>
      <c r="CT47" s="840"/>
      <c r="CU47" s="840"/>
      <c r="CV47" s="841"/>
      <c r="CW47" s="839"/>
      <c r="CX47" s="840"/>
      <c r="CY47" s="840"/>
      <c r="CZ47" s="840"/>
      <c r="DA47" s="841"/>
      <c r="DB47" s="839"/>
      <c r="DC47" s="840"/>
      <c r="DD47" s="840"/>
      <c r="DE47" s="840"/>
      <c r="DF47" s="841"/>
      <c r="DG47" s="839"/>
      <c r="DH47" s="840"/>
      <c r="DI47" s="840"/>
      <c r="DJ47" s="840"/>
      <c r="DK47" s="841"/>
      <c r="DL47" s="839"/>
      <c r="DM47" s="840"/>
      <c r="DN47" s="840"/>
      <c r="DO47" s="840"/>
      <c r="DP47" s="841"/>
      <c r="DQ47" s="839"/>
      <c r="DR47" s="840"/>
      <c r="DS47" s="840"/>
      <c r="DT47" s="840"/>
      <c r="DU47" s="841"/>
      <c r="DV47" s="842"/>
      <c r="DW47" s="843"/>
      <c r="DX47" s="843"/>
      <c r="DY47" s="843"/>
      <c r="DZ47" s="844"/>
      <c r="EA47" s="223"/>
    </row>
    <row r="48" spans="1:131" s="224" customFormat="1" ht="26.25" customHeight="1">
      <c r="A48" s="238">
        <v>21</v>
      </c>
      <c r="B48" s="813"/>
      <c r="C48" s="814"/>
      <c r="D48" s="814"/>
      <c r="E48" s="814"/>
      <c r="F48" s="814"/>
      <c r="G48" s="814"/>
      <c r="H48" s="814"/>
      <c r="I48" s="814"/>
      <c r="J48" s="814"/>
      <c r="K48" s="814"/>
      <c r="L48" s="814"/>
      <c r="M48" s="814"/>
      <c r="N48" s="814"/>
      <c r="O48" s="814"/>
      <c r="P48" s="815"/>
      <c r="Q48" s="816"/>
      <c r="R48" s="817"/>
      <c r="S48" s="817"/>
      <c r="T48" s="817"/>
      <c r="U48" s="817"/>
      <c r="V48" s="817"/>
      <c r="W48" s="817"/>
      <c r="X48" s="817"/>
      <c r="Y48" s="817"/>
      <c r="Z48" s="817"/>
      <c r="AA48" s="817"/>
      <c r="AB48" s="817"/>
      <c r="AC48" s="817"/>
      <c r="AD48" s="817"/>
      <c r="AE48" s="818"/>
      <c r="AF48" s="819"/>
      <c r="AG48" s="820"/>
      <c r="AH48" s="820"/>
      <c r="AI48" s="820"/>
      <c r="AJ48" s="821"/>
      <c r="AK48" s="888"/>
      <c r="AL48" s="889"/>
      <c r="AM48" s="889"/>
      <c r="AN48" s="889"/>
      <c r="AO48" s="889"/>
      <c r="AP48" s="889"/>
      <c r="AQ48" s="889"/>
      <c r="AR48" s="889"/>
      <c r="AS48" s="889"/>
      <c r="AT48" s="889"/>
      <c r="AU48" s="889"/>
      <c r="AV48" s="889"/>
      <c r="AW48" s="889"/>
      <c r="AX48" s="889"/>
      <c r="AY48" s="889"/>
      <c r="AZ48" s="890"/>
      <c r="BA48" s="890"/>
      <c r="BB48" s="890"/>
      <c r="BC48" s="890"/>
      <c r="BD48" s="890"/>
      <c r="BE48" s="886"/>
      <c r="BF48" s="886"/>
      <c r="BG48" s="886"/>
      <c r="BH48" s="886"/>
      <c r="BI48" s="887"/>
      <c r="BJ48" s="229"/>
      <c r="BK48" s="229"/>
      <c r="BL48" s="229"/>
      <c r="BM48" s="229"/>
      <c r="BN48" s="229"/>
      <c r="BO48" s="242"/>
      <c r="BP48" s="242"/>
      <c r="BQ48" s="239">
        <v>42</v>
      </c>
      <c r="BR48" s="240"/>
      <c r="BS48" s="826"/>
      <c r="BT48" s="827"/>
      <c r="BU48" s="827"/>
      <c r="BV48" s="827"/>
      <c r="BW48" s="827"/>
      <c r="BX48" s="827"/>
      <c r="BY48" s="827"/>
      <c r="BZ48" s="827"/>
      <c r="CA48" s="827"/>
      <c r="CB48" s="827"/>
      <c r="CC48" s="827"/>
      <c r="CD48" s="827"/>
      <c r="CE48" s="827"/>
      <c r="CF48" s="827"/>
      <c r="CG48" s="828"/>
      <c r="CH48" s="839"/>
      <c r="CI48" s="840"/>
      <c r="CJ48" s="840"/>
      <c r="CK48" s="840"/>
      <c r="CL48" s="841"/>
      <c r="CM48" s="839"/>
      <c r="CN48" s="840"/>
      <c r="CO48" s="840"/>
      <c r="CP48" s="840"/>
      <c r="CQ48" s="841"/>
      <c r="CR48" s="839"/>
      <c r="CS48" s="840"/>
      <c r="CT48" s="840"/>
      <c r="CU48" s="840"/>
      <c r="CV48" s="841"/>
      <c r="CW48" s="839"/>
      <c r="CX48" s="840"/>
      <c r="CY48" s="840"/>
      <c r="CZ48" s="840"/>
      <c r="DA48" s="841"/>
      <c r="DB48" s="839"/>
      <c r="DC48" s="840"/>
      <c r="DD48" s="840"/>
      <c r="DE48" s="840"/>
      <c r="DF48" s="841"/>
      <c r="DG48" s="839"/>
      <c r="DH48" s="840"/>
      <c r="DI48" s="840"/>
      <c r="DJ48" s="840"/>
      <c r="DK48" s="841"/>
      <c r="DL48" s="839"/>
      <c r="DM48" s="840"/>
      <c r="DN48" s="840"/>
      <c r="DO48" s="840"/>
      <c r="DP48" s="841"/>
      <c r="DQ48" s="839"/>
      <c r="DR48" s="840"/>
      <c r="DS48" s="840"/>
      <c r="DT48" s="840"/>
      <c r="DU48" s="841"/>
      <c r="DV48" s="842"/>
      <c r="DW48" s="843"/>
      <c r="DX48" s="843"/>
      <c r="DY48" s="843"/>
      <c r="DZ48" s="844"/>
      <c r="EA48" s="223"/>
    </row>
    <row r="49" spans="1:131" s="224" customFormat="1" ht="26.25" customHeight="1">
      <c r="A49" s="238">
        <v>22</v>
      </c>
      <c r="B49" s="813"/>
      <c r="C49" s="814"/>
      <c r="D49" s="814"/>
      <c r="E49" s="814"/>
      <c r="F49" s="814"/>
      <c r="G49" s="814"/>
      <c r="H49" s="814"/>
      <c r="I49" s="814"/>
      <c r="J49" s="814"/>
      <c r="K49" s="814"/>
      <c r="L49" s="814"/>
      <c r="M49" s="814"/>
      <c r="N49" s="814"/>
      <c r="O49" s="814"/>
      <c r="P49" s="815"/>
      <c r="Q49" s="816"/>
      <c r="R49" s="817"/>
      <c r="S49" s="817"/>
      <c r="T49" s="817"/>
      <c r="U49" s="817"/>
      <c r="V49" s="817"/>
      <c r="W49" s="817"/>
      <c r="X49" s="817"/>
      <c r="Y49" s="817"/>
      <c r="Z49" s="817"/>
      <c r="AA49" s="817"/>
      <c r="AB49" s="817"/>
      <c r="AC49" s="817"/>
      <c r="AD49" s="817"/>
      <c r="AE49" s="818"/>
      <c r="AF49" s="819"/>
      <c r="AG49" s="820"/>
      <c r="AH49" s="820"/>
      <c r="AI49" s="820"/>
      <c r="AJ49" s="821"/>
      <c r="AK49" s="888"/>
      <c r="AL49" s="889"/>
      <c r="AM49" s="889"/>
      <c r="AN49" s="889"/>
      <c r="AO49" s="889"/>
      <c r="AP49" s="889"/>
      <c r="AQ49" s="889"/>
      <c r="AR49" s="889"/>
      <c r="AS49" s="889"/>
      <c r="AT49" s="889"/>
      <c r="AU49" s="889"/>
      <c r="AV49" s="889"/>
      <c r="AW49" s="889"/>
      <c r="AX49" s="889"/>
      <c r="AY49" s="889"/>
      <c r="AZ49" s="890"/>
      <c r="BA49" s="890"/>
      <c r="BB49" s="890"/>
      <c r="BC49" s="890"/>
      <c r="BD49" s="890"/>
      <c r="BE49" s="886"/>
      <c r="BF49" s="886"/>
      <c r="BG49" s="886"/>
      <c r="BH49" s="886"/>
      <c r="BI49" s="887"/>
      <c r="BJ49" s="229"/>
      <c r="BK49" s="229"/>
      <c r="BL49" s="229"/>
      <c r="BM49" s="229"/>
      <c r="BN49" s="229"/>
      <c r="BO49" s="242"/>
      <c r="BP49" s="242"/>
      <c r="BQ49" s="239">
        <v>43</v>
      </c>
      <c r="BR49" s="240"/>
      <c r="BS49" s="826"/>
      <c r="BT49" s="827"/>
      <c r="BU49" s="827"/>
      <c r="BV49" s="827"/>
      <c r="BW49" s="827"/>
      <c r="BX49" s="827"/>
      <c r="BY49" s="827"/>
      <c r="BZ49" s="827"/>
      <c r="CA49" s="827"/>
      <c r="CB49" s="827"/>
      <c r="CC49" s="827"/>
      <c r="CD49" s="827"/>
      <c r="CE49" s="827"/>
      <c r="CF49" s="827"/>
      <c r="CG49" s="828"/>
      <c r="CH49" s="839"/>
      <c r="CI49" s="840"/>
      <c r="CJ49" s="840"/>
      <c r="CK49" s="840"/>
      <c r="CL49" s="841"/>
      <c r="CM49" s="839"/>
      <c r="CN49" s="840"/>
      <c r="CO49" s="840"/>
      <c r="CP49" s="840"/>
      <c r="CQ49" s="841"/>
      <c r="CR49" s="839"/>
      <c r="CS49" s="840"/>
      <c r="CT49" s="840"/>
      <c r="CU49" s="840"/>
      <c r="CV49" s="841"/>
      <c r="CW49" s="839"/>
      <c r="CX49" s="840"/>
      <c r="CY49" s="840"/>
      <c r="CZ49" s="840"/>
      <c r="DA49" s="841"/>
      <c r="DB49" s="839"/>
      <c r="DC49" s="840"/>
      <c r="DD49" s="840"/>
      <c r="DE49" s="840"/>
      <c r="DF49" s="841"/>
      <c r="DG49" s="839"/>
      <c r="DH49" s="840"/>
      <c r="DI49" s="840"/>
      <c r="DJ49" s="840"/>
      <c r="DK49" s="841"/>
      <c r="DL49" s="839"/>
      <c r="DM49" s="840"/>
      <c r="DN49" s="840"/>
      <c r="DO49" s="840"/>
      <c r="DP49" s="841"/>
      <c r="DQ49" s="839"/>
      <c r="DR49" s="840"/>
      <c r="DS49" s="840"/>
      <c r="DT49" s="840"/>
      <c r="DU49" s="841"/>
      <c r="DV49" s="842"/>
      <c r="DW49" s="843"/>
      <c r="DX49" s="843"/>
      <c r="DY49" s="843"/>
      <c r="DZ49" s="844"/>
      <c r="EA49" s="223"/>
    </row>
    <row r="50" spans="1:131" s="224" customFormat="1" ht="26.25" customHeight="1">
      <c r="A50" s="238">
        <v>23</v>
      </c>
      <c r="B50" s="813"/>
      <c r="C50" s="814"/>
      <c r="D50" s="814"/>
      <c r="E50" s="814"/>
      <c r="F50" s="814"/>
      <c r="G50" s="814"/>
      <c r="H50" s="814"/>
      <c r="I50" s="814"/>
      <c r="J50" s="814"/>
      <c r="K50" s="814"/>
      <c r="L50" s="814"/>
      <c r="M50" s="814"/>
      <c r="N50" s="814"/>
      <c r="O50" s="814"/>
      <c r="P50" s="815"/>
      <c r="Q50" s="891"/>
      <c r="R50" s="892"/>
      <c r="S50" s="892"/>
      <c r="T50" s="892"/>
      <c r="U50" s="892"/>
      <c r="V50" s="892"/>
      <c r="W50" s="892"/>
      <c r="X50" s="892"/>
      <c r="Y50" s="892"/>
      <c r="Z50" s="892"/>
      <c r="AA50" s="892"/>
      <c r="AB50" s="892"/>
      <c r="AC50" s="892"/>
      <c r="AD50" s="892"/>
      <c r="AE50" s="893"/>
      <c r="AF50" s="819"/>
      <c r="AG50" s="820"/>
      <c r="AH50" s="820"/>
      <c r="AI50" s="820"/>
      <c r="AJ50" s="821"/>
      <c r="AK50" s="894"/>
      <c r="AL50" s="892"/>
      <c r="AM50" s="892"/>
      <c r="AN50" s="892"/>
      <c r="AO50" s="892"/>
      <c r="AP50" s="892"/>
      <c r="AQ50" s="892"/>
      <c r="AR50" s="892"/>
      <c r="AS50" s="892"/>
      <c r="AT50" s="892"/>
      <c r="AU50" s="892"/>
      <c r="AV50" s="892"/>
      <c r="AW50" s="892"/>
      <c r="AX50" s="892"/>
      <c r="AY50" s="892"/>
      <c r="AZ50" s="895"/>
      <c r="BA50" s="895"/>
      <c r="BB50" s="895"/>
      <c r="BC50" s="895"/>
      <c r="BD50" s="895"/>
      <c r="BE50" s="886"/>
      <c r="BF50" s="886"/>
      <c r="BG50" s="886"/>
      <c r="BH50" s="886"/>
      <c r="BI50" s="887"/>
      <c r="BJ50" s="229"/>
      <c r="BK50" s="229"/>
      <c r="BL50" s="229"/>
      <c r="BM50" s="229"/>
      <c r="BN50" s="229"/>
      <c r="BO50" s="242"/>
      <c r="BP50" s="242"/>
      <c r="BQ50" s="239">
        <v>44</v>
      </c>
      <c r="BR50" s="240"/>
      <c r="BS50" s="826"/>
      <c r="BT50" s="827"/>
      <c r="BU50" s="827"/>
      <c r="BV50" s="827"/>
      <c r="BW50" s="827"/>
      <c r="BX50" s="827"/>
      <c r="BY50" s="827"/>
      <c r="BZ50" s="827"/>
      <c r="CA50" s="827"/>
      <c r="CB50" s="827"/>
      <c r="CC50" s="827"/>
      <c r="CD50" s="827"/>
      <c r="CE50" s="827"/>
      <c r="CF50" s="827"/>
      <c r="CG50" s="828"/>
      <c r="CH50" s="839"/>
      <c r="CI50" s="840"/>
      <c r="CJ50" s="840"/>
      <c r="CK50" s="840"/>
      <c r="CL50" s="841"/>
      <c r="CM50" s="839"/>
      <c r="CN50" s="840"/>
      <c r="CO50" s="840"/>
      <c r="CP50" s="840"/>
      <c r="CQ50" s="841"/>
      <c r="CR50" s="839"/>
      <c r="CS50" s="840"/>
      <c r="CT50" s="840"/>
      <c r="CU50" s="840"/>
      <c r="CV50" s="841"/>
      <c r="CW50" s="839"/>
      <c r="CX50" s="840"/>
      <c r="CY50" s="840"/>
      <c r="CZ50" s="840"/>
      <c r="DA50" s="841"/>
      <c r="DB50" s="839"/>
      <c r="DC50" s="840"/>
      <c r="DD50" s="840"/>
      <c r="DE50" s="840"/>
      <c r="DF50" s="841"/>
      <c r="DG50" s="839"/>
      <c r="DH50" s="840"/>
      <c r="DI50" s="840"/>
      <c r="DJ50" s="840"/>
      <c r="DK50" s="841"/>
      <c r="DL50" s="839"/>
      <c r="DM50" s="840"/>
      <c r="DN50" s="840"/>
      <c r="DO50" s="840"/>
      <c r="DP50" s="841"/>
      <c r="DQ50" s="839"/>
      <c r="DR50" s="840"/>
      <c r="DS50" s="840"/>
      <c r="DT50" s="840"/>
      <c r="DU50" s="841"/>
      <c r="DV50" s="842"/>
      <c r="DW50" s="843"/>
      <c r="DX50" s="843"/>
      <c r="DY50" s="843"/>
      <c r="DZ50" s="844"/>
      <c r="EA50" s="223"/>
    </row>
    <row r="51" spans="1:131" s="224" customFormat="1" ht="26.25" customHeight="1">
      <c r="A51" s="238">
        <v>24</v>
      </c>
      <c r="B51" s="813"/>
      <c r="C51" s="814"/>
      <c r="D51" s="814"/>
      <c r="E51" s="814"/>
      <c r="F51" s="814"/>
      <c r="G51" s="814"/>
      <c r="H51" s="814"/>
      <c r="I51" s="814"/>
      <c r="J51" s="814"/>
      <c r="K51" s="814"/>
      <c r="L51" s="814"/>
      <c r="M51" s="814"/>
      <c r="N51" s="814"/>
      <c r="O51" s="814"/>
      <c r="P51" s="815"/>
      <c r="Q51" s="891"/>
      <c r="R51" s="892"/>
      <c r="S51" s="892"/>
      <c r="T51" s="892"/>
      <c r="U51" s="892"/>
      <c r="V51" s="892"/>
      <c r="W51" s="892"/>
      <c r="X51" s="892"/>
      <c r="Y51" s="892"/>
      <c r="Z51" s="892"/>
      <c r="AA51" s="892"/>
      <c r="AB51" s="892"/>
      <c r="AC51" s="892"/>
      <c r="AD51" s="892"/>
      <c r="AE51" s="893"/>
      <c r="AF51" s="819"/>
      <c r="AG51" s="820"/>
      <c r="AH51" s="820"/>
      <c r="AI51" s="820"/>
      <c r="AJ51" s="821"/>
      <c r="AK51" s="894"/>
      <c r="AL51" s="892"/>
      <c r="AM51" s="892"/>
      <c r="AN51" s="892"/>
      <c r="AO51" s="892"/>
      <c r="AP51" s="892"/>
      <c r="AQ51" s="892"/>
      <c r="AR51" s="892"/>
      <c r="AS51" s="892"/>
      <c r="AT51" s="892"/>
      <c r="AU51" s="892"/>
      <c r="AV51" s="892"/>
      <c r="AW51" s="892"/>
      <c r="AX51" s="892"/>
      <c r="AY51" s="892"/>
      <c r="AZ51" s="895"/>
      <c r="BA51" s="895"/>
      <c r="BB51" s="895"/>
      <c r="BC51" s="895"/>
      <c r="BD51" s="895"/>
      <c r="BE51" s="886"/>
      <c r="BF51" s="886"/>
      <c r="BG51" s="886"/>
      <c r="BH51" s="886"/>
      <c r="BI51" s="887"/>
      <c r="BJ51" s="229"/>
      <c r="BK51" s="229"/>
      <c r="BL51" s="229"/>
      <c r="BM51" s="229"/>
      <c r="BN51" s="229"/>
      <c r="BO51" s="242"/>
      <c r="BP51" s="242"/>
      <c r="BQ51" s="239">
        <v>45</v>
      </c>
      <c r="BR51" s="240"/>
      <c r="BS51" s="826"/>
      <c r="BT51" s="827"/>
      <c r="BU51" s="827"/>
      <c r="BV51" s="827"/>
      <c r="BW51" s="827"/>
      <c r="BX51" s="827"/>
      <c r="BY51" s="827"/>
      <c r="BZ51" s="827"/>
      <c r="CA51" s="827"/>
      <c r="CB51" s="827"/>
      <c r="CC51" s="827"/>
      <c r="CD51" s="827"/>
      <c r="CE51" s="827"/>
      <c r="CF51" s="827"/>
      <c r="CG51" s="828"/>
      <c r="CH51" s="839"/>
      <c r="CI51" s="840"/>
      <c r="CJ51" s="840"/>
      <c r="CK51" s="840"/>
      <c r="CL51" s="841"/>
      <c r="CM51" s="839"/>
      <c r="CN51" s="840"/>
      <c r="CO51" s="840"/>
      <c r="CP51" s="840"/>
      <c r="CQ51" s="841"/>
      <c r="CR51" s="839"/>
      <c r="CS51" s="840"/>
      <c r="CT51" s="840"/>
      <c r="CU51" s="840"/>
      <c r="CV51" s="841"/>
      <c r="CW51" s="839"/>
      <c r="CX51" s="840"/>
      <c r="CY51" s="840"/>
      <c r="CZ51" s="840"/>
      <c r="DA51" s="841"/>
      <c r="DB51" s="839"/>
      <c r="DC51" s="840"/>
      <c r="DD51" s="840"/>
      <c r="DE51" s="840"/>
      <c r="DF51" s="841"/>
      <c r="DG51" s="839"/>
      <c r="DH51" s="840"/>
      <c r="DI51" s="840"/>
      <c r="DJ51" s="840"/>
      <c r="DK51" s="841"/>
      <c r="DL51" s="839"/>
      <c r="DM51" s="840"/>
      <c r="DN51" s="840"/>
      <c r="DO51" s="840"/>
      <c r="DP51" s="841"/>
      <c r="DQ51" s="839"/>
      <c r="DR51" s="840"/>
      <c r="DS51" s="840"/>
      <c r="DT51" s="840"/>
      <c r="DU51" s="841"/>
      <c r="DV51" s="842"/>
      <c r="DW51" s="843"/>
      <c r="DX51" s="843"/>
      <c r="DY51" s="843"/>
      <c r="DZ51" s="844"/>
      <c r="EA51" s="223"/>
    </row>
    <row r="52" spans="1:131" s="224" customFormat="1" ht="26.25" customHeight="1">
      <c r="A52" s="238">
        <v>25</v>
      </c>
      <c r="B52" s="813"/>
      <c r="C52" s="814"/>
      <c r="D52" s="814"/>
      <c r="E52" s="814"/>
      <c r="F52" s="814"/>
      <c r="G52" s="814"/>
      <c r="H52" s="814"/>
      <c r="I52" s="814"/>
      <c r="J52" s="814"/>
      <c r="K52" s="814"/>
      <c r="L52" s="814"/>
      <c r="M52" s="814"/>
      <c r="N52" s="814"/>
      <c r="O52" s="814"/>
      <c r="P52" s="815"/>
      <c r="Q52" s="891"/>
      <c r="R52" s="892"/>
      <c r="S52" s="892"/>
      <c r="T52" s="892"/>
      <c r="U52" s="892"/>
      <c r="V52" s="892"/>
      <c r="W52" s="892"/>
      <c r="X52" s="892"/>
      <c r="Y52" s="892"/>
      <c r="Z52" s="892"/>
      <c r="AA52" s="892"/>
      <c r="AB52" s="892"/>
      <c r="AC52" s="892"/>
      <c r="AD52" s="892"/>
      <c r="AE52" s="893"/>
      <c r="AF52" s="819"/>
      <c r="AG52" s="820"/>
      <c r="AH52" s="820"/>
      <c r="AI52" s="820"/>
      <c r="AJ52" s="821"/>
      <c r="AK52" s="894"/>
      <c r="AL52" s="892"/>
      <c r="AM52" s="892"/>
      <c r="AN52" s="892"/>
      <c r="AO52" s="892"/>
      <c r="AP52" s="892"/>
      <c r="AQ52" s="892"/>
      <c r="AR52" s="892"/>
      <c r="AS52" s="892"/>
      <c r="AT52" s="892"/>
      <c r="AU52" s="892"/>
      <c r="AV52" s="892"/>
      <c r="AW52" s="892"/>
      <c r="AX52" s="892"/>
      <c r="AY52" s="892"/>
      <c r="AZ52" s="895"/>
      <c r="BA52" s="895"/>
      <c r="BB52" s="895"/>
      <c r="BC52" s="895"/>
      <c r="BD52" s="895"/>
      <c r="BE52" s="886"/>
      <c r="BF52" s="886"/>
      <c r="BG52" s="886"/>
      <c r="BH52" s="886"/>
      <c r="BI52" s="887"/>
      <c r="BJ52" s="229"/>
      <c r="BK52" s="229"/>
      <c r="BL52" s="229"/>
      <c r="BM52" s="229"/>
      <c r="BN52" s="229"/>
      <c r="BO52" s="242"/>
      <c r="BP52" s="242"/>
      <c r="BQ52" s="239">
        <v>46</v>
      </c>
      <c r="BR52" s="240"/>
      <c r="BS52" s="826"/>
      <c r="BT52" s="827"/>
      <c r="BU52" s="827"/>
      <c r="BV52" s="827"/>
      <c r="BW52" s="827"/>
      <c r="BX52" s="827"/>
      <c r="BY52" s="827"/>
      <c r="BZ52" s="827"/>
      <c r="CA52" s="827"/>
      <c r="CB52" s="827"/>
      <c r="CC52" s="827"/>
      <c r="CD52" s="827"/>
      <c r="CE52" s="827"/>
      <c r="CF52" s="827"/>
      <c r="CG52" s="828"/>
      <c r="CH52" s="839"/>
      <c r="CI52" s="840"/>
      <c r="CJ52" s="840"/>
      <c r="CK52" s="840"/>
      <c r="CL52" s="841"/>
      <c r="CM52" s="839"/>
      <c r="CN52" s="840"/>
      <c r="CO52" s="840"/>
      <c r="CP52" s="840"/>
      <c r="CQ52" s="841"/>
      <c r="CR52" s="839"/>
      <c r="CS52" s="840"/>
      <c r="CT52" s="840"/>
      <c r="CU52" s="840"/>
      <c r="CV52" s="841"/>
      <c r="CW52" s="839"/>
      <c r="CX52" s="840"/>
      <c r="CY52" s="840"/>
      <c r="CZ52" s="840"/>
      <c r="DA52" s="841"/>
      <c r="DB52" s="839"/>
      <c r="DC52" s="840"/>
      <c r="DD52" s="840"/>
      <c r="DE52" s="840"/>
      <c r="DF52" s="841"/>
      <c r="DG52" s="839"/>
      <c r="DH52" s="840"/>
      <c r="DI52" s="840"/>
      <c r="DJ52" s="840"/>
      <c r="DK52" s="841"/>
      <c r="DL52" s="839"/>
      <c r="DM52" s="840"/>
      <c r="DN52" s="840"/>
      <c r="DO52" s="840"/>
      <c r="DP52" s="841"/>
      <c r="DQ52" s="839"/>
      <c r="DR52" s="840"/>
      <c r="DS52" s="840"/>
      <c r="DT52" s="840"/>
      <c r="DU52" s="841"/>
      <c r="DV52" s="842"/>
      <c r="DW52" s="843"/>
      <c r="DX52" s="843"/>
      <c r="DY52" s="843"/>
      <c r="DZ52" s="844"/>
      <c r="EA52" s="223"/>
    </row>
    <row r="53" spans="1:131" s="224" customFormat="1" ht="26.25" customHeight="1">
      <c r="A53" s="238">
        <v>26</v>
      </c>
      <c r="B53" s="813"/>
      <c r="C53" s="814"/>
      <c r="D53" s="814"/>
      <c r="E53" s="814"/>
      <c r="F53" s="814"/>
      <c r="G53" s="814"/>
      <c r="H53" s="814"/>
      <c r="I53" s="814"/>
      <c r="J53" s="814"/>
      <c r="K53" s="814"/>
      <c r="L53" s="814"/>
      <c r="M53" s="814"/>
      <c r="N53" s="814"/>
      <c r="O53" s="814"/>
      <c r="P53" s="815"/>
      <c r="Q53" s="891"/>
      <c r="R53" s="892"/>
      <c r="S53" s="892"/>
      <c r="T53" s="892"/>
      <c r="U53" s="892"/>
      <c r="V53" s="892"/>
      <c r="W53" s="892"/>
      <c r="X53" s="892"/>
      <c r="Y53" s="892"/>
      <c r="Z53" s="892"/>
      <c r="AA53" s="892"/>
      <c r="AB53" s="892"/>
      <c r="AC53" s="892"/>
      <c r="AD53" s="892"/>
      <c r="AE53" s="893"/>
      <c r="AF53" s="819"/>
      <c r="AG53" s="820"/>
      <c r="AH53" s="820"/>
      <c r="AI53" s="820"/>
      <c r="AJ53" s="821"/>
      <c r="AK53" s="894"/>
      <c r="AL53" s="892"/>
      <c r="AM53" s="892"/>
      <c r="AN53" s="892"/>
      <c r="AO53" s="892"/>
      <c r="AP53" s="892"/>
      <c r="AQ53" s="892"/>
      <c r="AR53" s="892"/>
      <c r="AS53" s="892"/>
      <c r="AT53" s="892"/>
      <c r="AU53" s="892"/>
      <c r="AV53" s="892"/>
      <c r="AW53" s="892"/>
      <c r="AX53" s="892"/>
      <c r="AY53" s="892"/>
      <c r="AZ53" s="895"/>
      <c r="BA53" s="895"/>
      <c r="BB53" s="895"/>
      <c r="BC53" s="895"/>
      <c r="BD53" s="895"/>
      <c r="BE53" s="886"/>
      <c r="BF53" s="886"/>
      <c r="BG53" s="886"/>
      <c r="BH53" s="886"/>
      <c r="BI53" s="887"/>
      <c r="BJ53" s="229"/>
      <c r="BK53" s="229"/>
      <c r="BL53" s="229"/>
      <c r="BM53" s="229"/>
      <c r="BN53" s="229"/>
      <c r="BO53" s="242"/>
      <c r="BP53" s="242"/>
      <c r="BQ53" s="239">
        <v>47</v>
      </c>
      <c r="BR53" s="240"/>
      <c r="BS53" s="826"/>
      <c r="BT53" s="827"/>
      <c r="BU53" s="827"/>
      <c r="BV53" s="827"/>
      <c r="BW53" s="827"/>
      <c r="BX53" s="827"/>
      <c r="BY53" s="827"/>
      <c r="BZ53" s="827"/>
      <c r="CA53" s="827"/>
      <c r="CB53" s="827"/>
      <c r="CC53" s="827"/>
      <c r="CD53" s="827"/>
      <c r="CE53" s="827"/>
      <c r="CF53" s="827"/>
      <c r="CG53" s="828"/>
      <c r="CH53" s="839"/>
      <c r="CI53" s="840"/>
      <c r="CJ53" s="840"/>
      <c r="CK53" s="840"/>
      <c r="CL53" s="841"/>
      <c r="CM53" s="839"/>
      <c r="CN53" s="840"/>
      <c r="CO53" s="840"/>
      <c r="CP53" s="840"/>
      <c r="CQ53" s="841"/>
      <c r="CR53" s="839"/>
      <c r="CS53" s="840"/>
      <c r="CT53" s="840"/>
      <c r="CU53" s="840"/>
      <c r="CV53" s="841"/>
      <c r="CW53" s="839"/>
      <c r="CX53" s="840"/>
      <c r="CY53" s="840"/>
      <c r="CZ53" s="840"/>
      <c r="DA53" s="841"/>
      <c r="DB53" s="839"/>
      <c r="DC53" s="840"/>
      <c r="DD53" s="840"/>
      <c r="DE53" s="840"/>
      <c r="DF53" s="841"/>
      <c r="DG53" s="839"/>
      <c r="DH53" s="840"/>
      <c r="DI53" s="840"/>
      <c r="DJ53" s="840"/>
      <c r="DK53" s="841"/>
      <c r="DL53" s="839"/>
      <c r="DM53" s="840"/>
      <c r="DN53" s="840"/>
      <c r="DO53" s="840"/>
      <c r="DP53" s="841"/>
      <c r="DQ53" s="839"/>
      <c r="DR53" s="840"/>
      <c r="DS53" s="840"/>
      <c r="DT53" s="840"/>
      <c r="DU53" s="841"/>
      <c r="DV53" s="842"/>
      <c r="DW53" s="843"/>
      <c r="DX53" s="843"/>
      <c r="DY53" s="843"/>
      <c r="DZ53" s="844"/>
      <c r="EA53" s="223"/>
    </row>
    <row r="54" spans="1:131" s="224" customFormat="1" ht="26.25" customHeight="1">
      <c r="A54" s="238">
        <v>27</v>
      </c>
      <c r="B54" s="813"/>
      <c r="C54" s="814"/>
      <c r="D54" s="814"/>
      <c r="E54" s="814"/>
      <c r="F54" s="814"/>
      <c r="G54" s="814"/>
      <c r="H54" s="814"/>
      <c r="I54" s="814"/>
      <c r="J54" s="814"/>
      <c r="K54" s="814"/>
      <c r="L54" s="814"/>
      <c r="M54" s="814"/>
      <c r="N54" s="814"/>
      <c r="O54" s="814"/>
      <c r="P54" s="815"/>
      <c r="Q54" s="891"/>
      <c r="R54" s="892"/>
      <c r="S54" s="892"/>
      <c r="T54" s="892"/>
      <c r="U54" s="892"/>
      <c r="V54" s="892"/>
      <c r="W54" s="892"/>
      <c r="X54" s="892"/>
      <c r="Y54" s="892"/>
      <c r="Z54" s="892"/>
      <c r="AA54" s="892"/>
      <c r="AB54" s="892"/>
      <c r="AC54" s="892"/>
      <c r="AD54" s="892"/>
      <c r="AE54" s="893"/>
      <c r="AF54" s="819"/>
      <c r="AG54" s="820"/>
      <c r="AH54" s="820"/>
      <c r="AI54" s="820"/>
      <c r="AJ54" s="821"/>
      <c r="AK54" s="894"/>
      <c r="AL54" s="892"/>
      <c r="AM54" s="892"/>
      <c r="AN54" s="892"/>
      <c r="AO54" s="892"/>
      <c r="AP54" s="892"/>
      <c r="AQ54" s="892"/>
      <c r="AR54" s="892"/>
      <c r="AS54" s="892"/>
      <c r="AT54" s="892"/>
      <c r="AU54" s="892"/>
      <c r="AV54" s="892"/>
      <c r="AW54" s="892"/>
      <c r="AX54" s="892"/>
      <c r="AY54" s="892"/>
      <c r="AZ54" s="895"/>
      <c r="BA54" s="895"/>
      <c r="BB54" s="895"/>
      <c r="BC54" s="895"/>
      <c r="BD54" s="895"/>
      <c r="BE54" s="886"/>
      <c r="BF54" s="886"/>
      <c r="BG54" s="886"/>
      <c r="BH54" s="886"/>
      <c r="BI54" s="887"/>
      <c r="BJ54" s="229"/>
      <c r="BK54" s="229"/>
      <c r="BL54" s="229"/>
      <c r="BM54" s="229"/>
      <c r="BN54" s="229"/>
      <c r="BO54" s="242"/>
      <c r="BP54" s="242"/>
      <c r="BQ54" s="239">
        <v>48</v>
      </c>
      <c r="BR54" s="240"/>
      <c r="BS54" s="826"/>
      <c r="BT54" s="827"/>
      <c r="BU54" s="827"/>
      <c r="BV54" s="827"/>
      <c r="BW54" s="827"/>
      <c r="BX54" s="827"/>
      <c r="BY54" s="827"/>
      <c r="BZ54" s="827"/>
      <c r="CA54" s="827"/>
      <c r="CB54" s="827"/>
      <c r="CC54" s="827"/>
      <c r="CD54" s="827"/>
      <c r="CE54" s="827"/>
      <c r="CF54" s="827"/>
      <c r="CG54" s="828"/>
      <c r="CH54" s="839"/>
      <c r="CI54" s="840"/>
      <c r="CJ54" s="840"/>
      <c r="CK54" s="840"/>
      <c r="CL54" s="841"/>
      <c r="CM54" s="839"/>
      <c r="CN54" s="840"/>
      <c r="CO54" s="840"/>
      <c r="CP54" s="840"/>
      <c r="CQ54" s="841"/>
      <c r="CR54" s="839"/>
      <c r="CS54" s="840"/>
      <c r="CT54" s="840"/>
      <c r="CU54" s="840"/>
      <c r="CV54" s="841"/>
      <c r="CW54" s="839"/>
      <c r="CX54" s="840"/>
      <c r="CY54" s="840"/>
      <c r="CZ54" s="840"/>
      <c r="DA54" s="841"/>
      <c r="DB54" s="839"/>
      <c r="DC54" s="840"/>
      <c r="DD54" s="840"/>
      <c r="DE54" s="840"/>
      <c r="DF54" s="841"/>
      <c r="DG54" s="839"/>
      <c r="DH54" s="840"/>
      <c r="DI54" s="840"/>
      <c r="DJ54" s="840"/>
      <c r="DK54" s="841"/>
      <c r="DL54" s="839"/>
      <c r="DM54" s="840"/>
      <c r="DN54" s="840"/>
      <c r="DO54" s="840"/>
      <c r="DP54" s="841"/>
      <c r="DQ54" s="839"/>
      <c r="DR54" s="840"/>
      <c r="DS54" s="840"/>
      <c r="DT54" s="840"/>
      <c r="DU54" s="841"/>
      <c r="DV54" s="842"/>
      <c r="DW54" s="843"/>
      <c r="DX54" s="843"/>
      <c r="DY54" s="843"/>
      <c r="DZ54" s="844"/>
      <c r="EA54" s="223"/>
    </row>
    <row r="55" spans="1:131" s="224" customFormat="1" ht="26.25" customHeight="1">
      <c r="A55" s="238">
        <v>28</v>
      </c>
      <c r="B55" s="813"/>
      <c r="C55" s="814"/>
      <c r="D55" s="814"/>
      <c r="E55" s="814"/>
      <c r="F55" s="814"/>
      <c r="G55" s="814"/>
      <c r="H55" s="814"/>
      <c r="I55" s="814"/>
      <c r="J55" s="814"/>
      <c r="K55" s="814"/>
      <c r="L55" s="814"/>
      <c r="M55" s="814"/>
      <c r="N55" s="814"/>
      <c r="O55" s="814"/>
      <c r="P55" s="815"/>
      <c r="Q55" s="891"/>
      <c r="R55" s="892"/>
      <c r="S55" s="892"/>
      <c r="T55" s="892"/>
      <c r="U55" s="892"/>
      <c r="V55" s="892"/>
      <c r="W55" s="892"/>
      <c r="X55" s="892"/>
      <c r="Y55" s="892"/>
      <c r="Z55" s="892"/>
      <c r="AA55" s="892"/>
      <c r="AB55" s="892"/>
      <c r="AC55" s="892"/>
      <c r="AD55" s="892"/>
      <c r="AE55" s="893"/>
      <c r="AF55" s="819"/>
      <c r="AG55" s="820"/>
      <c r="AH55" s="820"/>
      <c r="AI55" s="820"/>
      <c r="AJ55" s="821"/>
      <c r="AK55" s="894"/>
      <c r="AL55" s="892"/>
      <c r="AM55" s="892"/>
      <c r="AN55" s="892"/>
      <c r="AO55" s="892"/>
      <c r="AP55" s="892"/>
      <c r="AQ55" s="892"/>
      <c r="AR55" s="892"/>
      <c r="AS55" s="892"/>
      <c r="AT55" s="892"/>
      <c r="AU55" s="892"/>
      <c r="AV55" s="892"/>
      <c r="AW55" s="892"/>
      <c r="AX55" s="892"/>
      <c r="AY55" s="892"/>
      <c r="AZ55" s="895"/>
      <c r="BA55" s="895"/>
      <c r="BB55" s="895"/>
      <c r="BC55" s="895"/>
      <c r="BD55" s="895"/>
      <c r="BE55" s="886"/>
      <c r="BF55" s="886"/>
      <c r="BG55" s="886"/>
      <c r="BH55" s="886"/>
      <c r="BI55" s="887"/>
      <c r="BJ55" s="229"/>
      <c r="BK55" s="229"/>
      <c r="BL55" s="229"/>
      <c r="BM55" s="229"/>
      <c r="BN55" s="229"/>
      <c r="BO55" s="242"/>
      <c r="BP55" s="242"/>
      <c r="BQ55" s="239">
        <v>49</v>
      </c>
      <c r="BR55" s="240"/>
      <c r="BS55" s="826"/>
      <c r="BT55" s="827"/>
      <c r="BU55" s="827"/>
      <c r="BV55" s="827"/>
      <c r="BW55" s="827"/>
      <c r="BX55" s="827"/>
      <c r="BY55" s="827"/>
      <c r="BZ55" s="827"/>
      <c r="CA55" s="827"/>
      <c r="CB55" s="827"/>
      <c r="CC55" s="827"/>
      <c r="CD55" s="827"/>
      <c r="CE55" s="827"/>
      <c r="CF55" s="827"/>
      <c r="CG55" s="828"/>
      <c r="CH55" s="839"/>
      <c r="CI55" s="840"/>
      <c r="CJ55" s="840"/>
      <c r="CK55" s="840"/>
      <c r="CL55" s="841"/>
      <c r="CM55" s="839"/>
      <c r="CN55" s="840"/>
      <c r="CO55" s="840"/>
      <c r="CP55" s="840"/>
      <c r="CQ55" s="841"/>
      <c r="CR55" s="839"/>
      <c r="CS55" s="840"/>
      <c r="CT55" s="840"/>
      <c r="CU55" s="840"/>
      <c r="CV55" s="841"/>
      <c r="CW55" s="839"/>
      <c r="CX55" s="840"/>
      <c r="CY55" s="840"/>
      <c r="CZ55" s="840"/>
      <c r="DA55" s="841"/>
      <c r="DB55" s="839"/>
      <c r="DC55" s="840"/>
      <c r="DD55" s="840"/>
      <c r="DE55" s="840"/>
      <c r="DF55" s="841"/>
      <c r="DG55" s="839"/>
      <c r="DH55" s="840"/>
      <c r="DI55" s="840"/>
      <c r="DJ55" s="840"/>
      <c r="DK55" s="841"/>
      <c r="DL55" s="839"/>
      <c r="DM55" s="840"/>
      <c r="DN55" s="840"/>
      <c r="DO55" s="840"/>
      <c r="DP55" s="841"/>
      <c r="DQ55" s="839"/>
      <c r="DR55" s="840"/>
      <c r="DS55" s="840"/>
      <c r="DT55" s="840"/>
      <c r="DU55" s="841"/>
      <c r="DV55" s="842"/>
      <c r="DW55" s="843"/>
      <c r="DX55" s="843"/>
      <c r="DY55" s="843"/>
      <c r="DZ55" s="844"/>
      <c r="EA55" s="223"/>
    </row>
    <row r="56" spans="1:131" s="224" customFormat="1" ht="26.25" customHeight="1">
      <c r="A56" s="238">
        <v>29</v>
      </c>
      <c r="B56" s="813"/>
      <c r="C56" s="814"/>
      <c r="D56" s="814"/>
      <c r="E56" s="814"/>
      <c r="F56" s="814"/>
      <c r="G56" s="814"/>
      <c r="H56" s="814"/>
      <c r="I56" s="814"/>
      <c r="J56" s="814"/>
      <c r="K56" s="814"/>
      <c r="L56" s="814"/>
      <c r="M56" s="814"/>
      <c r="N56" s="814"/>
      <c r="O56" s="814"/>
      <c r="P56" s="815"/>
      <c r="Q56" s="891"/>
      <c r="R56" s="892"/>
      <c r="S56" s="892"/>
      <c r="T56" s="892"/>
      <c r="U56" s="892"/>
      <c r="V56" s="892"/>
      <c r="W56" s="892"/>
      <c r="X56" s="892"/>
      <c r="Y56" s="892"/>
      <c r="Z56" s="892"/>
      <c r="AA56" s="892"/>
      <c r="AB56" s="892"/>
      <c r="AC56" s="892"/>
      <c r="AD56" s="892"/>
      <c r="AE56" s="893"/>
      <c r="AF56" s="819"/>
      <c r="AG56" s="820"/>
      <c r="AH56" s="820"/>
      <c r="AI56" s="820"/>
      <c r="AJ56" s="821"/>
      <c r="AK56" s="894"/>
      <c r="AL56" s="892"/>
      <c r="AM56" s="892"/>
      <c r="AN56" s="892"/>
      <c r="AO56" s="892"/>
      <c r="AP56" s="892"/>
      <c r="AQ56" s="892"/>
      <c r="AR56" s="892"/>
      <c r="AS56" s="892"/>
      <c r="AT56" s="892"/>
      <c r="AU56" s="892"/>
      <c r="AV56" s="892"/>
      <c r="AW56" s="892"/>
      <c r="AX56" s="892"/>
      <c r="AY56" s="892"/>
      <c r="AZ56" s="895"/>
      <c r="BA56" s="895"/>
      <c r="BB56" s="895"/>
      <c r="BC56" s="895"/>
      <c r="BD56" s="895"/>
      <c r="BE56" s="886"/>
      <c r="BF56" s="886"/>
      <c r="BG56" s="886"/>
      <c r="BH56" s="886"/>
      <c r="BI56" s="887"/>
      <c r="BJ56" s="229"/>
      <c r="BK56" s="229"/>
      <c r="BL56" s="229"/>
      <c r="BM56" s="229"/>
      <c r="BN56" s="229"/>
      <c r="BO56" s="242"/>
      <c r="BP56" s="242"/>
      <c r="BQ56" s="239">
        <v>50</v>
      </c>
      <c r="BR56" s="240"/>
      <c r="BS56" s="826"/>
      <c r="BT56" s="827"/>
      <c r="BU56" s="827"/>
      <c r="BV56" s="827"/>
      <c r="BW56" s="827"/>
      <c r="BX56" s="827"/>
      <c r="BY56" s="827"/>
      <c r="BZ56" s="827"/>
      <c r="CA56" s="827"/>
      <c r="CB56" s="827"/>
      <c r="CC56" s="827"/>
      <c r="CD56" s="827"/>
      <c r="CE56" s="827"/>
      <c r="CF56" s="827"/>
      <c r="CG56" s="828"/>
      <c r="CH56" s="839"/>
      <c r="CI56" s="840"/>
      <c r="CJ56" s="840"/>
      <c r="CK56" s="840"/>
      <c r="CL56" s="841"/>
      <c r="CM56" s="839"/>
      <c r="CN56" s="840"/>
      <c r="CO56" s="840"/>
      <c r="CP56" s="840"/>
      <c r="CQ56" s="841"/>
      <c r="CR56" s="839"/>
      <c r="CS56" s="840"/>
      <c r="CT56" s="840"/>
      <c r="CU56" s="840"/>
      <c r="CV56" s="841"/>
      <c r="CW56" s="839"/>
      <c r="CX56" s="840"/>
      <c r="CY56" s="840"/>
      <c r="CZ56" s="840"/>
      <c r="DA56" s="841"/>
      <c r="DB56" s="839"/>
      <c r="DC56" s="840"/>
      <c r="DD56" s="840"/>
      <c r="DE56" s="840"/>
      <c r="DF56" s="841"/>
      <c r="DG56" s="839"/>
      <c r="DH56" s="840"/>
      <c r="DI56" s="840"/>
      <c r="DJ56" s="840"/>
      <c r="DK56" s="841"/>
      <c r="DL56" s="839"/>
      <c r="DM56" s="840"/>
      <c r="DN56" s="840"/>
      <c r="DO56" s="840"/>
      <c r="DP56" s="841"/>
      <c r="DQ56" s="839"/>
      <c r="DR56" s="840"/>
      <c r="DS56" s="840"/>
      <c r="DT56" s="840"/>
      <c r="DU56" s="841"/>
      <c r="DV56" s="842"/>
      <c r="DW56" s="843"/>
      <c r="DX56" s="843"/>
      <c r="DY56" s="843"/>
      <c r="DZ56" s="844"/>
      <c r="EA56" s="223"/>
    </row>
    <row r="57" spans="1:131" s="224" customFormat="1" ht="26.25" customHeight="1">
      <c r="A57" s="238">
        <v>30</v>
      </c>
      <c r="B57" s="813"/>
      <c r="C57" s="814"/>
      <c r="D57" s="814"/>
      <c r="E57" s="814"/>
      <c r="F57" s="814"/>
      <c r="G57" s="814"/>
      <c r="H57" s="814"/>
      <c r="I57" s="814"/>
      <c r="J57" s="814"/>
      <c r="K57" s="814"/>
      <c r="L57" s="814"/>
      <c r="M57" s="814"/>
      <c r="N57" s="814"/>
      <c r="O57" s="814"/>
      <c r="P57" s="815"/>
      <c r="Q57" s="891"/>
      <c r="R57" s="892"/>
      <c r="S57" s="892"/>
      <c r="T57" s="892"/>
      <c r="U57" s="892"/>
      <c r="V57" s="892"/>
      <c r="W57" s="892"/>
      <c r="X57" s="892"/>
      <c r="Y57" s="892"/>
      <c r="Z57" s="892"/>
      <c r="AA57" s="892"/>
      <c r="AB57" s="892"/>
      <c r="AC57" s="892"/>
      <c r="AD57" s="892"/>
      <c r="AE57" s="893"/>
      <c r="AF57" s="819"/>
      <c r="AG57" s="820"/>
      <c r="AH57" s="820"/>
      <c r="AI57" s="820"/>
      <c r="AJ57" s="821"/>
      <c r="AK57" s="894"/>
      <c r="AL57" s="892"/>
      <c r="AM57" s="892"/>
      <c r="AN57" s="892"/>
      <c r="AO57" s="892"/>
      <c r="AP57" s="892"/>
      <c r="AQ57" s="892"/>
      <c r="AR57" s="892"/>
      <c r="AS57" s="892"/>
      <c r="AT57" s="892"/>
      <c r="AU57" s="892"/>
      <c r="AV57" s="892"/>
      <c r="AW57" s="892"/>
      <c r="AX57" s="892"/>
      <c r="AY57" s="892"/>
      <c r="AZ57" s="895"/>
      <c r="BA57" s="895"/>
      <c r="BB57" s="895"/>
      <c r="BC57" s="895"/>
      <c r="BD57" s="895"/>
      <c r="BE57" s="886"/>
      <c r="BF57" s="886"/>
      <c r="BG57" s="886"/>
      <c r="BH57" s="886"/>
      <c r="BI57" s="887"/>
      <c r="BJ57" s="229"/>
      <c r="BK57" s="229"/>
      <c r="BL57" s="229"/>
      <c r="BM57" s="229"/>
      <c r="BN57" s="229"/>
      <c r="BO57" s="242"/>
      <c r="BP57" s="242"/>
      <c r="BQ57" s="239">
        <v>51</v>
      </c>
      <c r="BR57" s="240"/>
      <c r="BS57" s="826"/>
      <c r="BT57" s="827"/>
      <c r="BU57" s="827"/>
      <c r="BV57" s="827"/>
      <c r="BW57" s="827"/>
      <c r="BX57" s="827"/>
      <c r="BY57" s="827"/>
      <c r="BZ57" s="827"/>
      <c r="CA57" s="827"/>
      <c r="CB57" s="827"/>
      <c r="CC57" s="827"/>
      <c r="CD57" s="827"/>
      <c r="CE57" s="827"/>
      <c r="CF57" s="827"/>
      <c r="CG57" s="828"/>
      <c r="CH57" s="839"/>
      <c r="CI57" s="840"/>
      <c r="CJ57" s="840"/>
      <c r="CK57" s="840"/>
      <c r="CL57" s="841"/>
      <c r="CM57" s="839"/>
      <c r="CN57" s="840"/>
      <c r="CO57" s="840"/>
      <c r="CP57" s="840"/>
      <c r="CQ57" s="841"/>
      <c r="CR57" s="839"/>
      <c r="CS57" s="840"/>
      <c r="CT57" s="840"/>
      <c r="CU57" s="840"/>
      <c r="CV57" s="841"/>
      <c r="CW57" s="839"/>
      <c r="CX57" s="840"/>
      <c r="CY57" s="840"/>
      <c r="CZ57" s="840"/>
      <c r="DA57" s="841"/>
      <c r="DB57" s="839"/>
      <c r="DC57" s="840"/>
      <c r="DD57" s="840"/>
      <c r="DE57" s="840"/>
      <c r="DF57" s="841"/>
      <c r="DG57" s="839"/>
      <c r="DH57" s="840"/>
      <c r="DI57" s="840"/>
      <c r="DJ57" s="840"/>
      <c r="DK57" s="841"/>
      <c r="DL57" s="839"/>
      <c r="DM57" s="840"/>
      <c r="DN57" s="840"/>
      <c r="DO57" s="840"/>
      <c r="DP57" s="841"/>
      <c r="DQ57" s="839"/>
      <c r="DR57" s="840"/>
      <c r="DS57" s="840"/>
      <c r="DT57" s="840"/>
      <c r="DU57" s="841"/>
      <c r="DV57" s="842"/>
      <c r="DW57" s="843"/>
      <c r="DX57" s="843"/>
      <c r="DY57" s="843"/>
      <c r="DZ57" s="844"/>
      <c r="EA57" s="223"/>
    </row>
    <row r="58" spans="1:131" s="224" customFormat="1" ht="26.25" customHeight="1">
      <c r="A58" s="238">
        <v>31</v>
      </c>
      <c r="B58" s="813"/>
      <c r="C58" s="814"/>
      <c r="D58" s="814"/>
      <c r="E58" s="814"/>
      <c r="F58" s="814"/>
      <c r="G58" s="814"/>
      <c r="H58" s="814"/>
      <c r="I58" s="814"/>
      <c r="J58" s="814"/>
      <c r="K58" s="814"/>
      <c r="L58" s="814"/>
      <c r="M58" s="814"/>
      <c r="N58" s="814"/>
      <c r="O58" s="814"/>
      <c r="P58" s="815"/>
      <c r="Q58" s="891"/>
      <c r="R58" s="892"/>
      <c r="S58" s="892"/>
      <c r="T58" s="892"/>
      <c r="U58" s="892"/>
      <c r="V58" s="892"/>
      <c r="W58" s="892"/>
      <c r="X58" s="892"/>
      <c r="Y58" s="892"/>
      <c r="Z58" s="892"/>
      <c r="AA58" s="892"/>
      <c r="AB58" s="892"/>
      <c r="AC58" s="892"/>
      <c r="AD58" s="892"/>
      <c r="AE58" s="893"/>
      <c r="AF58" s="819"/>
      <c r="AG58" s="820"/>
      <c r="AH58" s="820"/>
      <c r="AI58" s="820"/>
      <c r="AJ58" s="821"/>
      <c r="AK58" s="894"/>
      <c r="AL58" s="892"/>
      <c r="AM58" s="892"/>
      <c r="AN58" s="892"/>
      <c r="AO58" s="892"/>
      <c r="AP58" s="892"/>
      <c r="AQ58" s="892"/>
      <c r="AR58" s="892"/>
      <c r="AS58" s="892"/>
      <c r="AT58" s="892"/>
      <c r="AU58" s="892"/>
      <c r="AV58" s="892"/>
      <c r="AW58" s="892"/>
      <c r="AX58" s="892"/>
      <c r="AY58" s="892"/>
      <c r="AZ58" s="895"/>
      <c r="BA58" s="895"/>
      <c r="BB58" s="895"/>
      <c r="BC58" s="895"/>
      <c r="BD58" s="895"/>
      <c r="BE58" s="886"/>
      <c r="BF58" s="886"/>
      <c r="BG58" s="886"/>
      <c r="BH58" s="886"/>
      <c r="BI58" s="887"/>
      <c r="BJ58" s="229"/>
      <c r="BK58" s="229"/>
      <c r="BL58" s="229"/>
      <c r="BM58" s="229"/>
      <c r="BN58" s="229"/>
      <c r="BO58" s="242"/>
      <c r="BP58" s="242"/>
      <c r="BQ58" s="239">
        <v>52</v>
      </c>
      <c r="BR58" s="240"/>
      <c r="BS58" s="826"/>
      <c r="BT58" s="827"/>
      <c r="BU58" s="827"/>
      <c r="BV58" s="827"/>
      <c r="BW58" s="827"/>
      <c r="BX58" s="827"/>
      <c r="BY58" s="827"/>
      <c r="BZ58" s="827"/>
      <c r="CA58" s="827"/>
      <c r="CB58" s="827"/>
      <c r="CC58" s="827"/>
      <c r="CD58" s="827"/>
      <c r="CE58" s="827"/>
      <c r="CF58" s="827"/>
      <c r="CG58" s="828"/>
      <c r="CH58" s="839"/>
      <c r="CI58" s="840"/>
      <c r="CJ58" s="840"/>
      <c r="CK58" s="840"/>
      <c r="CL58" s="841"/>
      <c r="CM58" s="839"/>
      <c r="CN58" s="840"/>
      <c r="CO58" s="840"/>
      <c r="CP58" s="840"/>
      <c r="CQ58" s="841"/>
      <c r="CR58" s="839"/>
      <c r="CS58" s="840"/>
      <c r="CT58" s="840"/>
      <c r="CU58" s="840"/>
      <c r="CV58" s="841"/>
      <c r="CW58" s="839"/>
      <c r="CX58" s="840"/>
      <c r="CY58" s="840"/>
      <c r="CZ58" s="840"/>
      <c r="DA58" s="841"/>
      <c r="DB58" s="839"/>
      <c r="DC58" s="840"/>
      <c r="DD58" s="840"/>
      <c r="DE58" s="840"/>
      <c r="DF58" s="841"/>
      <c r="DG58" s="839"/>
      <c r="DH58" s="840"/>
      <c r="DI58" s="840"/>
      <c r="DJ58" s="840"/>
      <c r="DK58" s="841"/>
      <c r="DL58" s="839"/>
      <c r="DM58" s="840"/>
      <c r="DN58" s="840"/>
      <c r="DO58" s="840"/>
      <c r="DP58" s="841"/>
      <c r="DQ58" s="839"/>
      <c r="DR58" s="840"/>
      <c r="DS58" s="840"/>
      <c r="DT58" s="840"/>
      <c r="DU58" s="841"/>
      <c r="DV58" s="842"/>
      <c r="DW58" s="843"/>
      <c r="DX58" s="843"/>
      <c r="DY58" s="843"/>
      <c r="DZ58" s="844"/>
      <c r="EA58" s="223"/>
    </row>
    <row r="59" spans="1:131" s="224" customFormat="1" ht="26.25" customHeight="1">
      <c r="A59" s="238">
        <v>32</v>
      </c>
      <c r="B59" s="813"/>
      <c r="C59" s="814"/>
      <c r="D59" s="814"/>
      <c r="E59" s="814"/>
      <c r="F59" s="814"/>
      <c r="G59" s="814"/>
      <c r="H59" s="814"/>
      <c r="I59" s="814"/>
      <c r="J59" s="814"/>
      <c r="K59" s="814"/>
      <c r="L59" s="814"/>
      <c r="M59" s="814"/>
      <c r="N59" s="814"/>
      <c r="O59" s="814"/>
      <c r="P59" s="815"/>
      <c r="Q59" s="891"/>
      <c r="R59" s="892"/>
      <c r="S59" s="892"/>
      <c r="T59" s="892"/>
      <c r="U59" s="892"/>
      <c r="V59" s="892"/>
      <c r="W59" s="892"/>
      <c r="X59" s="892"/>
      <c r="Y59" s="892"/>
      <c r="Z59" s="892"/>
      <c r="AA59" s="892"/>
      <c r="AB59" s="892"/>
      <c r="AC59" s="892"/>
      <c r="AD59" s="892"/>
      <c r="AE59" s="893"/>
      <c r="AF59" s="819"/>
      <c r="AG59" s="820"/>
      <c r="AH59" s="820"/>
      <c r="AI59" s="820"/>
      <c r="AJ59" s="821"/>
      <c r="AK59" s="894"/>
      <c r="AL59" s="892"/>
      <c r="AM59" s="892"/>
      <c r="AN59" s="892"/>
      <c r="AO59" s="892"/>
      <c r="AP59" s="892"/>
      <c r="AQ59" s="892"/>
      <c r="AR59" s="892"/>
      <c r="AS59" s="892"/>
      <c r="AT59" s="892"/>
      <c r="AU59" s="892"/>
      <c r="AV59" s="892"/>
      <c r="AW59" s="892"/>
      <c r="AX59" s="892"/>
      <c r="AY59" s="892"/>
      <c r="AZ59" s="895"/>
      <c r="BA59" s="895"/>
      <c r="BB59" s="895"/>
      <c r="BC59" s="895"/>
      <c r="BD59" s="895"/>
      <c r="BE59" s="886"/>
      <c r="BF59" s="886"/>
      <c r="BG59" s="886"/>
      <c r="BH59" s="886"/>
      <c r="BI59" s="887"/>
      <c r="BJ59" s="229"/>
      <c r="BK59" s="229"/>
      <c r="BL59" s="229"/>
      <c r="BM59" s="229"/>
      <c r="BN59" s="229"/>
      <c r="BO59" s="242"/>
      <c r="BP59" s="242"/>
      <c r="BQ59" s="239">
        <v>53</v>
      </c>
      <c r="BR59" s="240"/>
      <c r="BS59" s="826"/>
      <c r="BT59" s="827"/>
      <c r="BU59" s="827"/>
      <c r="BV59" s="827"/>
      <c r="BW59" s="827"/>
      <c r="BX59" s="827"/>
      <c r="BY59" s="827"/>
      <c r="BZ59" s="827"/>
      <c r="CA59" s="827"/>
      <c r="CB59" s="827"/>
      <c r="CC59" s="827"/>
      <c r="CD59" s="827"/>
      <c r="CE59" s="827"/>
      <c r="CF59" s="827"/>
      <c r="CG59" s="828"/>
      <c r="CH59" s="839"/>
      <c r="CI59" s="840"/>
      <c r="CJ59" s="840"/>
      <c r="CK59" s="840"/>
      <c r="CL59" s="841"/>
      <c r="CM59" s="839"/>
      <c r="CN59" s="840"/>
      <c r="CO59" s="840"/>
      <c r="CP59" s="840"/>
      <c r="CQ59" s="841"/>
      <c r="CR59" s="839"/>
      <c r="CS59" s="840"/>
      <c r="CT59" s="840"/>
      <c r="CU59" s="840"/>
      <c r="CV59" s="841"/>
      <c r="CW59" s="839"/>
      <c r="CX59" s="840"/>
      <c r="CY59" s="840"/>
      <c r="CZ59" s="840"/>
      <c r="DA59" s="841"/>
      <c r="DB59" s="839"/>
      <c r="DC59" s="840"/>
      <c r="DD59" s="840"/>
      <c r="DE59" s="840"/>
      <c r="DF59" s="841"/>
      <c r="DG59" s="839"/>
      <c r="DH59" s="840"/>
      <c r="DI59" s="840"/>
      <c r="DJ59" s="840"/>
      <c r="DK59" s="841"/>
      <c r="DL59" s="839"/>
      <c r="DM59" s="840"/>
      <c r="DN59" s="840"/>
      <c r="DO59" s="840"/>
      <c r="DP59" s="841"/>
      <c r="DQ59" s="839"/>
      <c r="DR59" s="840"/>
      <c r="DS59" s="840"/>
      <c r="DT59" s="840"/>
      <c r="DU59" s="841"/>
      <c r="DV59" s="842"/>
      <c r="DW59" s="843"/>
      <c r="DX59" s="843"/>
      <c r="DY59" s="843"/>
      <c r="DZ59" s="844"/>
      <c r="EA59" s="223"/>
    </row>
    <row r="60" spans="1:131" s="224" customFormat="1" ht="26.25" customHeight="1">
      <c r="A60" s="238">
        <v>33</v>
      </c>
      <c r="B60" s="813"/>
      <c r="C60" s="814"/>
      <c r="D60" s="814"/>
      <c r="E60" s="814"/>
      <c r="F60" s="814"/>
      <c r="G60" s="814"/>
      <c r="H60" s="814"/>
      <c r="I60" s="814"/>
      <c r="J60" s="814"/>
      <c r="K60" s="814"/>
      <c r="L60" s="814"/>
      <c r="M60" s="814"/>
      <c r="N60" s="814"/>
      <c r="O60" s="814"/>
      <c r="P60" s="815"/>
      <c r="Q60" s="891"/>
      <c r="R60" s="892"/>
      <c r="S60" s="892"/>
      <c r="T60" s="892"/>
      <c r="U60" s="892"/>
      <c r="V60" s="892"/>
      <c r="W60" s="892"/>
      <c r="X60" s="892"/>
      <c r="Y60" s="892"/>
      <c r="Z60" s="892"/>
      <c r="AA60" s="892"/>
      <c r="AB60" s="892"/>
      <c r="AC60" s="892"/>
      <c r="AD60" s="892"/>
      <c r="AE60" s="893"/>
      <c r="AF60" s="819"/>
      <c r="AG60" s="820"/>
      <c r="AH60" s="820"/>
      <c r="AI60" s="820"/>
      <c r="AJ60" s="821"/>
      <c r="AK60" s="894"/>
      <c r="AL60" s="892"/>
      <c r="AM60" s="892"/>
      <c r="AN60" s="892"/>
      <c r="AO60" s="892"/>
      <c r="AP60" s="892"/>
      <c r="AQ60" s="892"/>
      <c r="AR60" s="892"/>
      <c r="AS60" s="892"/>
      <c r="AT60" s="892"/>
      <c r="AU60" s="892"/>
      <c r="AV60" s="892"/>
      <c r="AW60" s="892"/>
      <c r="AX60" s="892"/>
      <c r="AY60" s="892"/>
      <c r="AZ60" s="895"/>
      <c r="BA60" s="895"/>
      <c r="BB60" s="895"/>
      <c r="BC60" s="895"/>
      <c r="BD60" s="895"/>
      <c r="BE60" s="886"/>
      <c r="BF60" s="886"/>
      <c r="BG60" s="886"/>
      <c r="BH60" s="886"/>
      <c r="BI60" s="887"/>
      <c r="BJ60" s="229"/>
      <c r="BK60" s="229"/>
      <c r="BL60" s="229"/>
      <c r="BM60" s="229"/>
      <c r="BN60" s="229"/>
      <c r="BO60" s="242"/>
      <c r="BP60" s="242"/>
      <c r="BQ60" s="239">
        <v>54</v>
      </c>
      <c r="BR60" s="240"/>
      <c r="BS60" s="826"/>
      <c r="BT60" s="827"/>
      <c r="BU60" s="827"/>
      <c r="BV60" s="827"/>
      <c r="BW60" s="827"/>
      <c r="BX60" s="827"/>
      <c r="BY60" s="827"/>
      <c r="BZ60" s="827"/>
      <c r="CA60" s="827"/>
      <c r="CB60" s="827"/>
      <c r="CC60" s="827"/>
      <c r="CD60" s="827"/>
      <c r="CE60" s="827"/>
      <c r="CF60" s="827"/>
      <c r="CG60" s="828"/>
      <c r="CH60" s="839"/>
      <c r="CI60" s="840"/>
      <c r="CJ60" s="840"/>
      <c r="CK60" s="840"/>
      <c r="CL60" s="841"/>
      <c r="CM60" s="839"/>
      <c r="CN60" s="840"/>
      <c r="CO60" s="840"/>
      <c r="CP60" s="840"/>
      <c r="CQ60" s="841"/>
      <c r="CR60" s="839"/>
      <c r="CS60" s="840"/>
      <c r="CT60" s="840"/>
      <c r="CU60" s="840"/>
      <c r="CV60" s="841"/>
      <c r="CW60" s="839"/>
      <c r="CX60" s="840"/>
      <c r="CY60" s="840"/>
      <c r="CZ60" s="840"/>
      <c r="DA60" s="841"/>
      <c r="DB60" s="839"/>
      <c r="DC60" s="840"/>
      <c r="DD60" s="840"/>
      <c r="DE60" s="840"/>
      <c r="DF60" s="841"/>
      <c r="DG60" s="839"/>
      <c r="DH60" s="840"/>
      <c r="DI60" s="840"/>
      <c r="DJ60" s="840"/>
      <c r="DK60" s="841"/>
      <c r="DL60" s="839"/>
      <c r="DM60" s="840"/>
      <c r="DN60" s="840"/>
      <c r="DO60" s="840"/>
      <c r="DP60" s="841"/>
      <c r="DQ60" s="839"/>
      <c r="DR60" s="840"/>
      <c r="DS60" s="840"/>
      <c r="DT60" s="840"/>
      <c r="DU60" s="841"/>
      <c r="DV60" s="842"/>
      <c r="DW60" s="843"/>
      <c r="DX60" s="843"/>
      <c r="DY60" s="843"/>
      <c r="DZ60" s="844"/>
      <c r="EA60" s="223"/>
    </row>
    <row r="61" spans="1:131" s="224" customFormat="1" ht="26.25" customHeight="1" thickBot="1">
      <c r="A61" s="238">
        <v>34</v>
      </c>
      <c r="B61" s="813"/>
      <c r="C61" s="814"/>
      <c r="D61" s="814"/>
      <c r="E61" s="814"/>
      <c r="F61" s="814"/>
      <c r="G61" s="814"/>
      <c r="H61" s="814"/>
      <c r="I61" s="814"/>
      <c r="J61" s="814"/>
      <c r="K61" s="814"/>
      <c r="L61" s="814"/>
      <c r="M61" s="814"/>
      <c r="N61" s="814"/>
      <c r="O61" s="814"/>
      <c r="P61" s="815"/>
      <c r="Q61" s="891"/>
      <c r="R61" s="892"/>
      <c r="S61" s="892"/>
      <c r="T61" s="892"/>
      <c r="U61" s="892"/>
      <c r="V61" s="892"/>
      <c r="W61" s="892"/>
      <c r="X61" s="892"/>
      <c r="Y61" s="892"/>
      <c r="Z61" s="892"/>
      <c r="AA61" s="892"/>
      <c r="AB61" s="892"/>
      <c r="AC61" s="892"/>
      <c r="AD61" s="892"/>
      <c r="AE61" s="893"/>
      <c r="AF61" s="819"/>
      <c r="AG61" s="820"/>
      <c r="AH61" s="820"/>
      <c r="AI61" s="820"/>
      <c r="AJ61" s="821"/>
      <c r="AK61" s="894"/>
      <c r="AL61" s="892"/>
      <c r="AM61" s="892"/>
      <c r="AN61" s="892"/>
      <c r="AO61" s="892"/>
      <c r="AP61" s="892"/>
      <c r="AQ61" s="892"/>
      <c r="AR61" s="892"/>
      <c r="AS61" s="892"/>
      <c r="AT61" s="892"/>
      <c r="AU61" s="892"/>
      <c r="AV61" s="892"/>
      <c r="AW61" s="892"/>
      <c r="AX61" s="892"/>
      <c r="AY61" s="892"/>
      <c r="AZ61" s="895"/>
      <c r="BA61" s="895"/>
      <c r="BB61" s="895"/>
      <c r="BC61" s="895"/>
      <c r="BD61" s="895"/>
      <c r="BE61" s="886"/>
      <c r="BF61" s="886"/>
      <c r="BG61" s="886"/>
      <c r="BH61" s="886"/>
      <c r="BI61" s="887"/>
      <c r="BJ61" s="229"/>
      <c r="BK61" s="229"/>
      <c r="BL61" s="229"/>
      <c r="BM61" s="229"/>
      <c r="BN61" s="229"/>
      <c r="BO61" s="242"/>
      <c r="BP61" s="242"/>
      <c r="BQ61" s="239">
        <v>55</v>
      </c>
      <c r="BR61" s="240"/>
      <c r="BS61" s="826"/>
      <c r="BT61" s="827"/>
      <c r="BU61" s="827"/>
      <c r="BV61" s="827"/>
      <c r="BW61" s="827"/>
      <c r="BX61" s="827"/>
      <c r="BY61" s="827"/>
      <c r="BZ61" s="827"/>
      <c r="CA61" s="827"/>
      <c r="CB61" s="827"/>
      <c r="CC61" s="827"/>
      <c r="CD61" s="827"/>
      <c r="CE61" s="827"/>
      <c r="CF61" s="827"/>
      <c r="CG61" s="828"/>
      <c r="CH61" s="839"/>
      <c r="CI61" s="840"/>
      <c r="CJ61" s="840"/>
      <c r="CK61" s="840"/>
      <c r="CL61" s="841"/>
      <c r="CM61" s="839"/>
      <c r="CN61" s="840"/>
      <c r="CO61" s="840"/>
      <c r="CP61" s="840"/>
      <c r="CQ61" s="841"/>
      <c r="CR61" s="839"/>
      <c r="CS61" s="840"/>
      <c r="CT61" s="840"/>
      <c r="CU61" s="840"/>
      <c r="CV61" s="841"/>
      <c r="CW61" s="839"/>
      <c r="CX61" s="840"/>
      <c r="CY61" s="840"/>
      <c r="CZ61" s="840"/>
      <c r="DA61" s="841"/>
      <c r="DB61" s="839"/>
      <c r="DC61" s="840"/>
      <c r="DD61" s="840"/>
      <c r="DE61" s="840"/>
      <c r="DF61" s="841"/>
      <c r="DG61" s="839"/>
      <c r="DH61" s="840"/>
      <c r="DI61" s="840"/>
      <c r="DJ61" s="840"/>
      <c r="DK61" s="841"/>
      <c r="DL61" s="839"/>
      <c r="DM61" s="840"/>
      <c r="DN61" s="840"/>
      <c r="DO61" s="840"/>
      <c r="DP61" s="841"/>
      <c r="DQ61" s="839"/>
      <c r="DR61" s="840"/>
      <c r="DS61" s="840"/>
      <c r="DT61" s="840"/>
      <c r="DU61" s="841"/>
      <c r="DV61" s="842"/>
      <c r="DW61" s="843"/>
      <c r="DX61" s="843"/>
      <c r="DY61" s="843"/>
      <c r="DZ61" s="844"/>
      <c r="EA61" s="223"/>
    </row>
    <row r="62" spans="1:131" s="224" customFormat="1" ht="26.25" customHeight="1">
      <c r="A62" s="238">
        <v>35</v>
      </c>
      <c r="B62" s="813"/>
      <c r="C62" s="814"/>
      <c r="D62" s="814"/>
      <c r="E62" s="814"/>
      <c r="F62" s="814"/>
      <c r="G62" s="814"/>
      <c r="H62" s="814"/>
      <c r="I62" s="814"/>
      <c r="J62" s="814"/>
      <c r="K62" s="814"/>
      <c r="L62" s="814"/>
      <c r="M62" s="814"/>
      <c r="N62" s="814"/>
      <c r="O62" s="814"/>
      <c r="P62" s="815"/>
      <c r="Q62" s="891"/>
      <c r="R62" s="892"/>
      <c r="S62" s="892"/>
      <c r="T62" s="892"/>
      <c r="U62" s="892"/>
      <c r="V62" s="892"/>
      <c r="W62" s="892"/>
      <c r="X62" s="892"/>
      <c r="Y62" s="892"/>
      <c r="Z62" s="892"/>
      <c r="AA62" s="892"/>
      <c r="AB62" s="892"/>
      <c r="AC62" s="892"/>
      <c r="AD62" s="892"/>
      <c r="AE62" s="893"/>
      <c r="AF62" s="819"/>
      <c r="AG62" s="820"/>
      <c r="AH62" s="820"/>
      <c r="AI62" s="820"/>
      <c r="AJ62" s="821"/>
      <c r="AK62" s="894"/>
      <c r="AL62" s="892"/>
      <c r="AM62" s="892"/>
      <c r="AN62" s="892"/>
      <c r="AO62" s="892"/>
      <c r="AP62" s="892"/>
      <c r="AQ62" s="892"/>
      <c r="AR62" s="892"/>
      <c r="AS62" s="892"/>
      <c r="AT62" s="892"/>
      <c r="AU62" s="892"/>
      <c r="AV62" s="892"/>
      <c r="AW62" s="892"/>
      <c r="AX62" s="892"/>
      <c r="AY62" s="892"/>
      <c r="AZ62" s="895"/>
      <c r="BA62" s="895"/>
      <c r="BB62" s="895"/>
      <c r="BC62" s="895"/>
      <c r="BD62" s="895"/>
      <c r="BE62" s="886"/>
      <c r="BF62" s="886"/>
      <c r="BG62" s="886"/>
      <c r="BH62" s="886"/>
      <c r="BI62" s="887"/>
      <c r="BJ62" s="903" t="s">
        <v>406</v>
      </c>
      <c r="BK62" s="864"/>
      <c r="BL62" s="864"/>
      <c r="BM62" s="864"/>
      <c r="BN62" s="865"/>
      <c r="BO62" s="242"/>
      <c r="BP62" s="242"/>
      <c r="BQ62" s="239">
        <v>56</v>
      </c>
      <c r="BR62" s="240"/>
      <c r="BS62" s="826"/>
      <c r="BT62" s="827"/>
      <c r="BU62" s="827"/>
      <c r="BV62" s="827"/>
      <c r="BW62" s="827"/>
      <c r="BX62" s="827"/>
      <c r="BY62" s="827"/>
      <c r="BZ62" s="827"/>
      <c r="CA62" s="827"/>
      <c r="CB62" s="827"/>
      <c r="CC62" s="827"/>
      <c r="CD62" s="827"/>
      <c r="CE62" s="827"/>
      <c r="CF62" s="827"/>
      <c r="CG62" s="828"/>
      <c r="CH62" s="839"/>
      <c r="CI62" s="840"/>
      <c r="CJ62" s="840"/>
      <c r="CK62" s="840"/>
      <c r="CL62" s="841"/>
      <c r="CM62" s="839"/>
      <c r="CN62" s="840"/>
      <c r="CO62" s="840"/>
      <c r="CP62" s="840"/>
      <c r="CQ62" s="841"/>
      <c r="CR62" s="839"/>
      <c r="CS62" s="840"/>
      <c r="CT62" s="840"/>
      <c r="CU62" s="840"/>
      <c r="CV62" s="841"/>
      <c r="CW62" s="839"/>
      <c r="CX62" s="840"/>
      <c r="CY62" s="840"/>
      <c r="CZ62" s="840"/>
      <c r="DA62" s="841"/>
      <c r="DB62" s="839"/>
      <c r="DC62" s="840"/>
      <c r="DD62" s="840"/>
      <c r="DE62" s="840"/>
      <c r="DF62" s="841"/>
      <c r="DG62" s="839"/>
      <c r="DH62" s="840"/>
      <c r="DI62" s="840"/>
      <c r="DJ62" s="840"/>
      <c r="DK62" s="841"/>
      <c r="DL62" s="839"/>
      <c r="DM62" s="840"/>
      <c r="DN62" s="840"/>
      <c r="DO62" s="840"/>
      <c r="DP62" s="841"/>
      <c r="DQ62" s="839"/>
      <c r="DR62" s="840"/>
      <c r="DS62" s="840"/>
      <c r="DT62" s="840"/>
      <c r="DU62" s="841"/>
      <c r="DV62" s="842"/>
      <c r="DW62" s="843"/>
      <c r="DX62" s="843"/>
      <c r="DY62" s="843"/>
      <c r="DZ62" s="844"/>
      <c r="EA62" s="223"/>
    </row>
    <row r="63" spans="1:131" s="224" customFormat="1" ht="26.25" customHeight="1" thickBot="1">
      <c r="A63" s="241" t="s">
        <v>383</v>
      </c>
      <c r="B63" s="848" t="s">
        <v>407</v>
      </c>
      <c r="C63" s="849"/>
      <c r="D63" s="849"/>
      <c r="E63" s="849"/>
      <c r="F63" s="849"/>
      <c r="G63" s="849"/>
      <c r="H63" s="849"/>
      <c r="I63" s="849"/>
      <c r="J63" s="849"/>
      <c r="K63" s="849"/>
      <c r="L63" s="849"/>
      <c r="M63" s="849"/>
      <c r="N63" s="849"/>
      <c r="O63" s="849"/>
      <c r="P63" s="850"/>
      <c r="Q63" s="896"/>
      <c r="R63" s="897"/>
      <c r="S63" s="897"/>
      <c r="T63" s="897"/>
      <c r="U63" s="897"/>
      <c r="V63" s="897"/>
      <c r="W63" s="897"/>
      <c r="X63" s="897"/>
      <c r="Y63" s="897"/>
      <c r="Z63" s="897"/>
      <c r="AA63" s="897"/>
      <c r="AB63" s="897"/>
      <c r="AC63" s="897"/>
      <c r="AD63" s="897"/>
      <c r="AE63" s="898"/>
      <c r="AF63" s="899">
        <v>1956</v>
      </c>
      <c r="AG63" s="900"/>
      <c r="AH63" s="900"/>
      <c r="AI63" s="900"/>
      <c r="AJ63" s="901"/>
      <c r="AK63" s="902"/>
      <c r="AL63" s="897"/>
      <c r="AM63" s="897"/>
      <c r="AN63" s="897"/>
      <c r="AO63" s="897"/>
      <c r="AP63" s="900">
        <v>1920</v>
      </c>
      <c r="AQ63" s="900"/>
      <c r="AR63" s="900"/>
      <c r="AS63" s="900"/>
      <c r="AT63" s="900"/>
      <c r="AU63" s="900">
        <v>1563</v>
      </c>
      <c r="AV63" s="900"/>
      <c r="AW63" s="900"/>
      <c r="AX63" s="900"/>
      <c r="AY63" s="900"/>
      <c r="AZ63" s="904"/>
      <c r="BA63" s="904"/>
      <c r="BB63" s="904"/>
      <c r="BC63" s="904"/>
      <c r="BD63" s="904"/>
      <c r="BE63" s="905"/>
      <c r="BF63" s="905"/>
      <c r="BG63" s="905"/>
      <c r="BH63" s="905"/>
      <c r="BI63" s="906"/>
      <c r="BJ63" s="907" t="s">
        <v>408</v>
      </c>
      <c r="BK63" s="908"/>
      <c r="BL63" s="908"/>
      <c r="BM63" s="908"/>
      <c r="BN63" s="909"/>
      <c r="BO63" s="242"/>
      <c r="BP63" s="242"/>
      <c r="BQ63" s="239">
        <v>57</v>
      </c>
      <c r="BR63" s="240"/>
      <c r="BS63" s="826"/>
      <c r="BT63" s="827"/>
      <c r="BU63" s="827"/>
      <c r="BV63" s="827"/>
      <c r="BW63" s="827"/>
      <c r="BX63" s="827"/>
      <c r="BY63" s="827"/>
      <c r="BZ63" s="827"/>
      <c r="CA63" s="827"/>
      <c r="CB63" s="827"/>
      <c r="CC63" s="827"/>
      <c r="CD63" s="827"/>
      <c r="CE63" s="827"/>
      <c r="CF63" s="827"/>
      <c r="CG63" s="828"/>
      <c r="CH63" s="839"/>
      <c r="CI63" s="840"/>
      <c r="CJ63" s="840"/>
      <c r="CK63" s="840"/>
      <c r="CL63" s="841"/>
      <c r="CM63" s="839"/>
      <c r="CN63" s="840"/>
      <c r="CO63" s="840"/>
      <c r="CP63" s="840"/>
      <c r="CQ63" s="841"/>
      <c r="CR63" s="839"/>
      <c r="CS63" s="840"/>
      <c r="CT63" s="840"/>
      <c r="CU63" s="840"/>
      <c r="CV63" s="841"/>
      <c r="CW63" s="839"/>
      <c r="CX63" s="840"/>
      <c r="CY63" s="840"/>
      <c r="CZ63" s="840"/>
      <c r="DA63" s="841"/>
      <c r="DB63" s="839"/>
      <c r="DC63" s="840"/>
      <c r="DD63" s="840"/>
      <c r="DE63" s="840"/>
      <c r="DF63" s="841"/>
      <c r="DG63" s="839"/>
      <c r="DH63" s="840"/>
      <c r="DI63" s="840"/>
      <c r="DJ63" s="840"/>
      <c r="DK63" s="841"/>
      <c r="DL63" s="839"/>
      <c r="DM63" s="840"/>
      <c r="DN63" s="840"/>
      <c r="DO63" s="840"/>
      <c r="DP63" s="841"/>
      <c r="DQ63" s="839"/>
      <c r="DR63" s="840"/>
      <c r="DS63" s="840"/>
      <c r="DT63" s="840"/>
      <c r="DU63" s="841"/>
      <c r="DV63" s="842"/>
      <c r="DW63" s="843"/>
      <c r="DX63" s="843"/>
      <c r="DY63" s="843"/>
      <c r="DZ63" s="844"/>
      <c r="EA63" s="223"/>
    </row>
    <row r="64" spans="1:131" s="224" customFormat="1" ht="26.25" customHeight="1">
      <c r="A64" s="242"/>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39">
        <v>58</v>
      </c>
      <c r="BR64" s="240"/>
      <c r="BS64" s="826"/>
      <c r="BT64" s="827"/>
      <c r="BU64" s="827"/>
      <c r="BV64" s="827"/>
      <c r="BW64" s="827"/>
      <c r="BX64" s="827"/>
      <c r="BY64" s="827"/>
      <c r="BZ64" s="827"/>
      <c r="CA64" s="827"/>
      <c r="CB64" s="827"/>
      <c r="CC64" s="827"/>
      <c r="CD64" s="827"/>
      <c r="CE64" s="827"/>
      <c r="CF64" s="827"/>
      <c r="CG64" s="828"/>
      <c r="CH64" s="839"/>
      <c r="CI64" s="840"/>
      <c r="CJ64" s="840"/>
      <c r="CK64" s="840"/>
      <c r="CL64" s="841"/>
      <c r="CM64" s="839"/>
      <c r="CN64" s="840"/>
      <c r="CO64" s="840"/>
      <c r="CP64" s="840"/>
      <c r="CQ64" s="841"/>
      <c r="CR64" s="839"/>
      <c r="CS64" s="840"/>
      <c r="CT64" s="840"/>
      <c r="CU64" s="840"/>
      <c r="CV64" s="841"/>
      <c r="CW64" s="839"/>
      <c r="CX64" s="840"/>
      <c r="CY64" s="840"/>
      <c r="CZ64" s="840"/>
      <c r="DA64" s="841"/>
      <c r="DB64" s="839"/>
      <c r="DC64" s="840"/>
      <c r="DD64" s="840"/>
      <c r="DE64" s="840"/>
      <c r="DF64" s="841"/>
      <c r="DG64" s="839"/>
      <c r="DH64" s="840"/>
      <c r="DI64" s="840"/>
      <c r="DJ64" s="840"/>
      <c r="DK64" s="841"/>
      <c r="DL64" s="839"/>
      <c r="DM64" s="840"/>
      <c r="DN64" s="840"/>
      <c r="DO64" s="840"/>
      <c r="DP64" s="841"/>
      <c r="DQ64" s="839"/>
      <c r="DR64" s="840"/>
      <c r="DS64" s="840"/>
      <c r="DT64" s="840"/>
      <c r="DU64" s="841"/>
      <c r="DV64" s="842"/>
      <c r="DW64" s="843"/>
      <c r="DX64" s="843"/>
      <c r="DY64" s="843"/>
      <c r="DZ64" s="844"/>
      <c r="EA64" s="223"/>
    </row>
    <row r="65" spans="1:131" s="224" customFormat="1" ht="26.25" customHeight="1" thickBot="1">
      <c r="A65" s="229" t="s">
        <v>409</v>
      </c>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29"/>
      <c r="AY65" s="229"/>
      <c r="AZ65" s="229"/>
      <c r="BA65" s="229"/>
      <c r="BB65" s="229"/>
      <c r="BC65" s="229"/>
      <c r="BD65" s="229"/>
      <c r="BE65" s="242"/>
      <c r="BF65" s="242"/>
      <c r="BG65" s="242"/>
      <c r="BH65" s="242"/>
      <c r="BI65" s="242"/>
      <c r="BJ65" s="242"/>
      <c r="BK65" s="242"/>
      <c r="BL65" s="242"/>
      <c r="BM65" s="242"/>
      <c r="BN65" s="242"/>
      <c r="BO65" s="242"/>
      <c r="BP65" s="242"/>
      <c r="BQ65" s="239">
        <v>59</v>
      </c>
      <c r="BR65" s="240"/>
      <c r="BS65" s="826"/>
      <c r="BT65" s="827"/>
      <c r="BU65" s="827"/>
      <c r="BV65" s="827"/>
      <c r="BW65" s="827"/>
      <c r="BX65" s="827"/>
      <c r="BY65" s="827"/>
      <c r="BZ65" s="827"/>
      <c r="CA65" s="827"/>
      <c r="CB65" s="827"/>
      <c r="CC65" s="827"/>
      <c r="CD65" s="827"/>
      <c r="CE65" s="827"/>
      <c r="CF65" s="827"/>
      <c r="CG65" s="828"/>
      <c r="CH65" s="839"/>
      <c r="CI65" s="840"/>
      <c r="CJ65" s="840"/>
      <c r="CK65" s="840"/>
      <c r="CL65" s="841"/>
      <c r="CM65" s="839"/>
      <c r="CN65" s="840"/>
      <c r="CO65" s="840"/>
      <c r="CP65" s="840"/>
      <c r="CQ65" s="841"/>
      <c r="CR65" s="839"/>
      <c r="CS65" s="840"/>
      <c r="CT65" s="840"/>
      <c r="CU65" s="840"/>
      <c r="CV65" s="841"/>
      <c r="CW65" s="839"/>
      <c r="CX65" s="840"/>
      <c r="CY65" s="840"/>
      <c r="CZ65" s="840"/>
      <c r="DA65" s="841"/>
      <c r="DB65" s="839"/>
      <c r="DC65" s="840"/>
      <c r="DD65" s="840"/>
      <c r="DE65" s="840"/>
      <c r="DF65" s="841"/>
      <c r="DG65" s="839"/>
      <c r="DH65" s="840"/>
      <c r="DI65" s="840"/>
      <c r="DJ65" s="840"/>
      <c r="DK65" s="841"/>
      <c r="DL65" s="839"/>
      <c r="DM65" s="840"/>
      <c r="DN65" s="840"/>
      <c r="DO65" s="840"/>
      <c r="DP65" s="841"/>
      <c r="DQ65" s="839"/>
      <c r="DR65" s="840"/>
      <c r="DS65" s="840"/>
      <c r="DT65" s="840"/>
      <c r="DU65" s="841"/>
      <c r="DV65" s="842"/>
      <c r="DW65" s="843"/>
      <c r="DX65" s="843"/>
      <c r="DY65" s="843"/>
      <c r="DZ65" s="844"/>
      <c r="EA65" s="223"/>
    </row>
    <row r="66" spans="1:131" s="224" customFormat="1" ht="26.25" customHeight="1">
      <c r="A66" s="798" t="s">
        <v>410</v>
      </c>
      <c r="B66" s="799"/>
      <c r="C66" s="799"/>
      <c r="D66" s="799"/>
      <c r="E66" s="799"/>
      <c r="F66" s="799"/>
      <c r="G66" s="799"/>
      <c r="H66" s="799"/>
      <c r="I66" s="799"/>
      <c r="J66" s="799"/>
      <c r="K66" s="799"/>
      <c r="L66" s="799"/>
      <c r="M66" s="799"/>
      <c r="N66" s="799"/>
      <c r="O66" s="799"/>
      <c r="P66" s="800"/>
      <c r="Q66" s="775" t="s">
        <v>388</v>
      </c>
      <c r="R66" s="776"/>
      <c r="S66" s="776"/>
      <c r="T66" s="776"/>
      <c r="U66" s="777"/>
      <c r="V66" s="775" t="s">
        <v>411</v>
      </c>
      <c r="W66" s="776"/>
      <c r="X66" s="776"/>
      <c r="Y66" s="776"/>
      <c r="Z66" s="777"/>
      <c r="AA66" s="775" t="s">
        <v>390</v>
      </c>
      <c r="AB66" s="776"/>
      <c r="AC66" s="776"/>
      <c r="AD66" s="776"/>
      <c r="AE66" s="777"/>
      <c r="AF66" s="910" t="s">
        <v>391</v>
      </c>
      <c r="AG66" s="871"/>
      <c r="AH66" s="871"/>
      <c r="AI66" s="871"/>
      <c r="AJ66" s="911"/>
      <c r="AK66" s="775" t="s">
        <v>392</v>
      </c>
      <c r="AL66" s="799"/>
      <c r="AM66" s="799"/>
      <c r="AN66" s="799"/>
      <c r="AO66" s="800"/>
      <c r="AP66" s="775" t="s">
        <v>393</v>
      </c>
      <c r="AQ66" s="776"/>
      <c r="AR66" s="776"/>
      <c r="AS66" s="776"/>
      <c r="AT66" s="777"/>
      <c r="AU66" s="775" t="s">
        <v>412</v>
      </c>
      <c r="AV66" s="776"/>
      <c r="AW66" s="776"/>
      <c r="AX66" s="776"/>
      <c r="AY66" s="777"/>
      <c r="AZ66" s="775" t="s">
        <v>371</v>
      </c>
      <c r="BA66" s="776"/>
      <c r="BB66" s="776"/>
      <c r="BC66" s="776"/>
      <c r="BD66" s="787"/>
      <c r="BE66" s="242"/>
      <c r="BF66" s="242"/>
      <c r="BG66" s="242"/>
      <c r="BH66" s="242"/>
      <c r="BI66" s="242"/>
      <c r="BJ66" s="242"/>
      <c r="BK66" s="242"/>
      <c r="BL66" s="242"/>
      <c r="BM66" s="242"/>
      <c r="BN66" s="242"/>
      <c r="BO66" s="242"/>
      <c r="BP66" s="242"/>
      <c r="BQ66" s="239">
        <v>60</v>
      </c>
      <c r="BR66" s="244"/>
      <c r="BS66" s="921"/>
      <c r="BT66" s="922"/>
      <c r="BU66" s="922"/>
      <c r="BV66" s="922"/>
      <c r="BW66" s="922"/>
      <c r="BX66" s="922"/>
      <c r="BY66" s="922"/>
      <c r="BZ66" s="922"/>
      <c r="CA66" s="922"/>
      <c r="CB66" s="922"/>
      <c r="CC66" s="922"/>
      <c r="CD66" s="922"/>
      <c r="CE66" s="922"/>
      <c r="CF66" s="922"/>
      <c r="CG66" s="923"/>
      <c r="CH66" s="918"/>
      <c r="CI66" s="919"/>
      <c r="CJ66" s="919"/>
      <c r="CK66" s="919"/>
      <c r="CL66" s="920"/>
      <c r="CM66" s="918"/>
      <c r="CN66" s="919"/>
      <c r="CO66" s="919"/>
      <c r="CP66" s="919"/>
      <c r="CQ66" s="920"/>
      <c r="CR66" s="918"/>
      <c r="CS66" s="919"/>
      <c r="CT66" s="919"/>
      <c r="CU66" s="919"/>
      <c r="CV66" s="920"/>
      <c r="CW66" s="918"/>
      <c r="CX66" s="919"/>
      <c r="CY66" s="919"/>
      <c r="CZ66" s="919"/>
      <c r="DA66" s="920"/>
      <c r="DB66" s="918"/>
      <c r="DC66" s="919"/>
      <c r="DD66" s="919"/>
      <c r="DE66" s="919"/>
      <c r="DF66" s="920"/>
      <c r="DG66" s="918"/>
      <c r="DH66" s="919"/>
      <c r="DI66" s="919"/>
      <c r="DJ66" s="919"/>
      <c r="DK66" s="920"/>
      <c r="DL66" s="918"/>
      <c r="DM66" s="919"/>
      <c r="DN66" s="919"/>
      <c r="DO66" s="919"/>
      <c r="DP66" s="920"/>
      <c r="DQ66" s="918"/>
      <c r="DR66" s="919"/>
      <c r="DS66" s="919"/>
      <c r="DT66" s="919"/>
      <c r="DU66" s="920"/>
      <c r="DV66" s="915"/>
      <c r="DW66" s="916"/>
      <c r="DX66" s="916"/>
      <c r="DY66" s="916"/>
      <c r="DZ66" s="917"/>
      <c r="EA66" s="223"/>
    </row>
    <row r="67" spans="1:131" s="224" customFormat="1" ht="26.25" customHeight="1" thickBot="1">
      <c r="A67" s="801"/>
      <c r="B67" s="802"/>
      <c r="C67" s="802"/>
      <c r="D67" s="802"/>
      <c r="E67" s="802"/>
      <c r="F67" s="802"/>
      <c r="G67" s="802"/>
      <c r="H67" s="802"/>
      <c r="I67" s="802"/>
      <c r="J67" s="802"/>
      <c r="K67" s="802"/>
      <c r="L67" s="802"/>
      <c r="M67" s="802"/>
      <c r="N67" s="802"/>
      <c r="O67" s="802"/>
      <c r="P67" s="803"/>
      <c r="Q67" s="778"/>
      <c r="R67" s="779"/>
      <c r="S67" s="779"/>
      <c r="T67" s="779"/>
      <c r="U67" s="780"/>
      <c r="V67" s="778"/>
      <c r="W67" s="779"/>
      <c r="X67" s="779"/>
      <c r="Y67" s="779"/>
      <c r="Z67" s="780"/>
      <c r="AA67" s="778"/>
      <c r="AB67" s="779"/>
      <c r="AC67" s="779"/>
      <c r="AD67" s="779"/>
      <c r="AE67" s="780"/>
      <c r="AF67" s="912"/>
      <c r="AG67" s="874"/>
      <c r="AH67" s="874"/>
      <c r="AI67" s="874"/>
      <c r="AJ67" s="913"/>
      <c r="AK67" s="914"/>
      <c r="AL67" s="802"/>
      <c r="AM67" s="802"/>
      <c r="AN67" s="802"/>
      <c r="AO67" s="803"/>
      <c r="AP67" s="778"/>
      <c r="AQ67" s="779"/>
      <c r="AR67" s="779"/>
      <c r="AS67" s="779"/>
      <c r="AT67" s="780"/>
      <c r="AU67" s="778"/>
      <c r="AV67" s="779"/>
      <c r="AW67" s="779"/>
      <c r="AX67" s="779"/>
      <c r="AY67" s="780"/>
      <c r="AZ67" s="778"/>
      <c r="BA67" s="779"/>
      <c r="BB67" s="779"/>
      <c r="BC67" s="779"/>
      <c r="BD67" s="788"/>
      <c r="BE67" s="242"/>
      <c r="BF67" s="242"/>
      <c r="BG67" s="242"/>
      <c r="BH67" s="242"/>
      <c r="BI67" s="242"/>
      <c r="BJ67" s="242"/>
      <c r="BK67" s="242"/>
      <c r="BL67" s="242"/>
      <c r="BM67" s="242"/>
      <c r="BN67" s="242"/>
      <c r="BO67" s="242"/>
      <c r="BP67" s="242"/>
      <c r="BQ67" s="239">
        <v>61</v>
      </c>
      <c r="BR67" s="244"/>
      <c r="BS67" s="921"/>
      <c r="BT67" s="922"/>
      <c r="BU67" s="922"/>
      <c r="BV67" s="922"/>
      <c r="BW67" s="922"/>
      <c r="BX67" s="922"/>
      <c r="BY67" s="922"/>
      <c r="BZ67" s="922"/>
      <c r="CA67" s="922"/>
      <c r="CB67" s="922"/>
      <c r="CC67" s="922"/>
      <c r="CD67" s="922"/>
      <c r="CE67" s="922"/>
      <c r="CF67" s="922"/>
      <c r="CG67" s="923"/>
      <c r="CH67" s="918"/>
      <c r="CI67" s="919"/>
      <c r="CJ67" s="919"/>
      <c r="CK67" s="919"/>
      <c r="CL67" s="920"/>
      <c r="CM67" s="918"/>
      <c r="CN67" s="919"/>
      <c r="CO67" s="919"/>
      <c r="CP67" s="919"/>
      <c r="CQ67" s="920"/>
      <c r="CR67" s="918"/>
      <c r="CS67" s="919"/>
      <c r="CT67" s="919"/>
      <c r="CU67" s="919"/>
      <c r="CV67" s="920"/>
      <c r="CW67" s="918"/>
      <c r="CX67" s="919"/>
      <c r="CY67" s="919"/>
      <c r="CZ67" s="919"/>
      <c r="DA67" s="920"/>
      <c r="DB67" s="918"/>
      <c r="DC67" s="919"/>
      <c r="DD67" s="919"/>
      <c r="DE67" s="919"/>
      <c r="DF67" s="920"/>
      <c r="DG67" s="918"/>
      <c r="DH67" s="919"/>
      <c r="DI67" s="919"/>
      <c r="DJ67" s="919"/>
      <c r="DK67" s="920"/>
      <c r="DL67" s="918"/>
      <c r="DM67" s="919"/>
      <c r="DN67" s="919"/>
      <c r="DO67" s="919"/>
      <c r="DP67" s="920"/>
      <c r="DQ67" s="918"/>
      <c r="DR67" s="919"/>
      <c r="DS67" s="919"/>
      <c r="DT67" s="919"/>
      <c r="DU67" s="920"/>
      <c r="DV67" s="915"/>
      <c r="DW67" s="916"/>
      <c r="DX67" s="916"/>
      <c r="DY67" s="916"/>
      <c r="DZ67" s="917"/>
      <c r="EA67" s="223"/>
    </row>
    <row r="68" spans="1:131" s="224" customFormat="1" ht="26.25" customHeight="1" thickTop="1">
      <c r="A68" s="235">
        <v>1</v>
      </c>
      <c r="B68" s="927" t="s">
        <v>561</v>
      </c>
      <c r="C68" s="928"/>
      <c r="D68" s="928"/>
      <c r="E68" s="928"/>
      <c r="F68" s="928"/>
      <c r="G68" s="928"/>
      <c r="H68" s="928"/>
      <c r="I68" s="928"/>
      <c r="J68" s="928"/>
      <c r="K68" s="928"/>
      <c r="L68" s="928"/>
      <c r="M68" s="928"/>
      <c r="N68" s="928"/>
      <c r="O68" s="928"/>
      <c r="P68" s="929"/>
      <c r="Q68" s="930"/>
      <c r="R68" s="924"/>
      <c r="S68" s="924"/>
      <c r="T68" s="924"/>
      <c r="U68" s="924"/>
      <c r="V68" s="924"/>
      <c r="W68" s="924"/>
      <c r="X68" s="924"/>
      <c r="Y68" s="924"/>
      <c r="Z68" s="924"/>
      <c r="AA68" s="924"/>
      <c r="AB68" s="924"/>
      <c r="AC68" s="924"/>
      <c r="AD68" s="924"/>
      <c r="AE68" s="924"/>
      <c r="AF68" s="924">
        <v>148</v>
      </c>
      <c r="AG68" s="924"/>
      <c r="AH68" s="924"/>
      <c r="AI68" s="924"/>
      <c r="AJ68" s="924"/>
      <c r="AK68" s="924"/>
      <c r="AL68" s="924"/>
      <c r="AM68" s="924"/>
      <c r="AN68" s="924"/>
      <c r="AO68" s="924"/>
      <c r="AP68" s="924">
        <v>359</v>
      </c>
      <c r="AQ68" s="924"/>
      <c r="AR68" s="924"/>
      <c r="AS68" s="924"/>
      <c r="AT68" s="924"/>
      <c r="AU68" s="924">
        <v>8</v>
      </c>
      <c r="AV68" s="924"/>
      <c r="AW68" s="924"/>
      <c r="AX68" s="924"/>
      <c r="AY68" s="924"/>
      <c r="AZ68" s="925"/>
      <c r="BA68" s="925"/>
      <c r="BB68" s="925"/>
      <c r="BC68" s="925"/>
      <c r="BD68" s="926"/>
      <c r="BE68" s="242"/>
      <c r="BF68" s="242"/>
      <c r="BG68" s="242"/>
      <c r="BH68" s="242"/>
      <c r="BI68" s="242"/>
      <c r="BJ68" s="242"/>
      <c r="BK68" s="242"/>
      <c r="BL68" s="242"/>
      <c r="BM68" s="242"/>
      <c r="BN68" s="242"/>
      <c r="BO68" s="242"/>
      <c r="BP68" s="242"/>
      <c r="BQ68" s="239">
        <v>62</v>
      </c>
      <c r="BR68" s="244"/>
      <c r="BS68" s="921"/>
      <c r="BT68" s="922"/>
      <c r="BU68" s="922"/>
      <c r="BV68" s="922"/>
      <c r="BW68" s="922"/>
      <c r="BX68" s="922"/>
      <c r="BY68" s="922"/>
      <c r="BZ68" s="922"/>
      <c r="CA68" s="922"/>
      <c r="CB68" s="922"/>
      <c r="CC68" s="922"/>
      <c r="CD68" s="922"/>
      <c r="CE68" s="922"/>
      <c r="CF68" s="922"/>
      <c r="CG68" s="923"/>
      <c r="CH68" s="918"/>
      <c r="CI68" s="919"/>
      <c r="CJ68" s="919"/>
      <c r="CK68" s="919"/>
      <c r="CL68" s="920"/>
      <c r="CM68" s="918"/>
      <c r="CN68" s="919"/>
      <c r="CO68" s="919"/>
      <c r="CP68" s="919"/>
      <c r="CQ68" s="920"/>
      <c r="CR68" s="918"/>
      <c r="CS68" s="919"/>
      <c r="CT68" s="919"/>
      <c r="CU68" s="919"/>
      <c r="CV68" s="920"/>
      <c r="CW68" s="918"/>
      <c r="CX68" s="919"/>
      <c r="CY68" s="919"/>
      <c r="CZ68" s="919"/>
      <c r="DA68" s="920"/>
      <c r="DB68" s="918"/>
      <c r="DC68" s="919"/>
      <c r="DD68" s="919"/>
      <c r="DE68" s="919"/>
      <c r="DF68" s="920"/>
      <c r="DG68" s="918"/>
      <c r="DH68" s="919"/>
      <c r="DI68" s="919"/>
      <c r="DJ68" s="919"/>
      <c r="DK68" s="920"/>
      <c r="DL68" s="918"/>
      <c r="DM68" s="919"/>
      <c r="DN68" s="919"/>
      <c r="DO68" s="919"/>
      <c r="DP68" s="920"/>
      <c r="DQ68" s="918"/>
      <c r="DR68" s="919"/>
      <c r="DS68" s="919"/>
      <c r="DT68" s="919"/>
      <c r="DU68" s="920"/>
      <c r="DV68" s="915"/>
      <c r="DW68" s="916"/>
      <c r="DX68" s="916"/>
      <c r="DY68" s="916"/>
      <c r="DZ68" s="917"/>
      <c r="EA68" s="223"/>
    </row>
    <row r="69" spans="1:131" s="224" customFormat="1" ht="26.25" customHeight="1">
      <c r="A69" s="238">
        <v>2</v>
      </c>
      <c r="B69" s="931" t="s">
        <v>562</v>
      </c>
      <c r="C69" s="932"/>
      <c r="D69" s="932"/>
      <c r="E69" s="932"/>
      <c r="F69" s="932"/>
      <c r="G69" s="932"/>
      <c r="H69" s="932"/>
      <c r="I69" s="932"/>
      <c r="J69" s="932"/>
      <c r="K69" s="932"/>
      <c r="L69" s="932"/>
      <c r="M69" s="932"/>
      <c r="N69" s="932"/>
      <c r="O69" s="932"/>
      <c r="P69" s="933"/>
      <c r="Q69" s="934"/>
      <c r="R69" s="889"/>
      <c r="S69" s="889"/>
      <c r="T69" s="889"/>
      <c r="U69" s="889"/>
      <c r="V69" s="889"/>
      <c r="W69" s="889"/>
      <c r="X69" s="889"/>
      <c r="Y69" s="889"/>
      <c r="Z69" s="889"/>
      <c r="AA69" s="889"/>
      <c r="AB69" s="889"/>
      <c r="AC69" s="889"/>
      <c r="AD69" s="889"/>
      <c r="AE69" s="889"/>
      <c r="AF69" s="889" t="s">
        <v>585</v>
      </c>
      <c r="AG69" s="889"/>
      <c r="AH69" s="889"/>
      <c r="AI69" s="889"/>
      <c r="AJ69" s="889"/>
      <c r="AK69" s="889"/>
      <c r="AL69" s="889"/>
      <c r="AM69" s="889"/>
      <c r="AN69" s="889"/>
      <c r="AO69" s="889"/>
      <c r="AP69" s="889" t="s">
        <v>585</v>
      </c>
      <c r="AQ69" s="889"/>
      <c r="AR69" s="889"/>
      <c r="AS69" s="889"/>
      <c r="AT69" s="889"/>
      <c r="AU69" s="889" t="s">
        <v>585</v>
      </c>
      <c r="AV69" s="889"/>
      <c r="AW69" s="889"/>
      <c r="AX69" s="889"/>
      <c r="AY69" s="889"/>
      <c r="AZ69" s="935"/>
      <c r="BA69" s="935"/>
      <c r="BB69" s="935"/>
      <c r="BC69" s="935"/>
      <c r="BD69" s="936"/>
      <c r="BE69" s="242"/>
      <c r="BF69" s="242"/>
      <c r="BG69" s="242"/>
      <c r="BH69" s="242"/>
      <c r="BI69" s="242"/>
      <c r="BJ69" s="242"/>
      <c r="BK69" s="242"/>
      <c r="BL69" s="242"/>
      <c r="BM69" s="242"/>
      <c r="BN69" s="242"/>
      <c r="BO69" s="242"/>
      <c r="BP69" s="242"/>
      <c r="BQ69" s="239">
        <v>63</v>
      </c>
      <c r="BR69" s="244"/>
      <c r="BS69" s="921"/>
      <c r="BT69" s="922"/>
      <c r="BU69" s="922"/>
      <c r="BV69" s="922"/>
      <c r="BW69" s="922"/>
      <c r="BX69" s="922"/>
      <c r="BY69" s="922"/>
      <c r="BZ69" s="922"/>
      <c r="CA69" s="922"/>
      <c r="CB69" s="922"/>
      <c r="CC69" s="922"/>
      <c r="CD69" s="922"/>
      <c r="CE69" s="922"/>
      <c r="CF69" s="922"/>
      <c r="CG69" s="923"/>
      <c r="CH69" s="918"/>
      <c r="CI69" s="919"/>
      <c r="CJ69" s="919"/>
      <c r="CK69" s="919"/>
      <c r="CL69" s="920"/>
      <c r="CM69" s="918"/>
      <c r="CN69" s="919"/>
      <c r="CO69" s="919"/>
      <c r="CP69" s="919"/>
      <c r="CQ69" s="920"/>
      <c r="CR69" s="918"/>
      <c r="CS69" s="919"/>
      <c r="CT69" s="919"/>
      <c r="CU69" s="919"/>
      <c r="CV69" s="920"/>
      <c r="CW69" s="918"/>
      <c r="CX69" s="919"/>
      <c r="CY69" s="919"/>
      <c r="CZ69" s="919"/>
      <c r="DA69" s="920"/>
      <c r="DB69" s="918"/>
      <c r="DC69" s="919"/>
      <c r="DD69" s="919"/>
      <c r="DE69" s="919"/>
      <c r="DF69" s="920"/>
      <c r="DG69" s="918"/>
      <c r="DH69" s="919"/>
      <c r="DI69" s="919"/>
      <c r="DJ69" s="919"/>
      <c r="DK69" s="920"/>
      <c r="DL69" s="918"/>
      <c r="DM69" s="919"/>
      <c r="DN69" s="919"/>
      <c r="DO69" s="919"/>
      <c r="DP69" s="920"/>
      <c r="DQ69" s="918"/>
      <c r="DR69" s="919"/>
      <c r="DS69" s="919"/>
      <c r="DT69" s="919"/>
      <c r="DU69" s="920"/>
      <c r="DV69" s="915"/>
      <c r="DW69" s="916"/>
      <c r="DX69" s="916"/>
      <c r="DY69" s="916"/>
      <c r="DZ69" s="917"/>
      <c r="EA69" s="223"/>
    </row>
    <row r="70" spans="1:131" s="224" customFormat="1" ht="26.25" customHeight="1">
      <c r="A70" s="238">
        <v>3</v>
      </c>
      <c r="B70" s="931" t="s">
        <v>563</v>
      </c>
      <c r="C70" s="932"/>
      <c r="D70" s="932"/>
      <c r="E70" s="932"/>
      <c r="F70" s="932"/>
      <c r="G70" s="932"/>
      <c r="H70" s="932"/>
      <c r="I70" s="932"/>
      <c r="J70" s="932"/>
      <c r="K70" s="932"/>
      <c r="L70" s="932"/>
      <c r="M70" s="932"/>
      <c r="N70" s="932"/>
      <c r="O70" s="932"/>
      <c r="P70" s="933"/>
      <c r="Q70" s="934"/>
      <c r="R70" s="889"/>
      <c r="S70" s="889"/>
      <c r="T70" s="889"/>
      <c r="U70" s="889"/>
      <c r="V70" s="889"/>
      <c r="W70" s="889"/>
      <c r="X70" s="889"/>
      <c r="Y70" s="889"/>
      <c r="Z70" s="889"/>
      <c r="AA70" s="889"/>
      <c r="AB70" s="889"/>
      <c r="AC70" s="889"/>
      <c r="AD70" s="889"/>
      <c r="AE70" s="889"/>
      <c r="AF70" s="889">
        <v>30</v>
      </c>
      <c r="AG70" s="889"/>
      <c r="AH70" s="889"/>
      <c r="AI70" s="889"/>
      <c r="AJ70" s="889"/>
      <c r="AK70" s="889"/>
      <c r="AL70" s="889"/>
      <c r="AM70" s="889"/>
      <c r="AN70" s="889"/>
      <c r="AO70" s="889"/>
      <c r="AP70" s="889" t="s">
        <v>585</v>
      </c>
      <c r="AQ70" s="889"/>
      <c r="AR70" s="889"/>
      <c r="AS70" s="889"/>
      <c r="AT70" s="889"/>
      <c r="AU70" s="889" t="s">
        <v>585</v>
      </c>
      <c r="AV70" s="889"/>
      <c r="AW70" s="889"/>
      <c r="AX70" s="889"/>
      <c r="AY70" s="889"/>
      <c r="AZ70" s="935"/>
      <c r="BA70" s="935"/>
      <c r="BB70" s="935"/>
      <c r="BC70" s="935"/>
      <c r="BD70" s="936"/>
      <c r="BE70" s="242"/>
      <c r="BF70" s="242"/>
      <c r="BG70" s="242"/>
      <c r="BH70" s="242"/>
      <c r="BI70" s="242"/>
      <c r="BJ70" s="242"/>
      <c r="BK70" s="242"/>
      <c r="BL70" s="242"/>
      <c r="BM70" s="242"/>
      <c r="BN70" s="242"/>
      <c r="BO70" s="242"/>
      <c r="BP70" s="242"/>
      <c r="BQ70" s="239">
        <v>64</v>
      </c>
      <c r="BR70" s="244"/>
      <c r="BS70" s="921"/>
      <c r="BT70" s="922"/>
      <c r="BU70" s="922"/>
      <c r="BV70" s="922"/>
      <c r="BW70" s="922"/>
      <c r="BX70" s="922"/>
      <c r="BY70" s="922"/>
      <c r="BZ70" s="922"/>
      <c r="CA70" s="922"/>
      <c r="CB70" s="922"/>
      <c r="CC70" s="922"/>
      <c r="CD70" s="922"/>
      <c r="CE70" s="922"/>
      <c r="CF70" s="922"/>
      <c r="CG70" s="923"/>
      <c r="CH70" s="918"/>
      <c r="CI70" s="919"/>
      <c r="CJ70" s="919"/>
      <c r="CK70" s="919"/>
      <c r="CL70" s="920"/>
      <c r="CM70" s="918"/>
      <c r="CN70" s="919"/>
      <c r="CO70" s="919"/>
      <c r="CP70" s="919"/>
      <c r="CQ70" s="920"/>
      <c r="CR70" s="918"/>
      <c r="CS70" s="919"/>
      <c r="CT70" s="919"/>
      <c r="CU70" s="919"/>
      <c r="CV70" s="920"/>
      <c r="CW70" s="918"/>
      <c r="CX70" s="919"/>
      <c r="CY70" s="919"/>
      <c r="CZ70" s="919"/>
      <c r="DA70" s="920"/>
      <c r="DB70" s="918"/>
      <c r="DC70" s="919"/>
      <c r="DD70" s="919"/>
      <c r="DE70" s="919"/>
      <c r="DF70" s="920"/>
      <c r="DG70" s="918"/>
      <c r="DH70" s="919"/>
      <c r="DI70" s="919"/>
      <c r="DJ70" s="919"/>
      <c r="DK70" s="920"/>
      <c r="DL70" s="918"/>
      <c r="DM70" s="919"/>
      <c r="DN70" s="919"/>
      <c r="DO70" s="919"/>
      <c r="DP70" s="920"/>
      <c r="DQ70" s="918"/>
      <c r="DR70" s="919"/>
      <c r="DS70" s="919"/>
      <c r="DT70" s="919"/>
      <c r="DU70" s="920"/>
      <c r="DV70" s="915"/>
      <c r="DW70" s="916"/>
      <c r="DX70" s="916"/>
      <c r="DY70" s="916"/>
      <c r="DZ70" s="917"/>
      <c r="EA70" s="223"/>
    </row>
    <row r="71" spans="1:131" s="224" customFormat="1" ht="26.25" customHeight="1">
      <c r="A71" s="238">
        <v>4</v>
      </c>
      <c r="B71" s="931" t="s">
        <v>564</v>
      </c>
      <c r="C71" s="932"/>
      <c r="D71" s="932"/>
      <c r="E71" s="932"/>
      <c r="F71" s="932"/>
      <c r="G71" s="932"/>
      <c r="H71" s="932"/>
      <c r="I71" s="932"/>
      <c r="J71" s="932"/>
      <c r="K71" s="932"/>
      <c r="L71" s="932"/>
      <c r="M71" s="932"/>
      <c r="N71" s="932"/>
      <c r="O71" s="932"/>
      <c r="P71" s="933"/>
      <c r="Q71" s="934"/>
      <c r="R71" s="889"/>
      <c r="S71" s="889"/>
      <c r="T71" s="889"/>
      <c r="U71" s="889"/>
      <c r="V71" s="889"/>
      <c r="W71" s="889"/>
      <c r="X71" s="889"/>
      <c r="Y71" s="889"/>
      <c r="Z71" s="889"/>
      <c r="AA71" s="889"/>
      <c r="AB71" s="889"/>
      <c r="AC71" s="889"/>
      <c r="AD71" s="889"/>
      <c r="AE71" s="889"/>
      <c r="AF71" s="889">
        <v>68</v>
      </c>
      <c r="AG71" s="889"/>
      <c r="AH71" s="889"/>
      <c r="AI71" s="889"/>
      <c r="AJ71" s="889"/>
      <c r="AK71" s="889"/>
      <c r="AL71" s="889"/>
      <c r="AM71" s="889"/>
      <c r="AN71" s="889"/>
      <c r="AO71" s="889"/>
      <c r="AP71" s="889" t="s">
        <v>585</v>
      </c>
      <c r="AQ71" s="889"/>
      <c r="AR71" s="889"/>
      <c r="AS71" s="889"/>
      <c r="AT71" s="889"/>
      <c r="AU71" s="889" t="s">
        <v>585</v>
      </c>
      <c r="AV71" s="889"/>
      <c r="AW71" s="889"/>
      <c r="AX71" s="889"/>
      <c r="AY71" s="889"/>
      <c r="AZ71" s="935"/>
      <c r="BA71" s="935"/>
      <c r="BB71" s="935"/>
      <c r="BC71" s="935"/>
      <c r="BD71" s="936"/>
      <c r="BE71" s="242"/>
      <c r="BF71" s="242"/>
      <c r="BG71" s="242"/>
      <c r="BH71" s="242"/>
      <c r="BI71" s="242"/>
      <c r="BJ71" s="242"/>
      <c r="BK71" s="242"/>
      <c r="BL71" s="242"/>
      <c r="BM71" s="242"/>
      <c r="BN71" s="242"/>
      <c r="BO71" s="242"/>
      <c r="BP71" s="242"/>
      <c r="BQ71" s="239">
        <v>65</v>
      </c>
      <c r="BR71" s="244"/>
      <c r="BS71" s="921"/>
      <c r="BT71" s="922"/>
      <c r="BU71" s="922"/>
      <c r="BV71" s="922"/>
      <c r="BW71" s="922"/>
      <c r="BX71" s="922"/>
      <c r="BY71" s="922"/>
      <c r="BZ71" s="922"/>
      <c r="CA71" s="922"/>
      <c r="CB71" s="922"/>
      <c r="CC71" s="922"/>
      <c r="CD71" s="922"/>
      <c r="CE71" s="922"/>
      <c r="CF71" s="922"/>
      <c r="CG71" s="923"/>
      <c r="CH71" s="918"/>
      <c r="CI71" s="919"/>
      <c r="CJ71" s="919"/>
      <c r="CK71" s="919"/>
      <c r="CL71" s="920"/>
      <c r="CM71" s="918"/>
      <c r="CN71" s="919"/>
      <c r="CO71" s="919"/>
      <c r="CP71" s="919"/>
      <c r="CQ71" s="920"/>
      <c r="CR71" s="918"/>
      <c r="CS71" s="919"/>
      <c r="CT71" s="919"/>
      <c r="CU71" s="919"/>
      <c r="CV71" s="920"/>
      <c r="CW71" s="918"/>
      <c r="CX71" s="919"/>
      <c r="CY71" s="919"/>
      <c r="CZ71" s="919"/>
      <c r="DA71" s="920"/>
      <c r="DB71" s="918"/>
      <c r="DC71" s="919"/>
      <c r="DD71" s="919"/>
      <c r="DE71" s="919"/>
      <c r="DF71" s="920"/>
      <c r="DG71" s="918"/>
      <c r="DH71" s="919"/>
      <c r="DI71" s="919"/>
      <c r="DJ71" s="919"/>
      <c r="DK71" s="920"/>
      <c r="DL71" s="918"/>
      <c r="DM71" s="919"/>
      <c r="DN71" s="919"/>
      <c r="DO71" s="919"/>
      <c r="DP71" s="920"/>
      <c r="DQ71" s="918"/>
      <c r="DR71" s="919"/>
      <c r="DS71" s="919"/>
      <c r="DT71" s="919"/>
      <c r="DU71" s="920"/>
      <c r="DV71" s="915"/>
      <c r="DW71" s="916"/>
      <c r="DX71" s="916"/>
      <c r="DY71" s="916"/>
      <c r="DZ71" s="917"/>
      <c r="EA71" s="223"/>
    </row>
    <row r="72" spans="1:131" s="224" customFormat="1" ht="26.25" customHeight="1">
      <c r="A72" s="238">
        <v>5</v>
      </c>
      <c r="B72" s="931" t="s">
        <v>565</v>
      </c>
      <c r="C72" s="932"/>
      <c r="D72" s="932"/>
      <c r="E72" s="932"/>
      <c r="F72" s="932"/>
      <c r="G72" s="932"/>
      <c r="H72" s="932"/>
      <c r="I72" s="932"/>
      <c r="J72" s="932"/>
      <c r="K72" s="932"/>
      <c r="L72" s="932"/>
      <c r="M72" s="932"/>
      <c r="N72" s="932"/>
      <c r="O72" s="932"/>
      <c r="P72" s="933"/>
      <c r="Q72" s="934"/>
      <c r="R72" s="889"/>
      <c r="S72" s="889"/>
      <c r="T72" s="889"/>
      <c r="U72" s="889"/>
      <c r="V72" s="889"/>
      <c r="W72" s="889"/>
      <c r="X72" s="889"/>
      <c r="Y72" s="889"/>
      <c r="Z72" s="889"/>
      <c r="AA72" s="889"/>
      <c r="AB72" s="889"/>
      <c r="AC72" s="889"/>
      <c r="AD72" s="889"/>
      <c r="AE72" s="889"/>
      <c r="AF72" s="889">
        <v>13039</v>
      </c>
      <c r="AG72" s="889"/>
      <c r="AH72" s="889"/>
      <c r="AI72" s="889"/>
      <c r="AJ72" s="889"/>
      <c r="AK72" s="889"/>
      <c r="AL72" s="889"/>
      <c r="AM72" s="889"/>
      <c r="AN72" s="889"/>
      <c r="AO72" s="889"/>
      <c r="AP72" s="889" t="s">
        <v>585</v>
      </c>
      <c r="AQ72" s="889"/>
      <c r="AR72" s="889"/>
      <c r="AS72" s="889"/>
      <c r="AT72" s="889"/>
      <c r="AU72" s="889" t="s">
        <v>585</v>
      </c>
      <c r="AV72" s="889"/>
      <c r="AW72" s="889"/>
      <c r="AX72" s="889"/>
      <c r="AY72" s="889"/>
      <c r="AZ72" s="935"/>
      <c r="BA72" s="935"/>
      <c r="BB72" s="935"/>
      <c r="BC72" s="935"/>
      <c r="BD72" s="936"/>
      <c r="BE72" s="242"/>
      <c r="BF72" s="242"/>
      <c r="BG72" s="242"/>
      <c r="BH72" s="242"/>
      <c r="BI72" s="242"/>
      <c r="BJ72" s="242"/>
      <c r="BK72" s="242"/>
      <c r="BL72" s="242"/>
      <c r="BM72" s="242"/>
      <c r="BN72" s="242"/>
      <c r="BO72" s="242"/>
      <c r="BP72" s="242"/>
      <c r="BQ72" s="239">
        <v>66</v>
      </c>
      <c r="BR72" s="244"/>
      <c r="BS72" s="921"/>
      <c r="BT72" s="922"/>
      <c r="BU72" s="922"/>
      <c r="BV72" s="922"/>
      <c r="BW72" s="922"/>
      <c r="BX72" s="922"/>
      <c r="BY72" s="922"/>
      <c r="BZ72" s="922"/>
      <c r="CA72" s="922"/>
      <c r="CB72" s="922"/>
      <c r="CC72" s="922"/>
      <c r="CD72" s="922"/>
      <c r="CE72" s="922"/>
      <c r="CF72" s="922"/>
      <c r="CG72" s="923"/>
      <c r="CH72" s="918"/>
      <c r="CI72" s="919"/>
      <c r="CJ72" s="919"/>
      <c r="CK72" s="919"/>
      <c r="CL72" s="920"/>
      <c r="CM72" s="918"/>
      <c r="CN72" s="919"/>
      <c r="CO72" s="919"/>
      <c r="CP72" s="919"/>
      <c r="CQ72" s="920"/>
      <c r="CR72" s="918"/>
      <c r="CS72" s="919"/>
      <c r="CT72" s="919"/>
      <c r="CU72" s="919"/>
      <c r="CV72" s="920"/>
      <c r="CW72" s="918"/>
      <c r="CX72" s="919"/>
      <c r="CY72" s="919"/>
      <c r="CZ72" s="919"/>
      <c r="DA72" s="920"/>
      <c r="DB72" s="918"/>
      <c r="DC72" s="919"/>
      <c r="DD72" s="919"/>
      <c r="DE72" s="919"/>
      <c r="DF72" s="920"/>
      <c r="DG72" s="918"/>
      <c r="DH72" s="919"/>
      <c r="DI72" s="919"/>
      <c r="DJ72" s="919"/>
      <c r="DK72" s="920"/>
      <c r="DL72" s="918"/>
      <c r="DM72" s="919"/>
      <c r="DN72" s="919"/>
      <c r="DO72" s="919"/>
      <c r="DP72" s="920"/>
      <c r="DQ72" s="918"/>
      <c r="DR72" s="919"/>
      <c r="DS72" s="919"/>
      <c r="DT72" s="919"/>
      <c r="DU72" s="920"/>
      <c r="DV72" s="915"/>
      <c r="DW72" s="916"/>
      <c r="DX72" s="916"/>
      <c r="DY72" s="916"/>
      <c r="DZ72" s="917"/>
      <c r="EA72" s="223"/>
    </row>
    <row r="73" spans="1:131" s="224" customFormat="1" ht="26.25" customHeight="1">
      <c r="A73" s="238">
        <v>6</v>
      </c>
      <c r="B73" s="931" t="s">
        <v>566</v>
      </c>
      <c r="C73" s="932"/>
      <c r="D73" s="932"/>
      <c r="E73" s="932"/>
      <c r="F73" s="932"/>
      <c r="G73" s="932"/>
      <c r="H73" s="932"/>
      <c r="I73" s="932"/>
      <c r="J73" s="932"/>
      <c r="K73" s="932"/>
      <c r="L73" s="932"/>
      <c r="M73" s="932"/>
      <c r="N73" s="932"/>
      <c r="O73" s="932"/>
      <c r="P73" s="933"/>
      <c r="Q73" s="934"/>
      <c r="R73" s="889"/>
      <c r="S73" s="889"/>
      <c r="T73" s="889"/>
      <c r="U73" s="889"/>
      <c r="V73" s="889"/>
      <c r="W73" s="889"/>
      <c r="X73" s="889"/>
      <c r="Y73" s="889"/>
      <c r="Z73" s="889"/>
      <c r="AA73" s="889"/>
      <c r="AB73" s="889"/>
      <c r="AC73" s="889"/>
      <c r="AD73" s="889"/>
      <c r="AE73" s="889"/>
      <c r="AF73" s="889">
        <v>741</v>
      </c>
      <c r="AG73" s="889"/>
      <c r="AH73" s="889"/>
      <c r="AI73" s="889"/>
      <c r="AJ73" s="889"/>
      <c r="AK73" s="889"/>
      <c r="AL73" s="889"/>
      <c r="AM73" s="889"/>
      <c r="AN73" s="889"/>
      <c r="AO73" s="889"/>
      <c r="AP73" s="889" t="s">
        <v>585</v>
      </c>
      <c r="AQ73" s="889"/>
      <c r="AR73" s="889"/>
      <c r="AS73" s="889"/>
      <c r="AT73" s="889"/>
      <c r="AU73" s="889" t="s">
        <v>585</v>
      </c>
      <c r="AV73" s="889"/>
      <c r="AW73" s="889"/>
      <c r="AX73" s="889"/>
      <c r="AY73" s="889"/>
      <c r="AZ73" s="935"/>
      <c r="BA73" s="935"/>
      <c r="BB73" s="935"/>
      <c r="BC73" s="935"/>
      <c r="BD73" s="936"/>
      <c r="BE73" s="242"/>
      <c r="BF73" s="242"/>
      <c r="BG73" s="242"/>
      <c r="BH73" s="242"/>
      <c r="BI73" s="242"/>
      <c r="BJ73" s="242"/>
      <c r="BK73" s="242"/>
      <c r="BL73" s="242"/>
      <c r="BM73" s="242"/>
      <c r="BN73" s="242"/>
      <c r="BO73" s="242"/>
      <c r="BP73" s="242"/>
      <c r="BQ73" s="239">
        <v>67</v>
      </c>
      <c r="BR73" s="244"/>
      <c r="BS73" s="921"/>
      <c r="BT73" s="922"/>
      <c r="BU73" s="922"/>
      <c r="BV73" s="922"/>
      <c r="BW73" s="922"/>
      <c r="BX73" s="922"/>
      <c r="BY73" s="922"/>
      <c r="BZ73" s="922"/>
      <c r="CA73" s="922"/>
      <c r="CB73" s="922"/>
      <c r="CC73" s="922"/>
      <c r="CD73" s="922"/>
      <c r="CE73" s="922"/>
      <c r="CF73" s="922"/>
      <c r="CG73" s="923"/>
      <c r="CH73" s="918"/>
      <c r="CI73" s="919"/>
      <c r="CJ73" s="919"/>
      <c r="CK73" s="919"/>
      <c r="CL73" s="920"/>
      <c r="CM73" s="918"/>
      <c r="CN73" s="919"/>
      <c r="CO73" s="919"/>
      <c r="CP73" s="919"/>
      <c r="CQ73" s="920"/>
      <c r="CR73" s="918"/>
      <c r="CS73" s="919"/>
      <c r="CT73" s="919"/>
      <c r="CU73" s="919"/>
      <c r="CV73" s="920"/>
      <c r="CW73" s="918"/>
      <c r="CX73" s="919"/>
      <c r="CY73" s="919"/>
      <c r="CZ73" s="919"/>
      <c r="DA73" s="920"/>
      <c r="DB73" s="918"/>
      <c r="DC73" s="919"/>
      <c r="DD73" s="919"/>
      <c r="DE73" s="919"/>
      <c r="DF73" s="920"/>
      <c r="DG73" s="918"/>
      <c r="DH73" s="919"/>
      <c r="DI73" s="919"/>
      <c r="DJ73" s="919"/>
      <c r="DK73" s="920"/>
      <c r="DL73" s="918"/>
      <c r="DM73" s="919"/>
      <c r="DN73" s="919"/>
      <c r="DO73" s="919"/>
      <c r="DP73" s="920"/>
      <c r="DQ73" s="918"/>
      <c r="DR73" s="919"/>
      <c r="DS73" s="919"/>
      <c r="DT73" s="919"/>
      <c r="DU73" s="920"/>
      <c r="DV73" s="915"/>
      <c r="DW73" s="916"/>
      <c r="DX73" s="916"/>
      <c r="DY73" s="916"/>
      <c r="DZ73" s="917"/>
      <c r="EA73" s="223"/>
    </row>
    <row r="74" spans="1:131" s="224" customFormat="1" ht="26.25" customHeight="1">
      <c r="A74" s="238">
        <v>7</v>
      </c>
      <c r="B74" s="931" t="s">
        <v>567</v>
      </c>
      <c r="C74" s="932"/>
      <c r="D74" s="932"/>
      <c r="E74" s="932"/>
      <c r="F74" s="932"/>
      <c r="G74" s="932"/>
      <c r="H74" s="932"/>
      <c r="I74" s="932"/>
      <c r="J74" s="932"/>
      <c r="K74" s="932"/>
      <c r="L74" s="932"/>
      <c r="M74" s="932"/>
      <c r="N74" s="932"/>
      <c r="O74" s="932"/>
      <c r="P74" s="933"/>
      <c r="Q74" s="934"/>
      <c r="R74" s="889"/>
      <c r="S74" s="889"/>
      <c r="T74" s="889"/>
      <c r="U74" s="889"/>
      <c r="V74" s="889"/>
      <c r="W74" s="889"/>
      <c r="X74" s="889"/>
      <c r="Y74" s="889"/>
      <c r="Z74" s="889"/>
      <c r="AA74" s="889"/>
      <c r="AB74" s="889"/>
      <c r="AC74" s="889"/>
      <c r="AD74" s="889"/>
      <c r="AE74" s="889"/>
      <c r="AF74" s="889">
        <v>2</v>
      </c>
      <c r="AG74" s="889"/>
      <c r="AH74" s="889"/>
      <c r="AI74" s="889"/>
      <c r="AJ74" s="889"/>
      <c r="AK74" s="889"/>
      <c r="AL74" s="889"/>
      <c r="AM74" s="889"/>
      <c r="AN74" s="889"/>
      <c r="AO74" s="889"/>
      <c r="AP74" s="889" t="s">
        <v>585</v>
      </c>
      <c r="AQ74" s="889"/>
      <c r="AR74" s="889"/>
      <c r="AS74" s="889"/>
      <c r="AT74" s="889"/>
      <c r="AU74" s="889" t="s">
        <v>585</v>
      </c>
      <c r="AV74" s="889"/>
      <c r="AW74" s="889"/>
      <c r="AX74" s="889"/>
      <c r="AY74" s="889"/>
      <c r="AZ74" s="935"/>
      <c r="BA74" s="935"/>
      <c r="BB74" s="935"/>
      <c r="BC74" s="935"/>
      <c r="BD74" s="936"/>
      <c r="BE74" s="242"/>
      <c r="BF74" s="242"/>
      <c r="BG74" s="242"/>
      <c r="BH74" s="242"/>
      <c r="BI74" s="242"/>
      <c r="BJ74" s="242"/>
      <c r="BK74" s="242"/>
      <c r="BL74" s="242"/>
      <c r="BM74" s="242"/>
      <c r="BN74" s="242"/>
      <c r="BO74" s="242"/>
      <c r="BP74" s="242"/>
      <c r="BQ74" s="239">
        <v>68</v>
      </c>
      <c r="BR74" s="244"/>
      <c r="BS74" s="921"/>
      <c r="BT74" s="922"/>
      <c r="BU74" s="922"/>
      <c r="BV74" s="922"/>
      <c r="BW74" s="922"/>
      <c r="BX74" s="922"/>
      <c r="BY74" s="922"/>
      <c r="BZ74" s="922"/>
      <c r="CA74" s="922"/>
      <c r="CB74" s="922"/>
      <c r="CC74" s="922"/>
      <c r="CD74" s="922"/>
      <c r="CE74" s="922"/>
      <c r="CF74" s="922"/>
      <c r="CG74" s="923"/>
      <c r="CH74" s="918"/>
      <c r="CI74" s="919"/>
      <c r="CJ74" s="919"/>
      <c r="CK74" s="919"/>
      <c r="CL74" s="920"/>
      <c r="CM74" s="918"/>
      <c r="CN74" s="919"/>
      <c r="CO74" s="919"/>
      <c r="CP74" s="919"/>
      <c r="CQ74" s="920"/>
      <c r="CR74" s="918"/>
      <c r="CS74" s="919"/>
      <c r="CT74" s="919"/>
      <c r="CU74" s="919"/>
      <c r="CV74" s="920"/>
      <c r="CW74" s="918"/>
      <c r="CX74" s="919"/>
      <c r="CY74" s="919"/>
      <c r="CZ74" s="919"/>
      <c r="DA74" s="920"/>
      <c r="DB74" s="918"/>
      <c r="DC74" s="919"/>
      <c r="DD74" s="919"/>
      <c r="DE74" s="919"/>
      <c r="DF74" s="920"/>
      <c r="DG74" s="918"/>
      <c r="DH74" s="919"/>
      <c r="DI74" s="919"/>
      <c r="DJ74" s="919"/>
      <c r="DK74" s="920"/>
      <c r="DL74" s="918"/>
      <c r="DM74" s="919"/>
      <c r="DN74" s="919"/>
      <c r="DO74" s="919"/>
      <c r="DP74" s="920"/>
      <c r="DQ74" s="918"/>
      <c r="DR74" s="919"/>
      <c r="DS74" s="919"/>
      <c r="DT74" s="919"/>
      <c r="DU74" s="920"/>
      <c r="DV74" s="915"/>
      <c r="DW74" s="916"/>
      <c r="DX74" s="916"/>
      <c r="DY74" s="916"/>
      <c r="DZ74" s="917"/>
      <c r="EA74" s="223"/>
    </row>
    <row r="75" spans="1:131" s="224" customFormat="1" ht="26.25" customHeight="1">
      <c r="A75" s="238">
        <v>8</v>
      </c>
      <c r="B75" s="931" t="s">
        <v>568</v>
      </c>
      <c r="C75" s="932"/>
      <c r="D75" s="932"/>
      <c r="E75" s="932"/>
      <c r="F75" s="932"/>
      <c r="G75" s="932"/>
      <c r="H75" s="932"/>
      <c r="I75" s="932"/>
      <c r="J75" s="932"/>
      <c r="K75" s="932"/>
      <c r="L75" s="932"/>
      <c r="M75" s="932"/>
      <c r="N75" s="932"/>
      <c r="O75" s="932"/>
      <c r="P75" s="933"/>
      <c r="Q75" s="937"/>
      <c r="R75" s="938"/>
      <c r="S75" s="938"/>
      <c r="T75" s="938"/>
      <c r="U75" s="888"/>
      <c r="V75" s="939"/>
      <c r="W75" s="938"/>
      <c r="X75" s="938"/>
      <c r="Y75" s="938"/>
      <c r="Z75" s="888"/>
      <c r="AA75" s="939"/>
      <c r="AB75" s="938"/>
      <c r="AC75" s="938"/>
      <c r="AD75" s="938"/>
      <c r="AE75" s="888"/>
      <c r="AF75" s="939">
        <v>8</v>
      </c>
      <c r="AG75" s="938"/>
      <c r="AH75" s="938"/>
      <c r="AI75" s="938"/>
      <c r="AJ75" s="888"/>
      <c r="AK75" s="939"/>
      <c r="AL75" s="938"/>
      <c r="AM75" s="938"/>
      <c r="AN75" s="938"/>
      <c r="AO75" s="888"/>
      <c r="AP75" s="889" t="s">
        <v>585</v>
      </c>
      <c r="AQ75" s="889"/>
      <c r="AR75" s="889"/>
      <c r="AS75" s="889"/>
      <c r="AT75" s="889"/>
      <c r="AU75" s="889" t="s">
        <v>585</v>
      </c>
      <c r="AV75" s="889"/>
      <c r="AW75" s="889"/>
      <c r="AX75" s="889"/>
      <c r="AY75" s="889"/>
      <c r="AZ75" s="935"/>
      <c r="BA75" s="935"/>
      <c r="BB75" s="935"/>
      <c r="BC75" s="935"/>
      <c r="BD75" s="936"/>
      <c r="BE75" s="242"/>
      <c r="BF75" s="242"/>
      <c r="BG75" s="242"/>
      <c r="BH75" s="242"/>
      <c r="BI75" s="242"/>
      <c r="BJ75" s="242"/>
      <c r="BK75" s="242"/>
      <c r="BL75" s="242"/>
      <c r="BM75" s="242"/>
      <c r="BN75" s="242"/>
      <c r="BO75" s="242"/>
      <c r="BP75" s="242"/>
      <c r="BQ75" s="239">
        <v>69</v>
      </c>
      <c r="BR75" s="244"/>
      <c r="BS75" s="921"/>
      <c r="BT75" s="922"/>
      <c r="BU75" s="922"/>
      <c r="BV75" s="922"/>
      <c r="BW75" s="922"/>
      <c r="BX75" s="922"/>
      <c r="BY75" s="922"/>
      <c r="BZ75" s="922"/>
      <c r="CA75" s="922"/>
      <c r="CB75" s="922"/>
      <c r="CC75" s="922"/>
      <c r="CD75" s="922"/>
      <c r="CE75" s="922"/>
      <c r="CF75" s="922"/>
      <c r="CG75" s="923"/>
      <c r="CH75" s="918"/>
      <c r="CI75" s="919"/>
      <c r="CJ75" s="919"/>
      <c r="CK75" s="919"/>
      <c r="CL75" s="920"/>
      <c r="CM75" s="918"/>
      <c r="CN75" s="919"/>
      <c r="CO75" s="919"/>
      <c r="CP75" s="919"/>
      <c r="CQ75" s="920"/>
      <c r="CR75" s="918"/>
      <c r="CS75" s="919"/>
      <c r="CT75" s="919"/>
      <c r="CU75" s="919"/>
      <c r="CV75" s="920"/>
      <c r="CW75" s="918"/>
      <c r="CX75" s="919"/>
      <c r="CY75" s="919"/>
      <c r="CZ75" s="919"/>
      <c r="DA75" s="920"/>
      <c r="DB75" s="918"/>
      <c r="DC75" s="919"/>
      <c r="DD75" s="919"/>
      <c r="DE75" s="919"/>
      <c r="DF75" s="920"/>
      <c r="DG75" s="918"/>
      <c r="DH75" s="919"/>
      <c r="DI75" s="919"/>
      <c r="DJ75" s="919"/>
      <c r="DK75" s="920"/>
      <c r="DL75" s="918"/>
      <c r="DM75" s="919"/>
      <c r="DN75" s="919"/>
      <c r="DO75" s="919"/>
      <c r="DP75" s="920"/>
      <c r="DQ75" s="918"/>
      <c r="DR75" s="919"/>
      <c r="DS75" s="919"/>
      <c r="DT75" s="919"/>
      <c r="DU75" s="920"/>
      <c r="DV75" s="915"/>
      <c r="DW75" s="916"/>
      <c r="DX75" s="916"/>
      <c r="DY75" s="916"/>
      <c r="DZ75" s="917"/>
      <c r="EA75" s="223"/>
    </row>
    <row r="76" spans="1:131" s="224" customFormat="1" ht="26.25" customHeight="1">
      <c r="A76" s="238">
        <v>9</v>
      </c>
      <c r="B76" s="931" t="s">
        <v>569</v>
      </c>
      <c r="C76" s="932"/>
      <c r="D76" s="932"/>
      <c r="E76" s="932"/>
      <c r="F76" s="932"/>
      <c r="G76" s="932"/>
      <c r="H76" s="932"/>
      <c r="I76" s="932"/>
      <c r="J76" s="932"/>
      <c r="K76" s="932"/>
      <c r="L76" s="932"/>
      <c r="M76" s="932"/>
      <c r="N76" s="932"/>
      <c r="O76" s="932"/>
      <c r="P76" s="933"/>
      <c r="Q76" s="937"/>
      <c r="R76" s="938"/>
      <c r="S76" s="938"/>
      <c r="T76" s="938"/>
      <c r="U76" s="888"/>
      <c r="V76" s="939"/>
      <c r="W76" s="938"/>
      <c r="X76" s="938"/>
      <c r="Y76" s="938"/>
      <c r="Z76" s="888"/>
      <c r="AA76" s="939"/>
      <c r="AB76" s="938"/>
      <c r="AC76" s="938"/>
      <c r="AD76" s="938"/>
      <c r="AE76" s="888"/>
      <c r="AF76" s="939">
        <v>32</v>
      </c>
      <c r="AG76" s="938"/>
      <c r="AH76" s="938"/>
      <c r="AI76" s="938"/>
      <c r="AJ76" s="888"/>
      <c r="AK76" s="939"/>
      <c r="AL76" s="938"/>
      <c r="AM76" s="938"/>
      <c r="AN76" s="938"/>
      <c r="AO76" s="888"/>
      <c r="AP76" s="939">
        <v>506</v>
      </c>
      <c r="AQ76" s="938"/>
      <c r="AR76" s="938"/>
      <c r="AS76" s="938"/>
      <c r="AT76" s="888"/>
      <c r="AU76" s="939">
        <v>15</v>
      </c>
      <c r="AV76" s="938"/>
      <c r="AW76" s="938"/>
      <c r="AX76" s="938"/>
      <c r="AY76" s="888"/>
      <c r="AZ76" s="935"/>
      <c r="BA76" s="935"/>
      <c r="BB76" s="935"/>
      <c r="BC76" s="935"/>
      <c r="BD76" s="936"/>
      <c r="BE76" s="242"/>
      <c r="BF76" s="242"/>
      <c r="BG76" s="242"/>
      <c r="BH76" s="242"/>
      <c r="BI76" s="242"/>
      <c r="BJ76" s="242"/>
      <c r="BK76" s="242"/>
      <c r="BL76" s="242"/>
      <c r="BM76" s="242"/>
      <c r="BN76" s="242"/>
      <c r="BO76" s="242"/>
      <c r="BP76" s="242"/>
      <c r="BQ76" s="239">
        <v>70</v>
      </c>
      <c r="BR76" s="244"/>
      <c r="BS76" s="921"/>
      <c r="BT76" s="922"/>
      <c r="BU76" s="922"/>
      <c r="BV76" s="922"/>
      <c r="BW76" s="922"/>
      <c r="BX76" s="922"/>
      <c r="BY76" s="922"/>
      <c r="BZ76" s="922"/>
      <c r="CA76" s="922"/>
      <c r="CB76" s="922"/>
      <c r="CC76" s="922"/>
      <c r="CD76" s="922"/>
      <c r="CE76" s="922"/>
      <c r="CF76" s="922"/>
      <c r="CG76" s="923"/>
      <c r="CH76" s="918"/>
      <c r="CI76" s="919"/>
      <c r="CJ76" s="919"/>
      <c r="CK76" s="919"/>
      <c r="CL76" s="920"/>
      <c r="CM76" s="918"/>
      <c r="CN76" s="919"/>
      <c r="CO76" s="919"/>
      <c r="CP76" s="919"/>
      <c r="CQ76" s="920"/>
      <c r="CR76" s="918"/>
      <c r="CS76" s="919"/>
      <c r="CT76" s="919"/>
      <c r="CU76" s="919"/>
      <c r="CV76" s="920"/>
      <c r="CW76" s="918"/>
      <c r="CX76" s="919"/>
      <c r="CY76" s="919"/>
      <c r="CZ76" s="919"/>
      <c r="DA76" s="920"/>
      <c r="DB76" s="918"/>
      <c r="DC76" s="919"/>
      <c r="DD76" s="919"/>
      <c r="DE76" s="919"/>
      <c r="DF76" s="920"/>
      <c r="DG76" s="918"/>
      <c r="DH76" s="919"/>
      <c r="DI76" s="919"/>
      <c r="DJ76" s="919"/>
      <c r="DK76" s="920"/>
      <c r="DL76" s="918"/>
      <c r="DM76" s="919"/>
      <c r="DN76" s="919"/>
      <c r="DO76" s="919"/>
      <c r="DP76" s="920"/>
      <c r="DQ76" s="918"/>
      <c r="DR76" s="919"/>
      <c r="DS76" s="919"/>
      <c r="DT76" s="919"/>
      <c r="DU76" s="920"/>
      <c r="DV76" s="915"/>
      <c r="DW76" s="916"/>
      <c r="DX76" s="916"/>
      <c r="DY76" s="916"/>
      <c r="DZ76" s="917"/>
      <c r="EA76" s="223"/>
    </row>
    <row r="77" spans="1:131" s="224" customFormat="1" ht="26.25" customHeight="1">
      <c r="A77" s="238">
        <v>10</v>
      </c>
      <c r="B77" s="931" t="s">
        <v>570</v>
      </c>
      <c r="C77" s="932"/>
      <c r="D77" s="932"/>
      <c r="E77" s="932"/>
      <c r="F77" s="932"/>
      <c r="G77" s="932"/>
      <c r="H77" s="932"/>
      <c r="I77" s="932"/>
      <c r="J77" s="932"/>
      <c r="K77" s="932"/>
      <c r="L77" s="932"/>
      <c r="M77" s="932"/>
      <c r="N77" s="932"/>
      <c r="O77" s="932"/>
      <c r="P77" s="933"/>
      <c r="Q77" s="937"/>
      <c r="R77" s="938"/>
      <c r="S77" s="938"/>
      <c r="T77" s="938"/>
      <c r="U77" s="888"/>
      <c r="V77" s="939"/>
      <c r="W77" s="938"/>
      <c r="X77" s="938"/>
      <c r="Y77" s="938"/>
      <c r="Z77" s="888"/>
      <c r="AA77" s="939"/>
      <c r="AB77" s="938"/>
      <c r="AC77" s="938"/>
      <c r="AD77" s="938"/>
      <c r="AE77" s="888"/>
      <c r="AF77" s="939">
        <v>6</v>
      </c>
      <c r="AG77" s="938"/>
      <c r="AH77" s="938"/>
      <c r="AI77" s="938"/>
      <c r="AJ77" s="888"/>
      <c r="AK77" s="939"/>
      <c r="AL77" s="938"/>
      <c r="AM77" s="938"/>
      <c r="AN77" s="938"/>
      <c r="AO77" s="888"/>
      <c r="AP77" s="889" t="s">
        <v>585</v>
      </c>
      <c r="AQ77" s="889"/>
      <c r="AR77" s="889"/>
      <c r="AS77" s="889"/>
      <c r="AT77" s="889"/>
      <c r="AU77" s="889" t="s">
        <v>585</v>
      </c>
      <c r="AV77" s="889"/>
      <c r="AW77" s="889"/>
      <c r="AX77" s="889"/>
      <c r="AY77" s="889"/>
      <c r="AZ77" s="935"/>
      <c r="BA77" s="935"/>
      <c r="BB77" s="935"/>
      <c r="BC77" s="935"/>
      <c r="BD77" s="936"/>
      <c r="BE77" s="242"/>
      <c r="BF77" s="242"/>
      <c r="BG77" s="242"/>
      <c r="BH77" s="242"/>
      <c r="BI77" s="242"/>
      <c r="BJ77" s="242"/>
      <c r="BK77" s="242"/>
      <c r="BL77" s="242"/>
      <c r="BM77" s="242"/>
      <c r="BN77" s="242"/>
      <c r="BO77" s="242"/>
      <c r="BP77" s="242"/>
      <c r="BQ77" s="239">
        <v>71</v>
      </c>
      <c r="BR77" s="244"/>
      <c r="BS77" s="921"/>
      <c r="BT77" s="922"/>
      <c r="BU77" s="922"/>
      <c r="BV77" s="922"/>
      <c r="BW77" s="922"/>
      <c r="BX77" s="922"/>
      <c r="BY77" s="922"/>
      <c r="BZ77" s="922"/>
      <c r="CA77" s="922"/>
      <c r="CB77" s="922"/>
      <c r="CC77" s="922"/>
      <c r="CD77" s="922"/>
      <c r="CE77" s="922"/>
      <c r="CF77" s="922"/>
      <c r="CG77" s="923"/>
      <c r="CH77" s="918"/>
      <c r="CI77" s="919"/>
      <c r="CJ77" s="919"/>
      <c r="CK77" s="919"/>
      <c r="CL77" s="920"/>
      <c r="CM77" s="918"/>
      <c r="CN77" s="919"/>
      <c r="CO77" s="919"/>
      <c r="CP77" s="919"/>
      <c r="CQ77" s="920"/>
      <c r="CR77" s="918"/>
      <c r="CS77" s="919"/>
      <c r="CT77" s="919"/>
      <c r="CU77" s="919"/>
      <c r="CV77" s="920"/>
      <c r="CW77" s="918"/>
      <c r="CX77" s="919"/>
      <c r="CY77" s="919"/>
      <c r="CZ77" s="919"/>
      <c r="DA77" s="920"/>
      <c r="DB77" s="918"/>
      <c r="DC77" s="919"/>
      <c r="DD77" s="919"/>
      <c r="DE77" s="919"/>
      <c r="DF77" s="920"/>
      <c r="DG77" s="918"/>
      <c r="DH77" s="919"/>
      <c r="DI77" s="919"/>
      <c r="DJ77" s="919"/>
      <c r="DK77" s="920"/>
      <c r="DL77" s="918"/>
      <c r="DM77" s="919"/>
      <c r="DN77" s="919"/>
      <c r="DO77" s="919"/>
      <c r="DP77" s="920"/>
      <c r="DQ77" s="918"/>
      <c r="DR77" s="919"/>
      <c r="DS77" s="919"/>
      <c r="DT77" s="919"/>
      <c r="DU77" s="920"/>
      <c r="DV77" s="915"/>
      <c r="DW77" s="916"/>
      <c r="DX77" s="916"/>
      <c r="DY77" s="916"/>
      <c r="DZ77" s="917"/>
      <c r="EA77" s="223"/>
    </row>
    <row r="78" spans="1:131" s="224" customFormat="1" ht="26.25" customHeight="1">
      <c r="A78" s="238">
        <v>11</v>
      </c>
      <c r="B78" s="931" t="s">
        <v>571</v>
      </c>
      <c r="C78" s="932"/>
      <c r="D78" s="932"/>
      <c r="E78" s="932"/>
      <c r="F78" s="932"/>
      <c r="G78" s="932"/>
      <c r="H78" s="932"/>
      <c r="I78" s="932"/>
      <c r="J78" s="932"/>
      <c r="K78" s="932"/>
      <c r="L78" s="932"/>
      <c r="M78" s="932"/>
      <c r="N78" s="932"/>
      <c r="O78" s="932"/>
      <c r="P78" s="933"/>
      <c r="Q78" s="934"/>
      <c r="R78" s="889"/>
      <c r="S78" s="889"/>
      <c r="T78" s="889"/>
      <c r="U78" s="889"/>
      <c r="V78" s="889"/>
      <c r="W78" s="889"/>
      <c r="X78" s="889"/>
      <c r="Y78" s="889"/>
      <c r="Z78" s="889"/>
      <c r="AA78" s="889"/>
      <c r="AB78" s="889"/>
      <c r="AC78" s="889"/>
      <c r="AD78" s="889"/>
      <c r="AE78" s="889"/>
      <c r="AF78" s="889">
        <v>7</v>
      </c>
      <c r="AG78" s="889"/>
      <c r="AH78" s="889"/>
      <c r="AI78" s="889"/>
      <c r="AJ78" s="889"/>
      <c r="AK78" s="889"/>
      <c r="AL78" s="889"/>
      <c r="AM78" s="889"/>
      <c r="AN78" s="889"/>
      <c r="AO78" s="889"/>
      <c r="AP78" s="889" t="s">
        <v>585</v>
      </c>
      <c r="AQ78" s="889"/>
      <c r="AR78" s="889"/>
      <c r="AS78" s="889"/>
      <c r="AT78" s="889"/>
      <c r="AU78" s="889" t="s">
        <v>585</v>
      </c>
      <c r="AV78" s="889"/>
      <c r="AW78" s="889"/>
      <c r="AX78" s="889"/>
      <c r="AY78" s="889"/>
      <c r="AZ78" s="935"/>
      <c r="BA78" s="935"/>
      <c r="BB78" s="935"/>
      <c r="BC78" s="935"/>
      <c r="BD78" s="936"/>
      <c r="BE78" s="242"/>
      <c r="BF78" s="242"/>
      <c r="BG78" s="242"/>
      <c r="BH78" s="242"/>
      <c r="BI78" s="242"/>
      <c r="BJ78" s="245"/>
      <c r="BK78" s="245"/>
      <c r="BL78" s="245"/>
      <c r="BM78" s="245"/>
      <c r="BN78" s="245"/>
      <c r="BO78" s="242"/>
      <c r="BP78" s="242"/>
      <c r="BQ78" s="239">
        <v>72</v>
      </c>
      <c r="BR78" s="244"/>
      <c r="BS78" s="921"/>
      <c r="BT78" s="922"/>
      <c r="BU78" s="922"/>
      <c r="BV78" s="922"/>
      <c r="BW78" s="922"/>
      <c r="BX78" s="922"/>
      <c r="BY78" s="922"/>
      <c r="BZ78" s="922"/>
      <c r="CA78" s="922"/>
      <c r="CB78" s="922"/>
      <c r="CC78" s="922"/>
      <c r="CD78" s="922"/>
      <c r="CE78" s="922"/>
      <c r="CF78" s="922"/>
      <c r="CG78" s="923"/>
      <c r="CH78" s="918"/>
      <c r="CI78" s="919"/>
      <c r="CJ78" s="919"/>
      <c r="CK78" s="919"/>
      <c r="CL78" s="920"/>
      <c r="CM78" s="918"/>
      <c r="CN78" s="919"/>
      <c r="CO78" s="919"/>
      <c r="CP78" s="919"/>
      <c r="CQ78" s="920"/>
      <c r="CR78" s="918"/>
      <c r="CS78" s="919"/>
      <c r="CT78" s="919"/>
      <c r="CU78" s="919"/>
      <c r="CV78" s="920"/>
      <c r="CW78" s="918"/>
      <c r="CX78" s="919"/>
      <c r="CY78" s="919"/>
      <c r="CZ78" s="919"/>
      <c r="DA78" s="920"/>
      <c r="DB78" s="918"/>
      <c r="DC78" s="919"/>
      <c r="DD78" s="919"/>
      <c r="DE78" s="919"/>
      <c r="DF78" s="920"/>
      <c r="DG78" s="918"/>
      <c r="DH78" s="919"/>
      <c r="DI78" s="919"/>
      <c r="DJ78" s="919"/>
      <c r="DK78" s="920"/>
      <c r="DL78" s="918"/>
      <c r="DM78" s="919"/>
      <c r="DN78" s="919"/>
      <c r="DO78" s="919"/>
      <c r="DP78" s="920"/>
      <c r="DQ78" s="918"/>
      <c r="DR78" s="919"/>
      <c r="DS78" s="919"/>
      <c r="DT78" s="919"/>
      <c r="DU78" s="920"/>
      <c r="DV78" s="915"/>
      <c r="DW78" s="916"/>
      <c r="DX78" s="916"/>
      <c r="DY78" s="916"/>
      <c r="DZ78" s="917"/>
      <c r="EA78" s="223"/>
    </row>
    <row r="79" spans="1:131" s="224" customFormat="1" ht="26.25" customHeight="1">
      <c r="A79" s="238">
        <v>12</v>
      </c>
      <c r="B79" s="931" t="s">
        <v>572</v>
      </c>
      <c r="C79" s="932"/>
      <c r="D79" s="932"/>
      <c r="E79" s="932"/>
      <c r="F79" s="932"/>
      <c r="G79" s="932"/>
      <c r="H79" s="932"/>
      <c r="I79" s="932"/>
      <c r="J79" s="932"/>
      <c r="K79" s="932"/>
      <c r="L79" s="932"/>
      <c r="M79" s="932"/>
      <c r="N79" s="932"/>
      <c r="O79" s="932"/>
      <c r="P79" s="933"/>
      <c r="Q79" s="934"/>
      <c r="R79" s="889"/>
      <c r="S79" s="889"/>
      <c r="T79" s="889"/>
      <c r="U79" s="889"/>
      <c r="V79" s="889"/>
      <c r="W79" s="889"/>
      <c r="X79" s="889"/>
      <c r="Y79" s="889"/>
      <c r="Z79" s="889"/>
      <c r="AA79" s="889"/>
      <c r="AB79" s="889"/>
      <c r="AC79" s="889"/>
      <c r="AD79" s="889"/>
      <c r="AE79" s="889"/>
      <c r="AF79" s="889">
        <v>9</v>
      </c>
      <c r="AG79" s="889"/>
      <c r="AH79" s="889"/>
      <c r="AI79" s="889"/>
      <c r="AJ79" s="889"/>
      <c r="AK79" s="889"/>
      <c r="AL79" s="889"/>
      <c r="AM79" s="889"/>
      <c r="AN79" s="889"/>
      <c r="AO79" s="889"/>
      <c r="AP79" s="889" t="s">
        <v>585</v>
      </c>
      <c r="AQ79" s="889"/>
      <c r="AR79" s="889"/>
      <c r="AS79" s="889"/>
      <c r="AT79" s="889"/>
      <c r="AU79" s="889" t="s">
        <v>585</v>
      </c>
      <c r="AV79" s="889"/>
      <c r="AW79" s="889"/>
      <c r="AX79" s="889"/>
      <c r="AY79" s="889"/>
      <c r="AZ79" s="935"/>
      <c r="BA79" s="935"/>
      <c r="BB79" s="935"/>
      <c r="BC79" s="935"/>
      <c r="BD79" s="936"/>
      <c r="BE79" s="242"/>
      <c r="BF79" s="242"/>
      <c r="BG79" s="242"/>
      <c r="BH79" s="242"/>
      <c r="BI79" s="242"/>
      <c r="BJ79" s="245"/>
      <c r="BK79" s="245"/>
      <c r="BL79" s="245"/>
      <c r="BM79" s="245"/>
      <c r="BN79" s="245"/>
      <c r="BO79" s="242"/>
      <c r="BP79" s="242"/>
      <c r="BQ79" s="239">
        <v>73</v>
      </c>
      <c r="BR79" s="244"/>
      <c r="BS79" s="921"/>
      <c r="BT79" s="922"/>
      <c r="BU79" s="922"/>
      <c r="BV79" s="922"/>
      <c r="BW79" s="922"/>
      <c r="BX79" s="922"/>
      <c r="BY79" s="922"/>
      <c r="BZ79" s="922"/>
      <c r="CA79" s="922"/>
      <c r="CB79" s="922"/>
      <c r="CC79" s="922"/>
      <c r="CD79" s="922"/>
      <c r="CE79" s="922"/>
      <c r="CF79" s="922"/>
      <c r="CG79" s="923"/>
      <c r="CH79" s="918"/>
      <c r="CI79" s="919"/>
      <c r="CJ79" s="919"/>
      <c r="CK79" s="919"/>
      <c r="CL79" s="920"/>
      <c r="CM79" s="918"/>
      <c r="CN79" s="919"/>
      <c r="CO79" s="919"/>
      <c r="CP79" s="919"/>
      <c r="CQ79" s="920"/>
      <c r="CR79" s="918"/>
      <c r="CS79" s="919"/>
      <c r="CT79" s="919"/>
      <c r="CU79" s="919"/>
      <c r="CV79" s="920"/>
      <c r="CW79" s="918"/>
      <c r="CX79" s="919"/>
      <c r="CY79" s="919"/>
      <c r="CZ79" s="919"/>
      <c r="DA79" s="920"/>
      <c r="DB79" s="918"/>
      <c r="DC79" s="919"/>
      <c r="DD79" s="919"/>
      <c r="DE79" s="919"/>
      <c r="DF79" s="920"/>
      <c r="DG79" s="918"/>
      <c r="DH79" s="919"/>
      <c r="DI79" s="919"/>
      <c r="DJ79" s="919"/>
      <c r="DK79" s="920"/>
      <c r="DL79" s="918"/>
      <c r="DM79" s="919"/>
      <c r="DN79" s="919"/>
      <c r="DO79" s="919"/>
      <c r="DP79" s="920"/>
      <c r="DQ79" s="918"/>
      <c r="DR79" s="919"/>
      <c r="DS79" s="919"/>
      <c r="DT79" s="919"/>
      <c r="DU79" s="920"/>
      <c r="DV79" s="915"/>
      <c r="DW79" s="916"/>
      <c r="DX79" s="916"/>
      <c r="DY79" s="916"/>
      <c r="DZ79" s="917"/>
      <c r="EA79" s="223"/>
    </row>
    <row r="80" spans="1:131" s="224" customFormat="1" ht="26.25" customHeight="1">
      <c r="A80" s="238">
        <v>13</v>
      </c>
      <c r="B80" s="931" t="s">
        <v>573</v>
      </c>
      <c r="C80" s="932"/>
      <c r="D80" s="932"/>
      <c r="E80" s="932"/>
      <c r="F80" s="932"/>
      <c r="G80" s="932"/>
      <c r="H80" s="932"/>
      <c r="I80" s="932"/>
      <c r="J80" s="932"/>
      <c r="K80" s="932"/>
      <c r="L80" s="932"/>
      <c r="M80" s="932"/>
      <c r="N80" s="932"/>
      <c r="O80" s="932"/>
      <c r="P80" s="933"/>
      <c r="Q80" s="934"/>
      <c r="R80" s="889"/>
      <c r="S80" s="889"/>
      <c r="T80" s="889"/>
      <c r="U80" s="889"/>
      <c r="V80" s="889"/>
      <c r="W80" s="889"/>
      <c r="X80" s="889"/>
      <c r="Y80" s="889"/>
      <c r="Z80" s="889"/>
      <c r="AA80" s="889"/>
      <c r="AB80" s="889"/>
      <c r="AC80" s="889"/>
      <c r="AD80" s="889"/>
      <c r="AE80" s="889"/>
      <c r="AF80" s="889">
        <v>21</v>
      </c>
      <c r="AG80" s="889"/>
      <c r="AH80" s="889"/>
      <c r="AI80" s="889"/>
      <c r="AJ80" s="889"/>
      <c r="AK80" s="889"/>
      <c r="AL80" s="889"/>
      <c r="AM80" s="889"/>
      <c r="AN80" s="889"/>
      <c r="AO80" s="889"/>
      <c r="AP80" s="889">
        <v>27</v>
      </c>
      <c r="AQ80" s="889"/>
      <c r="AR80" s="889"/>
      <c r="AS80" s="889"/>
      <c r="AT80" s="889"/>
      <c r="AU80" s="889">
        <v>1</v>
      </c>
      <c r="AV80" s="889"/>
      <c r="AW80" s="889"/>
      <c r="AX80" s="889"/>
      <c r="AY80" s="889"/>
      <c r="AZ80" s="935"/>
      <c r="BA80" s="935"/>
      <c r="BB80" s="935"/>
      <c r="BC80" s="935"/>
      <c r="BD80" s="936"/>
      <c r="BE80" s="242"/>
      <c r="BF80" s="242"/>
      <c r="BG80" s="242"/>
      <c r="BH80" s="242"/>
      <c r="BI80" s="242"/>
      <c r="BJ80" s="242"/>
      <c r="BK80" s="242"/>
      <c r="BL80" s="242"/>
      <c r="BM80" s="242"/>
      <c r="BN80" s="242"/>
      <c r="BO80" s="242"/>
      <c r="BP80" s="242"/>
      <c r="BQ80" s="239">
        <v>74</v>
      </c>
      <c r="BR80" s="244"/>
      <c r="BS80" s="921"/>
      <c r="BT80" s="922"/>
      <c r="BU80" s="922"/>
      <c r="BV80" s="922"/>
      <c r="BW80" s="922"/>
      <c r="BX80" s="922"/>
      <c r="BY80" s="922"/>
      <c r="BZ80" s="922"/>
      <c r="CA80" s="922"/>
      <c r="CB80" s="922"/>
      <c r="CC80" s="922"/>
      <c r="CD80" s="922"/>
      <c r="CE80" s="922"/>
      <c r="CF80" s="922"/>
      <c r="CG80" s="923"/>
      <c r="CH80" s="918"/>
      <c r="CI80" s="919"/>
      <c r="CJ80" s="919"/>
      <c r="CK80" s="919"/>
      <c r="CL80" s="920"/>
      <c r="CM80" s="918"/>
      <c r="CN80" s="919"/>
      <c r="CO80" s="919"/>
      <c r="CP80" s="919"/>
      <c r="CQ80" s="920"/>
      <c r="CR80" s="918"/>
      <c r="CS80" s="919"/>
      <c r="CT80" s="919"/>
      <c r="CU80" s="919"/>
      <c r="CV80" s="920"/>
      <c r="CW80" s="918"/>
      <c r="CX80" s="919"/>
      <c r="CY80" s="919"/>
      <c r="CZ80" s="919"/>
      <c r="DA80" s="920"/>
      <c r="DB80" s="918"/>
      <c r="DC80" s="919"/>
      <c r="DD80" s="919"/>
      <c r="DE80" s="919"/>
      <c r="DF80" s="920"/>
      <c r="DG80" s="918"/>
      <c r="DH80" s="919"/>
      <c r="DI80" s="919"/>
      <c r="DJ80" s="919"/>
      <c r="DK80" s="920"/>
      <c r="DL80" s="918"/>
      <c r="DM80" s="919"/>
      <c r="DN80" s="919"/>
      <c r="DO80" s="919"/>
      <c r="DP80" s="920"/>
      <c r="DQ80" s="918"/>
      <c r="DR80" s="919"/>
      <c r="DS80" s="919"/>
      <c r="DT80" s="919"/>
      <c r="DU80" s="920"/>
      <c r="DV80" s="915"/>
      <c r="DW80" s="916"/>
      <c r="DX80" s="916"/>
      <c r="DY80" s="916"/>
      <c r="DZ80" s="917"/>
      <c r="EA80" s="223"/>
    </row>
    <row r="81" spans="1:131" s="224" customFormat="1" ht="26.25" customHeight="1">
      <c r="A81" s="238">
        <v>14</v>
      </c>
      <c r="B81" s="931" t="s">
        <v>574</v>
      </c>
      <c r="C81" s="932"/>
      <c r="D81" s="932"/>
      <c r="E81" s="932"/>
      <c r="F81" s="932"/>
      <c r="G81" s="932"/>
      <c r="H81" s="932"/>
      <c r="I81" s="932"/>
      <c r="J81" s="932"/>
      <c r="K81" s="932"/>
      <c r="L81" s="932"/>
      <c r="M81" s="932"/>
      <c r="N81" s="932"/>
      <c r="O81" s="932"/>
      <c r="P81" s="933"/>
      <c r="Q81" s="934"/>
      <c r="R81" s="889"/>
      <c r="S81" s="889"/>
      <c r="T81" s="889"/>
      <c r="U81" s="889"/>
      <c r="V81" s="889"/>
      <c r="W81" s="889"/>
      <c r="X81" s="889"/>
      <c r="Y81" s="889"/>
      <c r="Z81" s="889"/>
      <c r="AA81" s="889"/>
      <c r="AB81" s="889"/>
      <c r="AC81" s="889"/>
      <c r="AD81" s="889"/>
      <c r="AE81" s="889"/>
      <c r="AF81" s="889">
        <v>8</v>
      </c>
      <c r="AG81" s="889"/>
      <c r="AH81" s="889"/>
      <c r="AI81" s="889"/>
      <c r="AJ81" s="889"/>
      <c r="AK81" s="889"/>
      <c r="AL81" s="889"/>
      <c r="AM81" s="889"/>
      <c r="AN81" s="889"/>
      <c r="AO81" s="889"/>
      <c r="AP81" s="889" t="s">
        <v>585</v>
      </c>
      <c r="AQ81" s="889"/>
      <c r="AR81" s="889"/>
      <c r="AS81" s="889"/>
      <c r="AT81" s="889"/>
      <c r="AU81" s="889" t="s">
        <v>585</v>
      </c>
      <c r="AV81" s="889"/>
      <c r="AW81" s="889"/>
      <c r="AX81" s="889"/>
      <c r="AY81" s="889"/>
      <c r="AZ81" s="935"/>
      <c r="BA81" s="935"/>
      <c r="BB81" s="935"/>
      <c r="BC81" s="935"/>
      <c r="BD81" s="936"/>
      <c r="BE81" s="242"/>
      <c r="BF81" s="242"/>
      <c r="BG81" s="242"/>
      <c r="BH81" s="242"/>
      <c r="BI81" s="242"/>
      <c r="BJ81" s="242"/>
      <c r="BK81" s="242"/>
      <c r="BL81" s="242"/>
      <c r="BM81" s="242"/>
      <c r="BN81" s="242"/>
      <c r="BO81" s="242"/>
      <c r="BP81" s="242"/>
      <c r="BQ81" s="239">
        <v>75</v>
      </c>
      <c r="BR81" s="244"/>
      <c r="BS81" s="921"/>
      <c r="BT81" s="922"/>
      <c r="BU81" s="922"/>
      <c r="BV81" s="922"/>
      <c r="BW81" s="922"/>
      <c r="BX81" s="922"/>
      <c r="BY81" s="922"/>
      <c r="BZ81" s="922"/>
      <c r="CA81" s="922"/>
      <c r="CB81" s="922"/>
      <c r="CC81" s="922"/>
      <c r="CD81" s="922"/>
      <c r="CE81" s="922"/>
      <c r="CF81" s="922"/>
      <c r="CG81" s="923"/>
      <c r="CH81" s="918"/>
      <c r="CI81" s="919"/>
      <c r="CJ81" s="919"/>
      <c r="CK81" s="919"/>
      <c r="CL81" s="920"/>
      <c r="CM81" s="918"/>
      <c r="CN81" s="919"/>
      <c r="CO81" s="919"/>
      <c r="CP81" s="919"/>
      <c r="CQ81" s="920"/>
      <c r="CR81" s="918"/>
      <c r="CS81" s="919"/>
      <c r="CT81" s="919"/>
      <c r="CU81" s="919"/>
      <c r="CV81" s="920"/>
      <c r="CW81" s="918"/>
      <c r="CX81" s="919"/>
      <c r="CY81" s="919"/>
      <c r="CZ81" s="919"/>
      <c r="DA81" s="920"/>
      <c r="DB81" s="918"/>
      <c r="DC81" s="919"/>
      <c r="DD81" s="919"/>
      <c r="DE81" s="919"/>
      <c r="DF81" s="920"/>
      <c r="DG81" s="918"/>
      <c r="DH81" s="919"/>
      <c r="DI81" s="919"/>
      <c r="DJ81" s="919"/>
      <c r="DK81" s="920"/>
      <c r="DL81" s="918"/>
      <c r="DM81" s="919"/>
      <c r="DN81" s="919"/>
      <c r="DO81" s="919"/>
      <c r="DP81" s="920"/>
      <c r="DQ81" s="918"/>
      <c r="DR81" s="919"/>
      <c r="DS81" s="919"/>
      <c r="DT81" s="919"/>
      <c r="DU81" s="920"/>
      <c r="DV81" s="915"/>
      <c r="DW81" s="916"/>
      <c r="DX81" s="916"/>
      <c r="DY81" s="916"/>
      <c r="DZ81" s="917"/>
      <c r="EA81" s="223"/>
    </row>
    <row r="82" spans="1:131" s="224" customFormat="1" ht="26.25" customHeight="1">
      <c r="A82" s="238">
        <v>15</v>
      </c>
      <c r="B82" s="931" t="s">
        <v>575</v>
      </c>
      <c r="C82" s="932"/>
      <c r="D82" s="932"/>
      <c r="E82" s="932"/>
      <c r="F82" s="932"/>
      <c r="G82" s="932"/>
      <c r="H82" s="932"/>
      <c r="I82" s="932"/>
      <c r="J82" s="932"/>
      <c r="K82" s="932"/>
      <c r="L82" s="932"/>
      <c r="M82" s="932"/>
      <c r="N82" s="932"/>
      <c r="O82" s="932"/>
      <c r="P82" s="933"/>
      <c r="Q82" s="934"/>
      <c r="R82" s="889"/>
      <c r="S82" s="889"/>
      <c r="T82" s="889"/>
      <c r="U82" s="889"/>
      <c r="V82" s="889"/>
      <c r="W82" s="889"/>
      <c r="X82" s="889"/>
      <c r="Y82" s="889"/>
      <c r="Z82" s="889"/>
      <c r="AA82" s="889"/>
      <c r="AB82" s="889"/>
      <c r="AC82" s="889"/>
      <c r="AD82" s="889"/>
      <c r="AE82" s="889"/>
      <c r="AF82" s="889">
        <v>8</v>
      </c>
      <c r="AG82" s="889"/>
      <c r="AH82" s="889"/>
      <c r="AI82" s="889"/>
      <c r="AJ82" s="889"/>
      <c r="AK82" s="889"/>
      <c r="AL82" s="889"/>
      <c r="AM82" s="889"/>
      <c r="AN82" s="889"/>
      <c r="AO82" s="889"/>
      <c r="AP82" s="889" t="s">
        <v>585</v>
      </c>
      <c r="AQ82" s="889"/>
      <c r="AR82" s="889"/>
      <c r="AS82" s="889"/>
      <c r="AT82" s="889"/>
      <c r="AU82" s="889" t="s">
        <v>585</v>
      </c>
      <c r="AV82" s="889"/>
      <c r="AW82" s="889"/>
      <c r="AX82" s="889"/>
      <c r="AY82" s="889"/>
      <c r="AZ82" s="935"/>
      <c r="BA82" s="935"/>
      <c r="BB82" s="935"/>
      <c r="BC82" s="935"/>
      <c r="BD82" s="936"/>
      <c r="BE82" s="242"/>
      <c r="BF82" s="242"/>
      <c r="BG82" s="242"/>
      <c r="BH82" s="242"/>
      <c r="BI82" s="242"/>
      <c r="BJ82" s="242"/>
      <c r="BK82" s="242"/>
      <c r="BL82" s="242"/>
      <c r="BM82" s="242"/>
      <c r="BN82" s="242"/>
      <c r="BO82" s="242"/>
      <c r="BP82" s="242"/>
      <c r="BQ82" s="239">
        <v>76</v>
      </c>
      <c r="BR82" s="244"/>
      <c r="BS82" s="921"/>
      <c r="BT82" s="922"/>
      <c r="BU82" s="922"/>
      <c r="BV82" s="922"/>
      <c r="BW82" s="922"/>
      <c r="BX82" s="922"/>
      <c r="BY82" s="922"/>
      <c r="BZ82" s="922"/>
      <c r="CA82" s="922"/>
      <c r="CB82" s="922"/>
      <c r="CC82" s="922"/>
      <c r="CD82" s="922"/>
      <c r="CE82" s="922"/>
      <c r="CF82" s="922"/>
      <c r="CG82" s="923"/>
      <c r="CH82" s="918"/>
      <c r="CI82" s="919"/>
      <c r="CJ82" s="919"/>
      <c r="CK82" s="919"/>
      <c r="CL82" s="920"/>
      <c r="CM82" s="918"/>
      <c r="CN82" s="919"/>
      <c r="CO82" s="919"/>
      <c r="CP82" s="919"/>
      <c r="CQ82" s="920"/>
      <c r="CR82" s="918"/>
      <c r="CS82" s="919"/>
      <c r="CT82" s="919"/>
      <c r="CU82" s="919"/>
      <c r="CV82" s="920"/>
      <c r="CW82" s="918"/>
      <c r="CX82" s="919"/>
      <c r="CY82" s="919"/>
      <c r="CZ82" s="919"/>
      <c r="DA82" s="920"/>
      <c r="DB82" s="918"/>
      <c r="DC82" s="919"/>
      <c r="DD82" s="919"/>
      <c r="DE82" s="919"/>
      <c r="DF82" s="920"/>
      <c r="DG82" s="918"/>
      <c r="DH82" s="919"/>
      <c r="DI82" s="919"/>
      <c r="DJ82" s="919"/>
      <c r="DK82" s="920"/>
      <c r="DL82" s="918"/>
      <c r="DM82" s="919"/>
      <c r="DN82" s="919"/>
      <c r="DO82" s="919"/>
      <c r="DP82" s="920"/>
      <c r="DQ82" s="918"/>
      <c r="DR82" s="919"/>
      <c r="DS82" s="919"/>
      <c r="DT82" s="919"/>
      <c r="DU82" s="920"/>
      <c r="DV82" s="915"/>
      <c r="DW82" s="916"/>
      <c r="DX82" s="916"/>
      <c r="DY82" s="916"/>
      <c r="DZ82" s="917"/>
      <c r="EA82" s="223"/>
    </row>
    <row r="83" spans="1:131" s="224" customFormat="1" ht="26.25" customHeight="1">
      <c r="A83" s="238">
        <v>16</v>
      </c>
      <c r="B83" s="931"/>
      <c r="C83" s="932"/>
      <c r="D83" s="932"/>
      <c r="E83" s="932"/>
      <c r="F83" s="932"/>
      <c r="G83" s="932"/>
      <c r="H83" s="932"/>
      <c r="I83" s="932"/>
      <c r="J83" s="932"/>
      <c r="K83" s="932"/>
      <c r="L83" s="932"/>
      <c r="M83" s="932"/>
      <c r="N83" s="932"/>
      <c r="O83" s="932"/>
      <c r="P83" s="933"/>
      <c r="Q83" s="934"/>
      <c r="R83" s="889"/>
      <c r="S83" s="889"/>
      <c r="T83" s="889"/>
      <c r="U83" s="889"/>
      <c r="V83" s="889"/>
      <c r="W83" s="889"/>
      <c r="X83" s="889"/>
      <c r="Y83" s="889"/>
      <c r="Z83" s="889"/>
      <c r="AA83" s="889"/>
      <c r="AB83" s="889"/>
      <c r="AC83" s="889"/>
      <c r="AD83" s="889"/>
      <c r="AE83" s="889"/>
      <c r="AF83" s="889"/>
      <c r="AG83" s="889"/>
      <c r="AH83" s="889"/>
      <c r="AI83" s="889"/>
      <c r="AJ83" s="889"/>
      <c r="AK83" s="889"/>
      <c r="AL83" s="889"/>
      <c r="AM83" s="889"/>
      <c r="AN83" s="889"/>
      <c r="AO83" s="889"/>
      <c r="AP83" s="889"/>
      <c r="AQ83" s="889"/>
      <c r="AR83" s="889"/>
      <c r="AS83" s="889"/>
      <c r="AT83" s="889"/>
      <c r="AU83" s="889"/>
      <c r="AV83" s="889"/>
      <c r="AW83" s="889"/>
      <c r="AX83" s="889"/>
      <c r="AY83" s="889"/>
      <c r="AZ83" s="935"/>
      <c r="BA83" s="935"/>
      <c r="BB83" s="935"/>
      <c r="BC83" s="935"/>
      <c r="BD83" s="936"/>
      <c r="BE83" s="242"/>
      <c r="BF83" s="242"/>
      <c r="BG83" s="242"/>
      <c r="BH83" s="242"/>
      <c r="BI83" s="242"/>
      <c r="BJ83" s="242"/>
      <c r="BK83" s="242"/>
      <c r="BL83" s="242"/>
      <c r="BM83" s="242"/>
      <c r="BN83" s="242"/>
      <c r="BO83" s="242"/>
      <c r="BP83" s="242"/>
      <c r="BQ83" s="239">
        <v>77</v>
      </c>
      <c r="BR83" s="244"/>
      <c r="BS83" s="921"/>
      <c r="BT83" s="922"/>
      <c r="BU83" s="922"/>
      <c r="BV83" s="922"/>
      <c r="BW83" s="922"/>
      <c r="BX83" s="922"/>
      <c r="BY83" s="922"/>
      <c r="BZ83" s="922"/>
      <c r="CA83" s="922"/>
      <c r="CB83" s="922"/>
      <c r="CC83" s="922"/>
      <c r="CD83" s="922"/>
      <c r="CE83" s="922"/>
      <c r="CF83" s="922"/>
      <c r="CG83" s="923"/>
      <c r="CH83" s="918"/>
      <c r="CI83" s="919"/>
      <c r="CJ83" s="919"/>
      <c r="CK83" s="919"/>
      <c r="CL83" s="920"/>
      <c r="CM83" s="918"/>
      <c r="CN83" s="919"/>
      <c r="CO83" s="919"/>
      <c r="CP83" s="919"/>
      <c r="CQ83" s="920"/>
      <c r="CR83" s="918"/>
      <c r="CS83" s="919"/>
      <c r="CT83" s="919"/>
      <c r="CU83" s="919"/>
      <c r="CV83" s="920"/>
      <c r="CW83" s="918"/>
      <c r="CX83" s="919"/>
      <c r="CY83" s="919"/>
      <c r="CZ83" s="919"/>
      <c r="DA83" s="920"/>
      <c r="DB83" s="918"/>
      <c r="DC83" s="919"/>
      <c r="DD83" s="919"/>
      <c r="DE83" s="919"/>
      <c r="DF83" s="920"/>
      <c r="DG83" s="918"/>
      <c r="DH83" s="919"/>
      <c r="DI83" s="919"/>
      <c r="DJ83" s="919"/>
      <c r="DK83" s="920"/>
      <c r="DL83" s="918"/>
      <c r="DM83" s="919"/>
      <c r="DN83" s="919"/>
      <c r="DO83" s="919"/>
      <c r="DP83" s="920"/>
      <c r="DQ83" s="918"/>
      <c r="DR83" s="919"/>
      <c r="DS83" s="919"/>
      <c r="DT83" s="919"/>
      <c r="DU83" s="920"/>
      <c r="DV83" s="915"/>
      <c r="DW83" s="916"/>
      <c r="DX83" s="916"/>
      <c r="DY83" s="916"/>
      <c r="DZ83" s="917"/>
      <c r="EA83" s="223"/>
    </row>
    <row r="84" spans="1:131" s="224" customFormat="1" ht="26.25" customHeight="1">
      <c r="A84" s="238">
        <v>17</v>
      </c>
      <c r="B84" s="931"/>
      <c r="C84" s="932"/>
      <c r="D84" s="932"/>
      <c r="E84" s="932"/>
      <c r="F84" s="932"/>
      <c r="G84" s="932"/>
      <c r="H84" s="932"/>
      <c r="I84" s="932"/>
      <c r="J84" s="932"/>
      <c r="K84" s="932"/>
      <c r="L84" s="932"/>
      <c r="M84" s="932"/>
      <c r="N84" s="932"/>
      <c r="O84" s="932"/>
      <c r="P84" s="933"/>
      <c r="Q84" s="934"/>
      <c r="R84" s="889"/>
      <c r="S84" s="889"/>
      <c r="T84" s="889"/>
      <c r="U84" s="889"/>
      <c r="V84" s="889"/>
      <c r="W84" s="889"/>
      <c r="X84" s="889"/>
      <c r="Y84" s="889"/>
      <c r="Z84" s="889"/>
      <c r="AA84" s="889"/>
      <c r="AB84" s="889"/>
      <c r="AC84" s="889"/>
      <c r="AD84" s="889"/>
      <c r="AE84" s="889"/>
      <c r="AF84" s="889"/>
      <c r="AG84" s="889"/>
      <c r="AH84" s="889"/>
      <c r="AI84" s="889"/>
      <c r="AJ84" s="889"/>
      <c r="AK84" s="889"/>
      <c r="AL84" s="889"/>
      <c r="AM84" s="889"/>
      <c r="AN84" s="889"/>
      <c r="AO84" s="889"/>
      <c r="AP84" s="889"/>
      <c r="AQ84" s="889"/>
      <c r="AR84" s="889"/>
      <c r="AS84" s="889"/>
      <c r="AT84" s="889"/>
      <c r="AU84" s="889"/>
      <c r="AV84" s="889"/>
      <c r="AW84" s="889"/>
      <c r="AX84" s="889"/>
      <c r="AY84" s="889"/>
      <c r="AZ84" s="935"/>
      <c r="BA84" s="935"/>
      <c r="BB84" s="935"/>
      <c r="BC84" s="935"/>
      <c r="BD84" s="936"/>
      <c r="BE84" s="242"/>
      <c r="BF84" s="242"/>
      <c r="BG84" s="242"/>
      <c r="BH84" s="242"/>
      <c r="BI84" s="242"/>
      <c r="BJ84" s="242"/>
      <c r="BK84" s="242"/>
      <c r="BL84" s="242"/>
      <c r="BM84" s="242"/>
      <c r="BN84" s="242"/>
      <c r="BO84" s="242"/>
      <c r="BP84" s="242"/>
      <c r="BQ84" s="239">
        <v>78</v>
      </c>
      <c r="BR84" s="244"/>
      <c r="BS84" s="921"/>
      <c r="BT84" s="922"/>
      <c r="BU84" s="922"/>
      <c r="BV84" s="922"/>
      <c r="BW84" s="922"/>
      <c r="BX84" s="922"/>
      <c r="BY84" s="922"/>
      <c r="BZ84" s="922"/>
      <c r="CA84" s="922"/>
      <c r="CB84" s="922"/>
      <c r="CC84" s="922"/>
      <c r="CD84" s="922"/>
      <c r="CE84" s="922"/>
      <c r="CF84" s="922"/>
      <c r="CG84" s="923"/>
      <c r="CH84" s="918"/>
      <c r="CI84" s="919"/>
      <c r="CJ84" s="919"/>
      <c r="CK84" s="919"/>
      <c r="CL84" s="920"/>
      <c r="CM84" s="918"/>
      <c r="CN84" s="919"/>
      <c r="CO84" s="919"/>
      <c r="CP84" s="919"/>
      <c r="CQ84" s="920"/>
      <c r="CR84" s="918"/>
      <c r="CS84" s="919"/>
      <c r="CT84" s="919"/>
      <c r="CU84" s="919"/>
      <c r="CV84" s="920"/>
      <c r="CW84" s="918"/>
      <c r="CX84" s="919"/>
      <c r="CY84" s="919"/>
      <c r="CZ84" s="919"/>
      <c r="DA84" s="920"/>
      <c r="DB84" s="918"/>
      <c r="DC84" s="919"/>
      <c r="DD84" s="919"/>
      <c r="DE84" s="919"/>
      <c r="DF84" s="920"/>
      <c r="DG84" s="918"/>
      <c r="DH84" s="919"/>
      <c r="DI84" s="919"/>
      <c r="DJ84" s="919"/>
      <c r="DK84" s="920"/>
      <c r="DL84" s="918"/>
      <c r="DM84" s="919"/>
      <c r="DN84" s="919"/>
      <c r="DO84" s="919"/>
      <c r="DP84" s="920"/>
      <c r="DQ84" s="918"/>
      <c r="DR84" s="919"/>
      <c r="DS84" s="919"/>
      <c r="DT84" s="919"/>
      <c r="DU84" s="920"/>
      <c r="DV84" s="915"/>
      <c r="DW84" s="916"/>
      <c r="DX84" s="916"/>
      <c r="DY84" s="916"/>
      <c r="DZ84" s="917"/>
      <c r="EA84" s="223"/>
    </row>
    <row r="85" spans="1:131" s="224" customFormat="1" ht="26.25" customHeight="1">
      <c r="A85" s="238">
        <v>18</v>
      </c>
      <c r="B85" s="931"/>
      <c r="C85" s="932"/>
      <c r="D85" s="932"/>
      <c r="E85" s="932"/>
      <c r="F85" s="932"/>
      <c r="G85" s="932"/>
      <c r="H85" s="932"/>
      <c r="I85" s="932"/>
      <c r="J85" s="932"/>
      <c r="K85" s="932"/>
      <c r="L85" s="932"/>
      <c r="M85" s="932"/>
      <c r="N85" s="932"/>
      <c r="O85" s="932"/>
      <c r="P85" s="933"/>
      <c r="Q85" s="934"/>
      <c r="R85" s="889"/>
      <c r="S85" s="889"/>
      <c r="T85" s="889"/>
      <c r="U85" s="889"/>
      <c r="V85" s="889"/>
      <c r="W85" s="889"/>
      <c r="X85" s="889"/>
      <c r="Y85" s="889"/>
      <c r="Z85" s="889"/>
      <c r="AA85" s="889"/>
      <c r="AB85" s="889"/>
      <c r="AC85" s="889"/>
      <c r="AD85" s="889"/>
      <c r="AE85" s="889"/>
      <c r="AF85" s="889"/>
      <c r="AG85" s="889"/>
      <c r="AH85" s="889"/>
      <c r="AI85" s="889"/>
      <c r="AJ85" s="889"/>
      <c r="AK85" s="889"/>
      <c r="AL85" s="889"/>
      <c r="AM85" s="889"/>
      <c r="AN85" s="889"/>
      <c r="AO85" s="889"/>
      <c r="AP85" s="889"/>
      <c r="AQ85" s="889"/>
      <c r="AR85" s="889"/>
      <c r="AS85" s="889"/>
      <c r="AT85" s="889"/>
      <c r="AU85" s="889"/>
      <c r="AV85" s="889"/>
      <c r="AW85" s="889"/>
      <c r="AX85" s="889"/>
      <c r="AY85" s="889"/>
      <c r="AZ85" s="935"/>
      <c r="BA85" s="935"/>
      <c r="BB85" s="935"/>
      <c r="BC85" s="935"/>
      <c r="BD85" s="936"/>
      <c r="BE85" s="242"/>
      <c r="BF85" s="242"/>
      <c r="BG85" s="242"/>
      <c r="BH85" s="242"/>
      <c r="BI85" s="242"/>
      <c r="BJ85" s="242"/>
      <c r="BK85" s="242"/>
      <c r="BL85" s="242"/>
      <c r="BM85" s="242"/>
      <c r="BN85" s="242"/>
      <c r="BO85" s="242"/>
      <c r="BP85" s="242"/>
      <c r="BQ85" s="239">
        <v>79</v>
      </c>
      <c r="BR85" s="244"/>
      <c r="BS85" s="921"/>
      <c r="BT85" s="922"/>
      <c r="BU85" s="922"/>
      <c r="BV85" s="922"/>
      <c r="BW85" s="922"/>
      <c r="BX85" s="922"/>
      <c r="BY85" s="922"/>
      <c r="BZ85" s="922"/>
      <c r="CA85" s="922"/>
      <c r="CB85" s="922"/>
      <c r="CC85" s="922"/>
      <c r="CD85" s="922"/>
      <c r="CE85" s="922"/>
      <c r="CF85" s="922"/>
      <c r="CG85" s="923"/>
      <c r="CH85" s="918"/>
      <c r="CI85" s="919"/>
      <c r="CJ85" s="919"/>
      <c r="CK85" s="919"/>
      <c r="CL85" s="920"/>
      <c r="CM85" s="918"/>
      <c r="CN85" s="919"/>
      <c r="CO85" s="919"/>
      <c r="CP85" s="919"/>
      <c r="CQ85" s="920"/>
      <c r="CR85" s="918"/>
      <c r="CS85" s="919"/>
      <c r="CT85" s="919"/>
      <c r="CU85" s="919"/>
      <c r="CV85" s="920"/>
      <c r="CW85" s="918"/>
      <c r="CX85" s="919"/>
      <c r="CY85" s="919"/>
      <c r="CZ85" s="919"/>
      <c r="DA85" s="920"/>
      <c r="DB85" s="918"/>
      <c r="DC85" s="919"/>
      <c r="DD85" s="919"/>
      <c r="DE85" s="919"/>
      <c r="DF85" s="920"/>
      <c r="DG85" s="918"/>
      <c r="DH85" s="919"/>
      <c r="DI85" s="919"/>
      <c r="DJ85" s="919"/>
      <c r="DK85" s="920"/>
      <c r="DL85" s="918"/>
      <c r="DM85" s="919"/>
      <c r="DN85" s="919"/>
      <c r="DO85" s="919"/>
      <c r="DP85" s="920"/>
      <c r="DQ85" s="918"/>
      <c r="DR85" s="919"/>
      <c r="DS85" s="919"/>
      <c r="DT85" s="919"/>
      <c r="DU85" s="920"/>
      <c r="DV85" s="915"/>
      <c r="DW85" s="916"/>
      <c r="DX85" s="916"/>
      <c r="DY85" s="916"/>
      <c r="DZ85" s="917"/>
      <c r="EA85" s="223"/>
    </row>
    <row r="86" spans="1:131" s="224" customFormat="1" ht="26.25" customHeight="1">
      <c r="A86" s="238">
        <v>19</v>
      </c>
      <c r="B86" s="931"/>
      <c r="C86" s="932"/>
      <c r="D86" s="932"/>
      <c r="E86" s="932"/>
      <c r="F86" s="932"/>
      <c r="G86" s="932"/>
      <c r="H86" s="932"/>
      <c r="I86" s="932"/>
      <c r="J86" s="932"/>
      <c r="K86" s="932"/>
      <c r="L86" s="932"/>
      <c r="M86" s="932"/>
      <c r="N86" s="932"/>
      <c r="O86" s="932"/>
      <c r="P86" s="933"/>
      <c r="Q86" s="934"/>
      <c r="R86" s="889"/>
      <c r="S86" s="889"/>
      <c r="T86" s="889"/>
      <c r="U86" s="889"/>
      <c r="V86" s="889"/>
      <c r="W86" s="889"/>
      <c r="X86" s="889"/>
      <c r="Y86" s="889"/>
      <c r="Z86" s="889"/>
      <c r="AA86" s="889"/>
      <c r="AB86" s="889"/>
      <c r="AC86" s="889"/>
      <c r="AD86" s="889"/>
      <c r="AE86" s="889"/>
      <c r="AF86" s="889"/>
      <c r="AG86" s="889"/>
      <c r="AH86" s="889"/>
      <c r="AI86" s="889"/>
      <c r="AJ86" s="889"/>
      <c r="AK86" s="889"/>
      <c r="AL86" s="889"/>
      <c r="AM86" s="889"/>
      <c r="AN86" s="889"/>
      <c r="AO86" s="889"/>
      <c r="AP86" s="889"/>
      <c r="AQ86" s="889"/>
      <c r="AR86" s="889"/>
      <c r="AS86" s="889"/>
      <c r="AT86" s="889"/>
      <c r="AU86" s="889"/>
      <c r="AV86" s="889"/>
      <c r="AW86" s="889"/>
      <c r="AX86" s="889"/>
      <c r="AY86" s="889"/>
      <c r="AZ86" s="935"/>
      <c r="BA86" s="935"/>
      <c r="BB86" s="935"/>
      <c r="BC86" s="935"/>
      <c r="BD86" s="936"/>
      <c r="BE86" s="242"/>
      <c r="BF86" s="242"/>
      <c r="BG86" s="242"/>
      <c r="BH86" s="242"/>
      <c r="BI86" s="242"/>
      <c r="BJ86" s="242"/>
      <c r="BK86" s="242"/>
      <c r="BL86" s="242"/>
      <c r="BM86" s="242"/>
      <c r="BN86" s="242"/>
      <c r="BO86" s="242"/>
      <c r="BP86" s="242"/>
      <c r="BQ86" s="239">
        <v>80</v>
      </c>
      <c r="BR86" s="244"/>
      <c r="BS86" s="921"/>
      <c r="BT86" s="922"/>
      <c r="BU86" s="922"/>
      <c r="BV86" s="922"/>
      <c r="BW86" s="922"/>
      <c r="BX86" s="922"/>
      <c r="BY86" s="922"/>
      <c r="BZ86" s="922"/>
      <c r="CA86" s="922"/>
      <c r="CB86" s="922"/>
      <c r="CC86" s="922"/>
      <c r="CD86" s="922"/>
      <c r="CE86" s="922"/>
      <c r="CF86" s="922"/>
      <c r="CG86" s="923"/>
      <c r="CH86" s="918"/>
      <c r="CI86" s="919"/>
      <c r="CJ86" s="919"/>
      <c r="CK86" s="919"/>
      <c r="CL86" s="920"/>
      <c r="CM86" s="918"/>
      <c r="CN86" s="919"/>
      <c r="CO86" s="919"/>
      <c r="CP86" s="919"/>
      <c r="CQ86" s="920"/>
      <c r="CR86" s="918"/>
      <c r="CS86" s="919"/>
      <c r="CT86" s="919"/>
      <c r="CU86" s="919"/>
      <c r="CV86" s="920"/>
      <c r="CW86" s="918"/>
      <c r="CX86" s="919"/>
      <c r="CY86" s="919"/>
      <c r="CZ86" s="919"/>
      <c r="DA86" s="920"/>
      <c r="DB86" s="918"/>
      <c r="DC86" s="919"/>
      <c r="DD86" s="919"/>
      <c r="DE86" s="919"/>
      <c r="DF86" s="920"/>
      <c r="DG86" s="918"/>
      <c r="DH86" s="919"/>
      <c r="DI86" s="919"/>
      <c r="DJ86" s="919"/>
      <c r="DK86" s="920"/>
      <c r="DL86" s="918"/>
      <c r="DM86" s="919"/>
      <c r="DN86" s="919"/>
      <c r="DO86" s="919"/>
      <c r="DP86" s="920"/>
      <c r="DQ86" s="918"/>
      <c r="DR86" s="919"/>
      <c r="DS86" s="919"/>
      <c r="DT86" s="919"/>
      <c r="DU86" s="920"/>
      <c r="DV86" s="915"/>
      <c r="DW86" s="916"/>
      <c r="DX86" s="916"/>
      <c r="DY86" s="916"/>
      <c r="DZ86" s="917"/>
      <c r="EA86" s="223"/>
    </row>
    <row r="87" spans="1:131" s="224" customFormat="1" ht="26.25" customHeight="1">
      <c r="A87" s="246">
        <v>20</v>
      </c>
      <c r="B87" s="940"/>
      <c r="C87" s="941"/>
      <c r="D87" s="941"/>
      <c r="E87" s="941"/>
      <c r="F87" s="941"/>
      <c r="G87" s="941"/>
      <c r="H87" s="941"/>
      <c r="I87" s="941"/>
      <c r="J87" s="941"/>
      <c r="K87" s="941"/>
      <c r="L87" s="941"/>
      <c r="M87" s="941"/>
      <c r="N87" s="941"/>
      <c r="O87" s="941"/>
      <c r="P87" s="942"/>
      <c r="Q87" s="943"/>
      <c r="R87" s="944"/>
      <c r="S87" s="944"/>
      <c r="T87" s="944"/>
      <c r="U87" s="944"/>
      <c r="V87" s="944"/>
      <c r="W87" s="944"/>
      <c r="X87" s="944"/>
      <c r="Y87" s="944"/>
      <c r="Z87" s="944"/>
      <c r="AA87" s="944"/>
      <c r="AB87" s="944"/>
      <c r="AC87" s="944"/>
      <c r="AD87" s="944"/>
      <c r="AE87" s="944"/>
      <c r="AF87" s="944"/>
      <c r="AG87" s="944"/>
      <c r="AH87" s="944"/>
      <c r="AI87" s="944"/>
      <c r="AJ87" s="944"/>
      <c r="AK87" s="944"/>
      <c r="AL87" s="944"/>
      <c r="AM87" s="944"/>
      <c r="AN87" s="944"/>
      <c r="AO87" s="944"/>
      <c r="AP87" s="944"/>
      <c r="AQ87" s="944"/>
      <c r="AR87" s="944"/>
      <c r="AS87" s="944"/>
      <c r="AT87" s="944"/>
      <c r="AU87" s="944"/>
      <c r="AV87" s="944"/>
      <c r="AW87" s="944"/>
      <c r="AX87" s="944"/>
      <c r="AY87" s="944"/>
      <c r="AZ87" s="945"/>
      <c r="BA87" s="945"/>
      <c r="BB87" s="945"/>
      <c r="BC87" s="945"/>
      <c r="BD87" s="946"/>
      <c r="BE87" s="242"/>
      <c r="BF87" s="242"/>
      <c r="BG87" s="242"/>
      <c r="BH87" s="242"/>
      <c r="BI87" s="242"/>
      <c r="BJ87" s="242"/>
      <c r="BK87" s="242"/>
      <c r="BL87" s="242"/>
      <c r="BM87" s="242"/>
      <c r="BN87" s="242"/>
      <c r="BO87" s="242"/>
      <c r="BP87" s="242"/>
      <c r="BQ87" s="239">
        <v>81</v>
      </c>
      <c r="BR87" s="244"/>
      <c r="BS87" s="921"/>
      <c r="BT87" s="922"/>
      <c r="BU87" s="922"/>
      <c r="BV87" s="922"/>
      <c r="BW87" s="922"/>
      <c r="BX87" s="922"/>
      <c r="BY87" s="922"/>
      <c r="BZ87" s="922"/>
      <c r="CA87" s="922"/>
      <c r="CB87" s="922"/>
      <c r="CC87" s="922"/>
      <c r="CD87" s="922"/>
      <c r="CE87" s="922"/>
      <c r="CF87" s="922"/>
      <c r="CG87" s="923"/>
      <c r="CH87" s="918"/>
      <c r="CI87" s="919"/>
      <c r="CJ87" s="919"/>
      <c r="CK87" s="919"/>
      <c r="CL87" s="920"/>
      <c r="CM87" s="918"/>
      <c r="CN87" s="919"/>
      <c r="CO87" s="919"/>
      <c r="CP87" s="919"/>
      <c r="CQ87" s="920"/>
      <c r="CR87" s="918"/>
      <c r="CS87" s="919"/>
      <c r="CT87" s="919"/>
      <c r="CU87" s="919"/>
      <c r="CV87" s="920"/>
      <c r="CW87" s="918"/>
      <c r="CX87" s="919"/>
      <c r="CY87" s="919"/>
      <c r="CZ87" s="919"/>
      <c r="DA87" s="920"/>
      <c r="DB87" s="918"/>
      <c r="DC87" s="919"/>
      <c r="DD87" s="919"/>
      <c r="DE87" s="919"/>
      <c r="DF87" s="920"/>
      <c r="DG87" s="918"/>
      <c r="DH87" s="919"/>
      <c r="DI87" s="919"/>
      <c r="DJ87" s="919"/>
      <c r="DK87" s="920"/>
      <c r="DL87" s="918"/>
      <c r="DM87" s="919"/>
      <c r="DN87" s="919"/>
      <c r="DO87" s="919"/>
      <c r="DP87" s="920"/>
      <c r="DQ87" s="918"/>
      <c r="DR87" s="919"/>
      <c r="DS87" s="919"/>
      <c r="DT87" s="919"/>
      <c r="DU87" s="920"/>
      <c r="DV87" s="915"/>
      <c r="DW87" s="916"/>
      <c r="DX87" s="916"/>
      <c r="DY87" s="916"/>
      <c r="DZ87" s="917"/>
      <c r="EA87" s="223"/>
    </row>
    <row r="88" spans="1:131" s="224" customFormat="1" ht="26.25" customHeight="1" thickBot="1">
      <c r="A88" s="241" t="s">
        <v>383</v>
      </c>
      <c r="B88" s="848" t="s">
        <v>413</v>
      </c>
      <c r="C88" s="849"/>
      <c r="D88" s="849"/>
      <c r="E88" s="849"/>
      <c r="F88" s="849"/>
      <c r="G88" s="849"/>
      <c r="H88" s="849"/>
      <c r="I88" s="849"/>
      <c r="J88" s="849"/>
      <c r="K88" s="849"/>
      <c r="L88" s="849"/>
      <c r="M88" s="849"/>
      <c r="N88" s="849"/>
      <c r="O88" s="849"/>
      <c r="P88" s="850"/>
      <c r="Q88" s="896"/>
      <c r="R88" s="897"/>
      <c r="S88" s="897"/>
      <c r="T88" s="897"/>
      <c r="U88" s="897"/>
      <c r="V88" s="897"/>
      <c r="W88" s="897"/>
      <c r="X88" s="897"/>
      <c r="Y88" s="897"/>
      <c r="Z88" s="897"/>
      <c r="AA88" s="897"/>
      <c r="AB88" s="897"/>
      <c r="AC88" s="897"/>
      <c r="AD88" s="897"/>
      <c r="AE88" s="897"/>
      <c r="AF88" s="900">
        <v>14127</v>
      </c>
      <c r="AG88" s="900"/>
      <c r="AH88" s="900"/>
      <c r="AI88" s="900"/>
      <c r="AJ88" s="900"/>
      <c r="AK88" s="897"/>
      <c r="AL88" s="897"/>
      <c r="AM88" s="897"/>
      <c r="AN88" s="897"/>
      <c r="AO88" s="897"/>
      <c r="AP88" s="900">
        <v>892</v>
      </c>
      <c r="AQ88" s="900"/>
      <c r="AR88" s="900"/>
      <c r="AS88" s="900"/>
      <c r="AT88" s="900"/>
      <c r="AU88" s="900">
        <v>24</v>
      </c>
      <c r="AV88" s="900"/>
      <c r="AW88" s="900"/>
      <c r="AX88" s="900"/>
      <c r="AY88" s="900"/>
      <c r="AZ88" s="905"/>
      <c r="BA88" s="905"/>
      <c r="BB88" s="905"/>
      <c r="BC88" s="905"/>
      <c r="BD88" s="906"/>
      <c r="BE88" s="242"/>
      <c r="BF88" s="242"/>
      <c r="BG88" s="242"/>
      <c r="BH88" s="242"/>
      <c r="BI88" s="242"/>
      <c r="BJ88" s="242"/>
      <c r="BK88" s="242"/>
      <c r="BL88" s="242"/>
      <c r="BM88" s="242"/>
      <c r="BN88" s="242"/>
      <c r="BO88" s="242"/>
      <c r="BP88" s="242"/>
      <c r="BQ88" s="239">
        <v>82</v>
      </c>
      <c r="BR88" s="244"/>
      <c r="BS88" s="921"/>
      <c r="BT88" s="922"/>
      <c r="BU88" s="922"/>
      <c r="BV88" s="922"/>
      <c r="BW88" s="922"/>
      <c r="BX88" s="922"/>
      <c r="BY88" s="922"/>
      <c r="BZ88" s="922"/>
      <c r="CA88" s="922"/>
      <c r="CB88" s="922"/>
      <c r="CC88" s="922"/>
      <c r="CD88" s="922"/>
      <c r="CE88" s="922"/>
      <c r="CF88" s="922"/>
      <c r="CG88" s="923"/>
      <c r="CH88" s="918"/>
      <c r="CI88" s="919"/>
      <c r="CJ88" s="919"/>
      <c r="CK88" s="919"/>
      <c r="CL88" s="920"/>
      <c r="CM88" s="918"/>
      <c r="CN88" s="919"/>
      <c r="CO88" s="919"/>
      <c r="CP88" s="919"/>
      <c r="CQ88" s="920"/>
      <c r="CR88" s="918"/>
      <c r="CS88" s="919"/>
      <c r="CT88" s="919"/>
      <c r="CU88" s="919"/>
      <c r="CV88" s="920"/>
      <c r="CW88" s="918"/>
      <c r="CX88" s="919"/>
      <c r="CY88" s="919"/>
      <c r="CZ88" s="919"/>
      <c r="DA88" s="920"/>
      <c r="DB88" s="918"/>
      <c r="DC88" s="919"/>
      <c r="DD88" s="919"/>
      <c r="DE88" s="919"/>
      <c r="DF88" s="920"/>
      <c r="DG88" s="918"/>
      <c r="DH88" s="919"/>
      <c r="DI88" s="919"/>
      <c r="DJ88" s="919"/>
      <c r="DK88" s="920"/>
      <c r="DL88" s="918"/>
      <c r="DM88" s="919"/>
      <c r="DN88" s="919"/>
      <c r="DO88" s="919"/>
      <c r="DP88" s="920"/>
      <c r="DQ88" s="918"/>
      <c r="DR88" s="919"/>
      <c r="DS88" s="919"/>
      <c r="DT88" s="919"/>
      <c r="DU88" s="920"/>
      <c r="DV88" s="915"/>
      <c r="DW88" s="916"/>
      <c r="DX88" s="916"/>
      <c r="DY88" s="916"/>
      <c r="DZ88" s="917"/>
      <c r="EA88" s="223"/>
    </row>
    <row r="89" spans="1:131" s="224" customFormat="1" ht="26.25" hidden="1" customHeight="1">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2"/>
      <c r="BF89" s="242"/>
      <c r="BG89" s="242"/>
      <c r="BH89" s="242"/>
      <c r="BI89" s="242"/>
      <c r="BJ89" s="242"/>
      <c r="BK89" s="242"/>
      <c r="BL89" s="242"/>
      <c r="BM89" s="242"/>
      <c r="BN89" s="242"/>
      <c r="BO89" s="242"/>
      <c r="BP89" s="242"/>
      <c r="BQ89" s="239">
        <v>83</v>
      </c>
      <c r="BR89" s="244"/>
      <c r="BS89" s="921"/>
      <c r="BT89" s="922"/>
      <c r="BU89" s="922"/>
      <c r="BV89" s="922"/>
      <c r="BW89" s="922"/>
      <c r="BX89" s="922"/>
      <c r="BY89" s="922"/>
      <c r="BZ89" s="922"/>
      <c r="CA89" s="922"/>
      <c r="CB89" s="922"/>
      <c r="CC89" s="922"/>
      <c r="CD89" s="922"/>
      <c r="CE89" s="922"/>
      <c r="CF89" s="922"/>
      <c r="CG89" s="923"/>
      <c r="CH89" s="918"/>
      <c r="CI89" s="919"/>
      <c r="CJ89" s="919"/>
      <c r="CK89" s="919"/>
      <c r="CL89" s="920"/>
      <c r="CM89" s="918"/>
      <c r="CN89" s="919"/>
      <c r="CO89" s="919"/>
      <c r="CP89" s="919"/>
      <c r="CQ89" s="920"/>
      <c r="CR89" s="918"/>
      <c r="CS89" s="919"/>
      <c r="CT89" s="919"/>
      <c r="CU89" s="919"/>
      <c r="CV89" s="920"/>
      <c r="CW89" s="918"/>
      <c r="CX89" s="919"/>
      <c r="CY89" s="919"/>
      <c r="CZ89" s="919"/>
      <c r="DA89" s="920"/>
      <c r="DB89" s="918"/>
      <c r="DC89" s="919"/>
      <c r="DD89" s="919"/>
      <c r="DE89" s="919"/>
      <c r="DF89" s="920"/>
      <c r="DG89" s="918"/>
      <c r="DH89" s="919"/>
      <c r="DI89" s="919"/>
      <c r="DJ89" s="919"/>
      <c r="DK89" s="920"/>
      <c r="DL89" s="918"/>
      <c r="DM89" s="919"/>
      <c r="DN89" s="919"/>
      <c r="DO89" s="919"/>
      <c r="DP89" s="920"/>
      <c r="DQ89" s="918"/>
      <c r="DR89" s="919"/>
      <c r="DS89" s="919"/>
      <c r="DT89" s="919"/>
      <c r="DU89" s="920"/>
      <c r="DV89" s="915"/>
      <c r="DW89" s="916"/>
      <c r="DX89" s="916"/>
      <c r="DY89" s="916"/>
      <c r="DZ89" s="917"/>
      <c r="EA89" s="223"/>
    </row>
    <row r="90" spans="1:131" s="224" customFormat="1" ht="26.25" hidden="1" customHeight="1">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2"/>
      <c r="BF90" s="242"/>
      <c r="BG90" s="242"/>
      <c r="BH90" s="242"/>
      <c r="BI90" s="242"/>
      <c r="BJ90" s="242"/>
      <c r="BK90" s="242"/>
      <c r="BL90" s="242"/>
      <c r="BM90" s="242"/>
      <c r="BN90" s="242"/>
      <c r="BO90" s="242"/>
      <c r="BP90" s="242"/>
      <c r="BQ90" s="239">
        <v>84</v>
      </c>
      <c r="BR90" s="244"/>
      <c r="BS90" s="921"/>
      <c r="BT90" s="922"/>
      <c r="BU90" s="922"/>
      <c r="BV90" s="922"/>
      <c r="BW90" s="922"/>
      <c r="BX90" s="922"/>
      <c r="BY90" s="922"/>
      <c r="BZ90" s="922"/>
      <c r="CA90" s="922"/>
      <c r="CB90" s="922"/>
      <c r="CC90" s="922"/>
      <c r="CD90" s="922"/>
      <c r="CE90" s="922"/>
      <c r="CF90" s="922"/>
      <c r="CG90" s="923"/>
      <c r="CH90" s="918"/>
      <c r="CI90" s="919"/>
      <c r="CJ90" s="919"/>
      <c r="CK90" s="919"/>
      <c r="CL90" s="920"/>
      <c r="CM90" s="918"/>
      <c r="CN90" s="919"/>
      <c r="CO90" s="919"/>
      <c r="CP90" s="919"/>
      <c r="CQ90" s="920"/>
      <c r="CR90" s="918"/>
      <c r="CS90" s="919"/>
      <c r="CT90" s="919"/>
      <c r="CU90" s="919"/>
      <c r="CV90" s="920"/>
      <c r="CW90" s="918"/>
      <c r="CX90" s="919"/>
      <c r="CY90" s="919"/>
      <c r="CZ90" s="919"/>
      <c r="DA90" s="920"/>
      <c r="DB90" s="918"/>
      <c r="DC90" s="919"/>
      <c r="DD90" s="919"/>
      <c r="DE90" s="919"/>
      <c r="DF90" s="920"/>
      <c r="DG90" s="918"/>
      <c r="DH90" s="919"/>
      <c r="DI90" s="919"/>
      <c r="DJ90" s="919"/>
      <c r="DK90" s="920"/>
      <c r="DL90" s="918"/>
      <c r="DM90" s="919"/>
      <c r="DN90" s="919"/>
      <c r="DO90" s="919"/>
      <c r="DP90" s="920"/>
      <c r="DQ90" s="918"/>
      <c r="DR90" s="919"/>
      <c r="DS90" s="919"/>
      <c r="DT90" s="919"/>
      <c r="DU90" s="920"/>
      <c r="DV90" s="915"/>
      <c r="DW90" s="916"/>
      <c r="DX90" s="916"/>
      <c r="DY90" s="916"/>
      <c r="DZ90" s="917"/>
      <c r="EA90" s="223"/>
    </row>
    <row r="91" spans="1:131" s="224" customFormat="1" ht="26.25" hidden="1" customHeight="1">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2"/>
      <c r="BF91" s="242"/>
      <c r="BG91" s="242"/>
      <c r="BH91" s="242"/>
      <c r="BI91" s="242"/>
      <c r="BJ91" s="242"/>
      <c r="BK91" s="242"/>
      <c r="BL91" s="242"/>
      <c r="BM91" s="242"/>
      <c r="BN91" s="242"/>
      <c r="BO91" s="242"/>
      <c r="BP91" s="242"/>
      <c r="BQ91" s="239">
        <v>85</v>
      </c>
      <c r="BR91" s="244"/>
      <c r="BS91" s="921"/>
      <c r="BT91" s="922"/>
      <c r="BU91" s="922"/>
      <c r="BV91" s="922"/>
      <c r="BW91" s="922"/>
      <c r="BX91" s="922"/>
      <c r="BY91" s="922"/>
      <c r="BZ91" s="922"/>
      <c r="CA91" s="922"/>
      <c r="CB91" s="922"/>
      <c r="CC91" s="922"/>
      <c r="CD91" s="922"/>
      <c r="CE91" s="922"/>
      <c r="CF91" s="922"/>
      <c r="CG91" s="923"/>
      <c r="CH91" s="918"/>
      <c r="CI91" s="919"/>
      <c r="CJ91" s="919"/>
      <c r="CK91" s="919"/>
      <c r="CL91" s="920"/>
      <c r="CM91" s="918"/>
      <c r="CN91" s="919"/>
      <c r="CO91" s="919"/>
      <c r="CP91" s="919"/>
      <c r="CQ91" s="920"/>
      <c r="CR91" s="918"/>
      <c r="CS91" s="919"/>
      <c r="CT91" s="919"/>
      <c r="CU91" s="919"/>
      <c r="CV91" s="920"/>
      <c r="CW91" s="918"/>
      <c r="CX91" s="919"/>
      <c r="CY91" s="919"/>
      <c r="CZ91" s="919"/>
      <c r="DA91" s="920"/>
      <c r="DB91" s="918"/>
      <c r="DC91" s="919"/>
      <c r="DD91" s="919"/>
      <c r="DE91" s="919"/>
      <c r="DF91" s="920"/>
      <c r="DG91" s="918"/>
      <c r="DH91" s="919"/>
      <c r="DI91" s="919"/>
      <c r="DJ91" s="919"/>
      <c r="DK91" s="920"/>
      <c r="DL91" s="918"/>
      <c r="DM91" s="919"/>
      <c r="DN91" s="919"/>
      <c r="DO91" s="919"/>
      <c r="DP91" s="920"/>
      <c r="DQ91" s="918"/>
      <c r="DR91" s="919"/>
      <c r="DS91" s="919"/>
      <c r="DT91" s="919"/>
      <c r="DU91" s="920"/>
      <c r="DV91" s="915"/>
      <c r="DW91" s="916"/>
      <c r="DX91" s="916"/>
      <c r="DY91" s="916"/>
      <c r="DZ91" s="917"/>
      <c r="EA91" s="223"/>
    </row>
    <row r="92" spans="1:131" s="224" customFormat="1" ht="26.25" hidden="1" customHeight="1">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2"/>
      <c r="BF92" s="242"/>
      <c r="BG92" s="242"/>
      <c r="BH92" s="242"/>
      <c r="BI92" s="242"/>
      <c r="BJ92" s="242"/>
      <c r="BK92" s="242"/>
      <c r="BL92" s="242"/>
      <c r="BM92" s="242"/>
      <c r="BN92" s="242"/>
      <c r="BO92" s="242"/>
      <c r="BP92" s="242"/>
      <c r="BQ92" s="239">
        <v>86</v>
      </c>
      <c r="BR92" s="244"/>
      <c r="BS92" s="921"/>
      <c r="BT92" s="922"/>
      <c r="BU92" s="922"/>
      <c r="BV92" s="922"/>
      <c r="BW92" s="922"/>
      <c r="BX92" s="922"/>
      <c r="BY92" s="922"/>
      <c r="BZ92" s="922"/>
      <c r="CA92" s="922"/>
      <c r="CB92" s="922"/>
      <c r="CC92" s="922"/>
      <c r="CD92" s="922"/>
      <c r="CE92" s="922"/>
      <c r="CF92" s="922"/>
      <c r="CG92" s="923"/>
      <c r="CH92" s="918"/>
      <c r="CI92" s="919"/>
      <c r="CJ92" s="919"/>
      <c r="CK92" s="919"/>
      <c r="CL92" s="920"/>
      <c r="CM92" s="918"/>
      <c r="CN92" s="919"/>
      <c r="CO92" s="919"/>
      <c r="CP92" s="919"/>
      <c r="CQ92" s="920"/>
      <c r="CR92" s="918"/>
      <c r="CS92" s="919"/>
      <c r="CT92" s="919"/>
      <c r="CU92" s="919"/>
      <c r="CV92" s="920"/>
      <c r="CW92" s="918"/>
      <c r="CX92" s="919"/>
      <c r="CY92" s="919"/>
      <c r="CZ92" s="919"/>
      <c r="DA92" s="920"/>
      <c r="DB92" s="918"/>
      <c r="DC92" s="919"/>
      <c r="DD92" s="919"/>
      <c r="DE92" s="919"/>
      <c r="DF92" s="920"/>
      <c r="DG92" s="918"/>
      <c r="DH92" s="919"/>
      <c r="DI92" s="919"/>
      <c r="DJ92" s="919"/>
      <c r="DK92" s="920"/>
      <c r="DL92" s="918"/>
      <c r="DM92" s="919"/>
      <c r="DN92" s="919"/>
      <c r="DO92" s="919"/>
      <c r="DP92" s="920"/>
      <c r="DQ92" s="918"/>
      <c r="DR92" s="919"/>
      <c r="DS92" s="919"/>
      <c r="DT92" s="919"/>
      <c r="DU92" s="920"/>
      <c r="DV92" s="915"/>
      <c r="DW92" s="916"/>
      <c r="DX92" s="916"/>
      <c r="DY92" s="916"/>
      <c r="DZ92" s="917"/>
      <c r="EA92" s="223"/>
    </row>
    <row r="93" spans="1:131" s="224" customFormat="1" ht="26.25" hidden="1" customHeight="1">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2"/>
      <c r="BF93" s="242"/>
      <c r="BG93" s="242"/>
      <c r="BH93" s="242"/>
      <c r="BI93" s="242"/>
      <c r="BJ93" s="242"/>
      <c r="BK93" s="242"/>
      <c r="BL93" s="242"/>
      <c r="BM93" s="242"/>
      <c r="BN93" s="242"/>
      <c r="BO93" s="242"/>
      <c r="BP93" s="242"/>
      <c r="BQ93" s="239">
        <v>87</v>
      </c>
      <c r="BR93" s="244"/>
      <c r="BS93" s="921"/>
      <c r="BT93" s="922"/>
      <c r="BU93" s="922"/>
      <c r="BV93" s="922"/>
      <c r="BW93" s="922"/>
      <c r="BX93" s="922"/>
      <c r="BY93" s="922"/>
      <c r="BZ93" s="922"/>
      <c r="CA93" s="922"/>
      <c r="CB93" s="922"/>
      <c r="CC93" s="922"/>
      <c r="CD93" s="922"/>
      <c r="CE93" s="922"/>
      <c r="CF93" s="922"/>
      <c r="CG93" s="923"/>
      <c r="CH93" s="918"/>
      <c r="CI93" s="919"/>
      <c r="CJ93" s="919"/>
      <c r="CK93" s="919"/>
      <c r="CL93" s="920"/>
      <c r="CM93" s="918"/>
      <c r="CN93" s="919"/>
      <c r="CO93" s="919"/>
      <c r="CP93" s="919"/>
      <c r="CQ93" s="920"/>
      <c r="CR93" s="918"/>
      <c r="CS93" s="919"/>
      <c r="CT93" s="919"/>
      <c r="CU93" s="919"/>
      <c r="CV93" s="920"/>
      <c r="CW93" s="918"/>
      <c r="CX93" s="919"/>
      <c r="CY93" s="919"/>
      <c r="CZ93" s="919"/>
      <c r="DA93" s="920"/>
      <c r="DB93" s="918"/>
      <c r="DC93" s="919"/>
      <c r="DD93" s="919"/>
      <c r="DE93" s="919"/>
      <c r="DF93" s="920"/>
      <c r="DG93" s="918"/>
      <c r="DH93" s="919"/>
      <c r="DI93" s="919"/>
      <c r="DJ93" s="919"/>
      <c r="DK93" s="920"/>
      <c r="DL93" s="918"/>
      <c r="DM93" s="919"/>
      <c r="DN93" s="919"/>
      <c r="DO93" s="919"/>
      <c r="DP93" s="920"/>
      <c r="DQ93" s="918"/>
      <c r="DR93" s="919"/>
      <c r="DS93" s="919"/>
      <c r="DT93" s="919"/>
      <c r="DU93" s="920"/>
      <c r="DV93" s="915"/>
      <c r="DW93" s="916"/>
      <c r="DX93" s="916"/>
      <c r="DY93" s="916"/>
      <c r="DZ93" s="917"/>
      <c r="EA93" s="223"/>
    </row>
    <row r="94" spans="1:131" s="224" customFormat="1" ht="26.25" hidden="1" customHeight="1">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2"/>
      <c r="BF94" s="242"/>
      <c r="BG94" s="242"/>
      <c r="BH94" s="242"/>
      <c r="BI94" s="242"/>
      <c r="BJ94" s="242"/>
      <c r="BK94" s="242"/>
      <c r="BL94" s="242"/>
      <c r="BM94" s="242"/>
      <c r="BN94" s="242"/>
      <c r="BO94" s="242"/>
      <c r="BP94" s="242"/>
      <c r="BQ94" s="239">
        <v>88</v>
      </c>
      <c r="BR94" s="244"/>
      <c r="BS94" s="921"/>
      <c r="BT94" s="922"/>
      <c r="BU94" s="922"/>
      <c r="BV94" s="922"/>
      <c r="BW94" s="922"/>
      <c r="BX94" s="922"/>
      <c r="BY94" s="922"/>
      <c r="BZ94" s="922"/>
      <c r="CA94" s="922"/>
      <c r="CB94" s="922"/>
      <c r="CC94" s="922"/>
      <c r="CD94" s="922"/>
      <c r="CE94" s="922"/>
      <c r="CF94" s="922"/>
      <c r="CG94" s="923"/>
      <c r="CH94" s="918"/>
      <c r="CI94" s="919"/>
      <c r="CJ94" s="919"/>
      <c r="CK94" s="919"/>
      <c r="CL94" s="920"/>
      <c r="CM94" s="918"/>
      <c r="CN94" s="919"/>
      <c r="CO94" s="919"/>
      <c r="CP94" s="919"/>
      <c r="CQ94" s="920"/>
      <c r="CR94" s="918"/>
      <c r="CS94" s="919"/>
      <c r="CT94" s="919"/>
      <c r="CU94" s="919"/>
      <c r="CV94" s="920"/>
      <c r="CW94" s="918"/>
      <c r="CX94" s="919"/>
      <c r="CY94" s="919"/>
      <c r="CZ94" s="919"/>
      <c r="DA94" s="920"/>
      <c r="DB94" s="918"/>
      <c r="DC94" s="919"/>
      <c r="DD94" s="919"/>
      <c r="DE94" s="919"/>
      <c r="DF94" s="920"/>
      <c r="DG94" s="918"/>
      <c r="DH94" s="919"/>
      <c r="DI94" s="919"/>
      <c r="DJ94" s="919"/>
      <c r="DK94" s="920"/>
      <c r="DL94" s="918"/>
      <c r="DM94" s="919"/>
      <c r="DN94" s="919"/>
      <c r="DO94" s="919"/>
      <c r="DP94" s="920"/>
      <c r="DQ94" s="918"/>
      <c r="DR94" s="919"/>
      <c r="DS94" s="919"/>
      <c r="DT94" s="919"/>
      <c r="DU94" s="920"/>
      <c r="DV94" s="915"/>
      <c r="DW94" s="916"/>
      <c r="DX94" s="916"/>
      <c r="DY94" s="916"/>
      <c r="DZ94" s="917"/>
      <c r="EA94" s="223"/>
    </row>
    <row r="95" spans="1:131" s="224" customFormat="1" ht="26.25" hidden="1" customHeight="1">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2"/>
      <c r="BF95" s="242"/>
      <c r="BG95" s="242"/>
      <c r="BH95" s="242"/>
      <c r="BI95" s="242"/>
      <c r="BJ95" s="242"/>
      <c r="BK95" s="242"/>
      <c r="BL95" s="242"/>
      <c r="BM95" s="242"/>
      <c r="BN95" s="242"/>
      <c r="BO95" s="242"/>
      <c r="BP95" s="242"/>
      <c r="BQ95" s="239">
        <v>89</v>
      </c>
      <c r="BR95" s="244"/>
      <c r="BS95" s="921"/>
      <c r="BT95" s="922"/>
      <c r="BU95" s="922"/>
      <c r="BV95" s="922"/>
      <c r="BW95" s="922"/>
      <c r="BX95" s="922"/>
      <c r="BY95" s="922"/>
      <c r="BZ95" s="922"/>
      <c r="CA95" s="922"/>
      <c r="CB95" s="922"/>
      <c r="CC95" s="922"/>
      <c r="CD95" s="922"/>
      <c r="CE95" s="922"/>
      <c r="CF95" s="922"/>
      <c r="CG95" s="923"/>
      <c r="CH95" s="918"/>
      <c r="CI95" s="919"/>
      <c r="CJ95" s="919"/>
      <c r="CK95" s="919"/>
      <c r="CL95" s="920"/>
      <c r="CM95" s="918"/>
      <c r="CN95" s="919"/>
      <c r="CO95" s="919"/>
      <c r="CP95" s="919"/>
      <c r="CQ95" s="920"/>
      <c r="CR95" s="918"/>
      <c r="CS95" s="919"/>
      <c r="CT95" s="919"/>
      <c r="CU95" s="919"/>
      <c r="CV95" s="920"/>
      <c r="CW95" s="918"/>
      <c r="CX95" s="919"/>
      <c r="CY95" s="919"/>
      <c r="CZ95" s="919"/>
      <c r="DA95" s="920"/>
      <c r="DB95" s="918"/>
      <c r="DC95" s="919"/>
      <c r="DD95" s="919"/>
      <c r="DE95" s="919"/>
      <c r="DF95" s="920"/>
      <c r="DG95" s="918"/>
      <c r="DH95" s="919"/>
      <c r="DI95" s="919"/>
      <c r="DJ95" s="919"/>
      <c r="DK95" s="920"/>
      <c r="DL95" s="918"/>
      <c r="DM95" s="919"/>
      <c r="DN95" s="919"/>
      <c r="DO95" s="919"/>
      <c r="DP95" s="920"/>
      <c r="DQ95" s="918"/>
      <c r="DR95" s="919"/>
      <c r="DS95" s="919"/>
      <c r="DT95" s="919"/>
      <c r="DU95" s="920"/>
      <c r="DV95" s="915"/>
      <c r="DW95" s="916"/>
      <c r="DX95" s="916"/>
      <c r="DY95" s="916"/>
      <c r="DZ95" s="917"/>
      <c r="EA95" s="223"/>
    </row>
    <row r="96" spans="1:131" s="224" customFormat="1" ht="26.25" hidden="1" customHeight="1">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2"/>
      <c r="BF96" s="242"/>
      <c r="BG96" s="242"/>
      <c r="BH96" s="242"/>
      <c r="BI96" s="242"/>
      <c r="BJ96" s="242"/>
      <c r="BK96" s="242"/>
      <c r="BL96" s="242"/>
      <c r="BM96" s="242"/>
      <c r="BN96" s="242"/>
      <c r="BO96" s="242"/>
      <c r="BP96" s="242"/>
      <c r="BQ96" s="239">
        <v>90</v>
      </c>
      <c r="BR96" s="244"/>
      <c r="BS96" s="921"/>
      <c r="BT96" s="922"/>
      <c r="BU96" s="922"/>
      <c r="BV96" s="922"/>
      <c r="BW96" s="922"/>
      <c r="BX96" s="922"/>
      <c r="BY96" s="922"/>
      <c r="BZ96" s="922"/>
      <c r="CA96" s="922"/>
      <c r="CB96" s="922"/>
      <c r="CC96" s="922"/>
      <c r="CD96" s="922"/>
      <c r="CE96" s="922"/>
      <c r="CF96" s="922"/>
      <c r="CG96" s="923"/>
      <c r="CH96" s="918"/>
      <c r="CI96" s="919"/>
      <c r="CJ96" s="919"/>
      <c r="CK96" s="919"/>
      <c r="CL96" s="920"/>
      <c r="CM96" s="918"/>
      <c r="CN96" s="919"/>
      <c r="CO96" s="919"/>
      <c r="CP96" s="919"/>
      <c r="CQ96" s="920"/>
      <c r="CR96" s="918"/>
      <c r="CS96" s="919"/>
      <c r="CT96" s="919"/>
      <c r="CU96" s="919"/>
      <c r="CV96" s="920"/>
      <c r="CW96" s="918"/>
      <c r="CX96" s="919"/>
      <c r="CY96" s="919"/>
      <c r="CZ96" s="919"/>
      <c r="DA96" s="920"/>
      <c r="DB96" s="918"/>
      <c r="DC96" s="919"/>
      <c r="DD96" s="919"/>
      <c r="DE96" s="919"/>
      <c r="DF96" s="920"/>
      <c r="DG96" s="918"/>
      <c r="DH96" s="919"/>
      <c r="DI96" s="919"/>
      <c r="DJ96" s="919"/>
      <c r="DK96" s="920"/>
      <c r="DL96" s="918"/>
      <c r="DM96" s="919"/>
      <c r="DN96" s="919"/>
      <c r="DO96" s="919"/>
      <c r="DP96" s="920"/>
      <c r="DQ96" s="918"/>
      <c r="DR96" s="919"/>
      <c r="DS96" s="919"/>
      <c r="DT96" s="919"/>
      <c r="DU96" s="920"/>
      <c r="DV96" s="915"/>
      <c r="DW96" s="916"/>
      <c r="DX96" s="916"/>
      <c r="DY96" s="916"/>
      <c r="DZ96" s="917"/>
      <c r="EA96" s="223"/>
    </row>
    <row r="97" spans="1:131" s="224" customFormat="1" ht="26.25" hidden="1" customHeight="1">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2"/>
      <c r="BF97" s="242"/>
      <c r="BG97" s="242"/>
      <c r="BH97" s="242"/>
      <c r="BI97" s="242"/>
      <c r="BJ97" s="242"/>
      <c r="BK97" s="242"/>
      <c r="BL97" s="242"/>
      <c r="BM97" s="242"/>
      <c r="BN97" s="242"/>
      <c r="BO97" s="242"/>
      <c r="BP97" s="242"/>
      <c r="BQ97" s="239">
        <v>91</v>
      </c>
      <c r="BR97" s="244"/>
      <c r="BS97" s="921"/>
      <c r="BT97" s="922"/>
      <c r="BU97" s="922"/>
      <c r="BV97" s="922"/>
      <c r="BW97" s="922"/>
      <c r="BX97" s="922"/>
      <c r="BY97" s="922"/>
      <c r="BZ97" s="922"/>
      <c r="CA97" s="922"/>
      <c r="CB97" s="922"/>
      <c r="CC97" s="922"/>
      <c r="CD97" s="922"/>
      <c r="CE97" s="922"/>
      <c r="CF97" s="922"/>
      <c r="CG97" s="923"/>
      <c r="CH97" s="918"/>
      <c r="CI97" s="919"/>
      <c r="CJ97" s="919"/>
      <c r="CK97" s="919"/>
      <c r="CL97" s="920"/>
      <c r="CM97" s="918"/>
      <c r="CN97" s="919"/>
      <c r="CO97" s="919"/>
      <c r="CP97" s="919"/>
      <c r="CQ97" s="920"/>
      <c r="CR97" s="918"/>
      <c r="CS97" s="919"/>
      <c r="CT97" s="919"/>
      <c r="CU97" s="919"/>
      <c r="CV97" s="920"/>
      <c r="CW97" s="918"/>
      <c r="CX97" s="919"/>
      <c r="CY97" s="919"/>
      <c r="CZ97" s="919"/>
      <c r="DA97" s="920"/>
      <c r="DB97" s="918"/>
      <c r="DC97" s="919"/>
      <c r="DD97" s="919"/>
      <c r="DE97" s="919"/>
      <c r="DF97" s="920"/>
      <c r="DG97" s="918"/>
      <c r="DH97" s="919"/>
      <c r="DI97" s="919"/>
      <c r="DJ97" s="919"/>
      <c r="DK97" s="920"/>
      <c r="DL97" s="918"/>
      <c r="DM97" s="919"/>
      <c r="DN97" s="919"/>
      <c r="DO97" s="919"/>
      <c r="DP97" s="920"/>
      <c r="DQ97" s="918"/>
      <c r="DR97" s="919"/>
      <c r="DS97" s="919"/>
      <c r="DT97" s="919"/>
      <c r="DU97" s="920"/>
      <c r="DV97" s="915"/>
      <c r="DW97" s="916"/>
      <c r="DX97" s="916"/>
      <c r="DY97" s="916"/>
      <c r="DZ97" s="917"/>
      <c r="EA97" s="223"/>
    </row>
    <row r="98" spans="1:131" s="224" customFormat="1" ht="26.25" hidden="1" customHeight="1">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2"/>
      <c r="BF98" s="242"/>
      <c r="BG98" s="242"/>
      <c r="BH98" s="242"/>
      <c r="BI98" s="242"/>
      <c r="BJ98" s="242"/>
      <c r="BK98" s="242"/>
      <c r="BL98" s="242"/>
      <c r="BM98" s="242"/>
      <c r="BN98" s="242"/>
      <c r="BO98" s="242"/>
      <c r="BP98" s="242"/>
      <c r="BQ98" s="239">
        <v>92</v>
      </c>
      <c r="BR98" s="244"/>
      <c r="BS98" s="921"/>
      <c r="BT98" s="922"/>
      <c r="BU98" s="922"/>
      <c r="BV98" s="922"/>
      <c r="BW98" s="922"/>
      <c r="BX98" s="922"/>
      <c r="BY98" s="922"/>
      <c r="BZ98" s="922"/>
      <c r="CA98" s="922"/>
      <c r="CB98" s="922"/>
      <c r="CC98" s="922"/>
      <c r="CD98" s="922"/>
      <c r="CE98" s="922"/>
      <c r="CF98" s="922"/>
      <c r="CG98" s="923"/>
      <c r="CH98" s="918"/>
      <c r="CI98" s="919"/>
      <c r="CJ98" s="919"/>
      <c r="CK98" s="919"/>
      <c r="CL98" s="920"/>
      <c r="CM98" s="918"/>
      <c r="CN98" s="919"/>
      <c r="CO98" s="919"/>
      <c r="CP98" s="919"/>
      <c r="CQ98" s="920"/>
      <c r="CR98" s="918"/>
      <c r="CS98" s="919"/>
      <c r="CT98" s="919"/>
      <c r="CU98" s="919"/>
      <c r="CV98" s="920"/>
      <c r="CW98" s="918"/>
      <c r="CX98" s="919"/>
      <c r="CY98" s="919"/>
      <c r="CZ98" s="919"/>
      <c r="DA98" s="920"/>
      <c r="DB98" s="918"/>
      <c r="DC98" s="919"/>
      <c r="DD98" s="919"/>
      <c r="DE98" s="919"/>
      <c r="DF98" s="920"/>
      <c r="DG98" s="918"/>
      <c r="DH98" s="919"/>
      <c r="DI98" s="919"/>
      <c r="DJ98" s="919"/>
      <c r="DK98" s="920"/>
      <c r="DL98" s="918"/>
      <c r="DM98" s="919"/>
      <c r="DN98" s="919"/>
      <c r="DO98" s="919"/>
      <c r="DP98" s="920"/>
      <c r="DQ98" s="918"/>
      <c r="DR98" s="919"/>
      <c r="DS98" s="919"/>
      <c r="DT98" s="919"/>
      <c r="DU98" s="920"/>
      <c r="DV98" s="915"/>
      <c r="DW98" s="916"/>
      <c r="DX98" s="916"/>
      <c r="DY98" s="916"/>
      <c r="DZ98" s="917"/>
      <c r="EA98" s="223"/>
    </row>
    <row r="99" spans="1:131" s="224" customFormat="1" ht="26.25" hidden="1" customHeight="1">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2"/>
      <c r="BF99" s="242"/>
      <c r="BG99" s="242"/>
      <c r="BH99" s="242"/>
      <c r="BI99" s="242"/>
      <c r="BJ99" s="242"/>
      <c r="BK99" s="242"/>
      <c r="BL99" s="242"/>
      <c r="BM99" s="242"/>
      <c r="BN99" s="242"/>
      <c r="BO99" s="242"/>
      <c r="BP99" s="242"/>
      <c r="BQ99" s="239">
        <v>93</v>
      </c>
      <c r="BR99" s="244"/>
      <c r="BS99" s="921"/>
      <c r="BT99" s="922"/>
      <c r="BU99" s="922"/>
      <c r="BV99" s="922"/>
      <c r="BW99" s="922"/>
      <c r="BX99" s="922"/>
      <c r="BY99" s="922"/>
      <c r="BZ99" s="922"/>
      <c r="CA99" s="922"/>
      <c r="CB99" s="922"/>
      <c r="CC99" s="922"/>
      <c r="CD99" s="922"/>
      <c r="CE99" s="922"/>
      <c r="CF99" s="922"/>
      <c r="CG99" s="923"/>
      <c r="CH99" s="918"/>
      <c r="CI99" s="919"/>
      <c r="CJ99" s="919"/>
      <c r="CK99" s="919"/>
      <c r="CL99" s="920"/>
      <c r="CM99" s="918"/>
      <c r="CN99" s="919"/>
      <c r="CO99" s="919"/>
      <c r="CP99" s="919"/>
      <c r="CQ99" s="920"/>
      <c r="CR99" s="918"/>
      <c r="CS99" s="919"/>
      <c r="CT99" s="919"/>
      <c r="CU99" s="919"/>
      <c r="CV99" s="920"/>
      <c r="CW99" s="918"/>
      <c r="CX99" s="919"/>
      <c r="CY99" s="919"/>
      <c r="CZ99" s="919"/>
      <c r="DA99" s="920"/>
      <c r="DB99" s="918"/>
      <c r="DC99" s="919"/>
      <c r="DD99" s="919"/>
      <c r="DE99" s="919"/>
      <c r="DF99" s="920"/>
      <c r="DG99" s="918"/>
      <c r="DH99" s="919"/>
      <c r="DI99" s="919"/>
      <c r="DJ99" s="919"/>
      <c r="DK99" s="920"/>
      <c r="DL99" s="918"/>
      <c r="DM99" s="919"/>
      <c r="DN99" s="919"/>
      <c r="DO99" s="919"/>
      <c r="DP99" s="920"/>
      <c r="DQ99" s="918"/>
      <c r="DR99" s="919"/>
      <c r="DS99" s="919"/>
      <c r="DT99" s="919"/>
      <c r="DU99" s="920"/>
      <c r="DV99" s="915"/>
      <c r="DW99" s="916"/>
      <c r="DX99" s="916"/>
      <c r="DY99" s="916"/>
      <c r="DZ99" s="917"/>
      <c r="EA99" s="223"/>
    </row>
    <row r="100" spans="1:131" s="224" customFormat="1" ht="26.25" hidden="1" customHeight="1">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2"/>
      <c r="BF100" s="242"/>
      <c r="BG100" s="242"/>
      <c r="BH100" s="242"/>
      <c r="BI100" s="242"/>
      <c r="BJ100" s="242"/>
      <c r="BK100" s="242"/>
      <c r="BL100" s="242"/>
      <c r="BM100" s="242"/>
      <c r="BN100" s="242"/>
      <c r="BO100" s="242"/>
      <c r="BP100" s="242"/>
      <c r="BQ100" s="239">
        <v>94</v>
      </c>
      <c r="BR100" s="244"/>
      <c r="BS100" s="921"/>
      <c r="BT100" s="922"/>
      <c r="BU100" s="922"/>
      <c r="BV100" s="922"/>
      <c r="BW100" s="922"/>
      <c r="BX100" s="922"/>
      <c r="BY100" s="922"/>
      <c r="BZ100" s="922"/>
      <c r="CA100" s="922"/>
      <c r="CB100" s="922"/>
      <c r="CC100" s="922"/>
      <c r="CD100" s="922"/>
      <c r="CE100" s="922"/>
      <c r="CF100" s="922"/>
      <c r="CG100" s="923"/>
      <c r="CH100" s="918"/>
      <c r="CI100" s="919"/>
      <c r="CJ100" s="919"/>
      <c r="CK100" s="919"/>
      <c r="CL100" s="920"/>
      <c r="CM100" s="918"/>
      <c r="CN100" s="919"/>
      <c r="CO100" s="919"/>
      <c r="CP100" s="919"/>
      <c r="CQ100" s="920"/>
      <c r="CR100" s="918"/>
      <c r="CS100" s="919"/>
      <c r="CT100" s="919"/>
      <c r="CU100" s="919"/>
      <c r="CV100" s="920"/>
      <c r="CW100" s="918"/>
      <c r="CX100" s="919"/>
      <c r="CY100" s="919"/>
      <c r="CZ100" s="919"/>
      <c r="DA100" s="920"/>
      <c r="DB100" s="918"/>
      <c r="DC100" s="919"/>
      <c r="DD100" s="919"/>
      <c r="DE100" s="919"/>
      <c r="DF100" s="920"/>
      <c r="DG100" s="918"/>
      <c r="DH100" s="919"/>
      <c r="DI100" s="919"/>
      <c r="DJ100" s="919"/>
      <c r="DK100" s="920"/>
      <c r="DL100" s="918"/>
      <c r="DM100" s="919"/>
      <c r="DN100" s="919"/>
      <c r="DO100" s="919"/>
      <c r="DP100" s="920"/>
      <c r="DQ100" s="918"/>
      <c r="DR100" s="919"/>
      <c r="DS100" s="919"/>
      <c r="DT100" s="919"/>
      <c r="DU100" s="920"/>
      <c r="DV100" s="915"/>
      <c r="DW100" s="916"/>
      <c r="DX100" s="916"/>
      <c r="DY100" s="916"/>
      <c r="DZ100" s="917"/>
      <c r="EA100" s="223"/>
    </row>
    <row r="101" spans="1:131" s="224" customFormat="1" ht="26.25" hidden="1" customHeight="1">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2"/>
      <c r="BF101" s="242"/>
      <c r="BG101" s="242"/>
      <c r="BH101" s="242"/>
      <c r="BI101" s="242"/>
      <c r="BJ101" s="242"/>
      <c r="BK101" s="242"/>
      <c r="BL101" s="242"/>
      <c r="BM101" s="242"/>
      <c r="BN101" s="242"/>
      <c r="BO101" s="242"/>
      <c r="BP101" s="242"/>
      <c r="BQ101" s="239">
        <v>95</v>
      </c>
      <c r="BR101" s="244"/>
      <c r="BS101" s="921"/>
      <c r="BT101" s="922"/>
      <c r="BU101" s="922"/>
      <c r="BV101" s="922"/>
      <c r="BW101" s="922"/>
      <c r="BX101" s="922"/>
      <c r="BY101" s="922"/>
      <c r="BZ101" s="922"/>
      <c r="CA101" s="922"/>
      <c r="CB101" s="922"/>
      <c r="CC101" s="922"/>
      <c r="CD101" s="922"/>
      <c r="CE101" s="922"/>
      <c r="CF101" s="922"/>
      <c r="CG101" s="923"/>
      <c r="CH101" s="918"/>
      <c r="CI101" s="919"/>
      <c r="CJ101" s="919"/>
      <c r="CK101" s="919"/>
      <c r="CL101" s="920"/>
      <c r="CM101" s="918"/>
      <c r="CN101" s="919"/>
      <c r="CO101" s="919"/>
      <c r="CP101" s="919"/>
      <c r="CQ101" s="920"/>
      <c r="CR101" s="918"/>
      <c r="CS101" s="919"/>
      <c r="CT101" s="919"/>
      <c r="CU101" s="919"/>
      <c r="CV101" s="920"/>
      <c r="CW101" s="918"/>
      <c r="CX101" s="919"/>
      <c r="CY101" s="919"/>
      <c r="CZ101" s="919"/>
      <c r="DA101" s="920"/>
      <c r="DB101" s="918"/>
      <c r="DC101" s="919"/>
      <c r="DD101" s="919"/>
      <c r="DE101" s="919"/>
      <c r="DF101" s="920"/>
      <c r="DG101" s="918"/>
      <c r="DH101" s="919"/>
      <c r="DI101" s="919"/>
      <c r="DJ101" s="919"/>
      <c r="DK101" s="920"/>
      <c r="DL101" s="918"/>
      <c r="DM101" s="919"/>
      <c r="DN101" s="919"/>
      <c r="DO101" s="919"/>
      <c r="DP101" s="920"/>
      <c r="DQ101" s="918"/>
      <c r="DR101" s="919"/>
      <c r="DS101" s="919"/>
      <c r="DT101" s="919"/>
      <c r="DU101" s="920"/>
      <c r="DV101" s="915"/>
      <c r="DW101" s="916"/>
      <c r="DX101" s="916"/>
      <c r="DY101" s="916"/>
      <c r="DZ101" s="917"/>
      <c r="EA101" s="223"/>
    </row>
    <row r="102" spans="1:131" s="224" customFormat="1" ht="26.25" customHeight="1" thickBot="1">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2"/>
      <c r="BF102" s="242"/>
      <c r="BG102" s="242"/>
      <c r="BH102" s="242"/>
      <c r="BI102" s="242"/>
      <c r="BJ102" s="242"/>
      <c r="BK102" s="242"/>
      <c r="BL102" s="242"/>
      <c r="BM102" s="242"/>
      <c r="BN102" s="242"/>
      <c r="BO102" s="242"/>
      <c r="BP102" s="242"/>
      <c r="BQ102" s="241" t="s">
        <v>383</v>
      </c>
      <c r="BR102" s="848" t="s">
        <v>414</v>
      </c>
      <c r="BS102" s="849"/>
      <c r="BT102" s="849"/>
      <c r="BU102" s="849"/>
      <c r="BV102" s="849"/>
      <c r="BW102" s="849"/>
      <c r="BX102" s="849"/>
      <c r="BY102" s="849"/>
      <c r="BZ102" s="849"/>
      <c r="CA102" s="849"/>
      <c r="CB102" s="849"/>
      <c r="CC102" s="849"/>
      <c r="CD102" s="849"/>
      <c r="CE102" s="849"/>
      <c r="CF102" s="849"/>
      <c r="CG102" s="850"/>
      <c r="CH102" s="947"/>
      <c r="CI102" s="948"/>
      <c r="CJ102" s="948"/>
      <c r="CK102" s="948"/>
      <c r="CL102" s="949"/>
      <c r="CM102" s="947"/>
      <c r="CN102" s="948"/>
      <c r="CO102" s="948"/>
      <c r="CP102" s="948"/>
      <c r="CQ102" s="949"/>
      <c r="CR102" s="950">
        <v>39</v>
      </c>
      <c r="CS102" s="908"/>
      <c r="CT102" s="908"/>
      <c r="CU102" s="908"/>
      <c r="CV102" s="951"/>
      <c r="CW102" s="950"/>
      <c r="CX102" s="908"/>
      <c r="CY102" s="908"/>
      <c r="CZ102" s="908"/>
      <c r="DA102" s="951"/>
      <c r="DB102" s="950"/>
      <c r="DC102" s="908"/>
      <c r="DD102" s="908"/>
      <c r="DE102" s="908"/>
      <c r="DF102" s="951"/>
      <c r="DG102" s="950"/>
      <c r="DH102" s="908"/>
      <c r="DI102" s="908"/>
      <c r="DJ102" s="908"/>
      <c r="DK102" s="951"/>
      <c r="DL102" s="950"/>
      <c r="DM102" s="908"/>
      <c r="DN102" s="908"/>
      <c r="DO102" s="908"/>
      <c r="DP102" s="951"/>
      <c r="DQ102" s="950"/>
      <c r="DR102" s="908"/>
      <c r="DS102" s="908"/>
      <c r="DT102" s="908"/>
      <c r="DU102" s="951"/>
      <c r="DV102" s="974"/>
      <c r="DW102" s="975"/>
      <c r="DX102" s="975"/>
      <c r="DY102" s="975"/>
      <c r="DZ102" s="976"/>
      <c r="EA102" s="223"/>
    </row>
    <row r="103" spans="1:131" s="224" customFormat="1" ht="26.25" customHeight="1">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2"/>
      <c r="BF103" s="242"/>
      <c r="BG103" s="242"/>
      <c r="BH103" s="242"/>
      <c r="BI103" s="242"/>
      <c r="BJ103" s="242"/>
      <c r="BK103" s="242"/>
      <c r="BL103" s="242"/>
      <c r="BM103" s="242"/>
      <c r="BN103" s="242"/>
      <c r="BO103" s="242"/>
      <c r="BP103" s="242"/>
      <c r="BQ103" s="977" t="s">
        <v>415</v>
      </c>
      <c r="BR103" s="977"/>
      <c r="BS103" s="977"/>
      <c r="BT103" s="977"/>
      <c r="BU103" s="977"/>
      <c r="BV103" s="977"/>
      <c r="BW103" s="977"/>
      <c r="BX103" s="977"/>
      <c r="BY103" s="977"/>
      <c r="BZ103" s="977"/>
      <c r="CA103" s="977"/>
      <c r="CB103" s="977"/>
      <c r="CC103" s="977"/>
      <c r="CD103" s="977"/>
      <c r="CE103" s="977"/>
      <c r="CF103" s="977"/>
      <c r="CG103" s="977"/>
      <c r="CH103" s="977"/>
      <c r="CI103" s="977"/>
      <c r="CJ103" s="977"/>
      <c r="CK103" s="977"/>
      <c r="CL103" s="977"/>
      <c r="CM103" s="977"/>
      <c r="CN103" s="977"/>
      <c r="CO103" s="977"/>
      <c r="CP103" s="977"/>
      <c r="CQ103" s="977"/>
      <c r="CR103" s="977"/>
      <c r="CS103" s="977"/>
      <c r="CT103" s="977"/>
      <c r="CU103" s="977"/>
      <c r="CV103" s="977"/>
      <c r="CW103" s="977"/>
      <c r="CX103" s="977"/>
      <c r="CY103" s="977"/>
      <c r="CZ103" s="977"/>
      <c r="DA103" s="977"/>
      <c r="DB103" s="977"/>
      <c r="DC103" s="977"/>
      <c r="DD103" s="977"/>
      <c r="DE103" s="977"/>
      <c r="DF103" s="977"/>
      <c r="DG103" s="977"/>
      <c r="DH103" s="977"/>
      <c r="DI103" s="977"/>
      <c r="DJ103" s="977"/>
      <c r="DK103" s="977"/>
      <c r="DL103" s="977"/>
      <c r="DM103" s="977"/>
      <c r="DN103" s="977"/>
      <c r="DO103" s="977"/>
      <c r="DP103" s="977"/>
      <c r="DQ103" s="977"/>
      <c r="DR103" s="977"/>
      <c r="DS103" s="977"/>
      <c r="DT103" s="977"/>
      <c r="DU103" s="977"/>
      <c r="DV103" s="977"/>
      <c r="DW103" s="977"/>
      <c r="DX103" s="977"/>
      <c r="DY103" s="977"/>
      <c r="DZ103" s="977"/>
      <c r="EA103" s="223"/>
    </row>
    <row r="104" spans="1:131" s="224" customFormat="1" ht="26.25" customHeight="1">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2"/>
      <c r="BF104" s="242"/>
      <c r="BG104" s="242"/>
      <c r="BH104" s="242"/>
      <c r="BI104" s="242"/>
      <c r="BJ104" s="242"/>
      <c r="BK104" s="242"/>
      <c r="BL104" s="242"/>
      <c r="BM104" s="242"/>
      <c r="BN104" s="242"/>
      <c r="BO104" s="242"/>
      <c r="BP104" s="242"/>
      <c r="BQ104" s="978" t="s">
        <v>416</v>
      </c>
      <c r="BR104" s="978"/>
      <c r="BS104" s="978"/>
      <c r="BT104" s="978"/>
      <c r="BU104" s="978"/>
      <c r="BV104" s="978"/>
      <c r="BW104" s="978"/>
      <c r="BX104" s="978"/>
      <c r="BY104" s="978"/>
      <c r="BZ104" s="978"/>
      <c r="CA104" s="978"/>
      <c r="CB104" s="978"/>
      <c r="CC104" s="978"/>
      <c r="CD104" s="978"/>
      <c r="CE104" s="978"/>
      <c r="CF104" s="978"/>
      <c r="CG104" s="978"/>
      <c r="CH104" s="978"/>
      <c r="CI104" s="978"/>
      <c r="CJ104" s="978"/>
      <c r="CK104" s="978"/>
      <c r="CL104" s="978"/>
      <c r="CM104" s="978"/>
      <c r="CN104" s="978"/>
      <c r="CO104" s="978"/>
      <c r="CP104" s="978"/>
      <c r="CQ104" s="978"/>
      <c r="CR104" s="978"/>
      <c r="CS104" s="978"/>
      <c r="CT104" s="978"/>
      <c r="CU104" s="978"/>
      <c r="CV104" s="978"/>
      <c r="CW104" s="978"/>
      <c r="CX104" s="978"/>
      <c r="CY104" s="978"/>
      <c r="CZ104" s="978"/>
      <c r="DA104" s="978"/>
      <c r="DB104" s="978"/>
      <c r="DC104" s="978"/>
      <c r="DD104" s="978"/>
      <c r="DE104" s="978"/>
      <c r="DF104" s="978"/>
      <c r="DG104" s="978"/>
      <c r="DH104" s="978"/>
      <c r="DI104" s="978"/>
      <c r="DJ104" s="978"/>
      <c r="DK104" s="978"/>
      <c r="DL104" s="978"/>
      <c r="DM104" s="978"/>
      <c r="DN104" s="978"/>
      <c r="DO104" s="978"/>
      <c r="DP104" s="978"/>
      <c r="DQ104" s="978"/>
      <c r="DR104" s="978"/>
      <c r="DS104" s="978"/>
      <c r="DT104" s="978"/>
      <c r="DU104" s="978"/>
      <c r="DV104" s="978"/>
      <c r="DW104" s="978"/>
      <c r="DX104" s="978"/>
      <c r="DY104" s="978"/>
      <c r="DZ104" s="978"/>
      <c r="EA104" s="223"/>
    </row>
    <row r="105" spans="1:131" s="224" customFormat="1" ht="11.25" customHeight="1">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45"/>
      <c r="BR105" s="245"/>
      <c r="BS105" s="245"/>
      <c r="BT105" s="245"/>
      <c r="BU105" s="245"/>
      <c r="BV105" s="245"/>
      <c r="BW105" s="245"/>
      <c r="BX105" s="245"/>
      <c r="BY105" s="245"/>
      <c r="BZ105" s="245"/>
      <c r="CA105" s="245"/>
      <c r="CB105" s="245"/>
      <c r="CC105" s="245"/>
      <c r="CD105" s="245"/>
      <c r="CE105" s="245"/>
      <c r="CF105" s="245"/>
      <c r="CG105" s="245"/>
      <c r="CH105" s="245"/>
      <c r="CI105" s="245"/>
      <c r="CJ105" s="245"/>
      <c r="CK105" s="245"/>
      <c r="CL105" s="245"/>
      <c r="CM105" s="245"/>
      <c r="CN105" s="245"/>
      <c r="CO105" s="245"/>
      <c r="CP105" s="245"/>
      <c r="CQ105" s="245"/>
      <c r="CR105" s="245"/>
      <c r="CS105" s="245"/>
      <c r="CT105" s="245"/>
      <c r="CU105" s="245"/>
      <c r="CV105" s="245"/>
      <c r="CW105" s="245"/>
      <c r="CX105" s="245"/>
      <c r="CY105" s="245"/>
      <c r="CZ105" s="245"/>
      <c r="DA105" s="245"/>
      <c r="DB105" s="245"/>
      <c r="DC105" s="245"/>
      <c r="DD105" s="245"/>
      <c r="DE105" s="245"/>
      <c r="DF105" s="245"/>
      <c r="DG105" s="245"/>
      <c r="DH105" s="245"/>
      <c r="DI105" s="245"/>
      <c r="DJ105" s="245"/>
      <c r="DK105" s="245"/>
      <c r="DL105" s="245"/>
      <c r="DM105" s="245"/>
      <c r="DN105" s="245"/>
      <c r="DO105" s="245"/>
      <c r="DP105" s="245"/>
      <c r="DQ105" s="245"/>
      <c r="DR105" s="245"/>
      <c r="DS105" s="245"/>
      <c r="DT105" s="245"/>
      <c r="DU105" s="245"/>
      <c r="DV105" s="245"/>
      <c r="DW105" s="245"/>
      <c r="DX105" s="245"/>
      <c r="DY105" s="245"/>
      <c r="DZ105" s="245"/>
      <c r="EA105" s="223"/>
    </row>
    <row r="106" spans="1:131" s="224" customFormat="1" ht="11.25" customHeight="1">
      <c r="A106" s="251"/>
      <c r="B106" s="251"/>
      <c r="C106" s="251"/>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1"/>
      <c r="AH106" s="251"/>
      <c r="AI106" s="251"/>
      <c r="AJ106" s="251"/>
      <c r="AK106" s="251"/>
      <c r="AL106" s="251"/>
      <c r="AM106" s="251"/>
      <c r="AN106" s="251"/>
      <c r="AO106" s="251"/>
      <c r="AP106" s="251"/>
      <c r="AQ106" s="251"/>
      <c r="AR106" s="251"/>
      <c r="AS106" s="251"/>
      <c r="AT106" s="251"/>
      <c r="AU106" s="251"/>
      <c r="AV106" s="251"/>
      <c r="AW106" s="251"/>
      <c r="AX106" s="251"/>
      <c r="AY106" s="251"/>
      <c r="AZ106" s="251"/>
      <c r="BA106" s="251"/>
      <c r="BB106" s="251"/>
      <c r="BC106" s="251"/>
      <c r="BD106" s="251"/>
      <c r="BE106" s="251"/>
      <c r="BF106" s="251"/>
      <c r="BG106" s="251"/>
      <c r="BH106" s="251"/>
      <c r="BI106" s="251"/>
      <c r="BJ106" s="251"/>
      <c r="BK106" s="251"/>
      <c r="BL106" s="251"/>
      <c r="BM106" s="251"/>
      <c r="BN106" s="251"/>
      <c r="BO106" s="251"/>
      <c r="BP106" s="251"/>
      <c r="BQ106" s="245"/>
      <c r="BR106" s="245"/>
      <c r="BS106" s="245"/>
      <c r="BT106" s="245"/>
      <c r="BU106" s="245"/>
      <c r="BV106" s="245"/>
      <c r="BW106" s="245"/>
      <c r="BX106" s="245"/>
      <c r="BY106" s="245"/>
      <c r="BZ106" s="245"/>
      <c r="CA106" s="245"/>
      <c r="CB106" s="245"/>
      <c r="CC106" s="245"/>
      <c r="CD106" s="245"/>
      <c r="CE106" s="245"/>
      <c r="CF106" s="245"/>
      <c r="CG106" s="245"/>
      <c r="CH106" s="245"/>
      <c r="CI106" s="245"/>
      <c r="CJ106" s="245"/>
      <c r="CK106" s="245"/>
      <c r="CL106" s="245"/>
      <c r="CM106" s="245"/>
      <c r="CN106" s="245"/>
      <c r="CO106" s="245"/>
      <c r="CP106" s="245"/>
      <c r="CQ106" s="245"/>
      <c r="CR106" s="245"/>
      <c r="CS106" s="245"/>
      <c r="CT106" s="245"/>
      <c r="CU106" s="245"/>
      <c r="CV106" s="245"/>
      <c r="CW106" s="245"/>
      <c r="CX106" s="245"/>
      <c r="CY106" s="245"/>
      <c r="CZ106" s="245"/>
      <c r="DA106" s="245"/>
      <c r="DB106" s="245"/>
      <c r="DC106" s="245"/>
      <c r="DD106" s="245"/>
      <c r="DE106" s="245"/>
      <c r="DF106" s="245"/>
      <c r="DG106" s="245"/>
      <c r="DH106" s="245"/>
      <c r="DI106" s="245"/>
      <c r="DJ106" s="245"/>
      <c r="DK106" s="245"/>
      <c r="DL106" s="245"/>
      <c r="DM106" s="245"/>
      <c r="DN106" s="245"/>
      <c r="DO106" s="245"/>
      <c r="DP106" s="245"/>
      <c r="DQ106" s="245"/>
      <c r="DR106" s="245"/>
      <c r="DS106" s="245"/>
      <c r="DT106" s="245"/>
      <c r="DU106" s="245"/>
      <c r="DV106" s="245"/>
      <c r="DW106" s="245"/>
      <c r="DX106" s="245"/>
      <c r="DY106" s="245"/>
      <c r="DZ106" s="245"/>
      <c r="EA106" s="223"/>
    </row>
    <row r="107" spans="1:131" s="223" customFormat="1" ht="26.25" customHeight="1" thickBot="1">
      <c r="A107" s="252" t="s">
        <v>417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418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23" customFormat="1" ht="26.25" customHeight="1">
      <c r="A108" s="979" t="s">
        <v>419</v>
      </c>
      <c r="B108" s="980"/>
      <c r="C108" s="980"/>
      <c r="D108" s="980"/>
      <c r="E108" s="980"/>
      <c r="F108" s="980"/>
      <c r="G108" s="980"/>
      <c r="H108" s="980"/>
      <c r="I108" s="980"/>
      <c r="J108" s="980"/>
      <c r="K108" s="980"/>
      <c r="L108" s="980"/>
      <c r="M108" s="980"/>
      <c r="N108" s="980"/>
      <c r="O108" s="980"/>
      <c r="P108" s="980"/>
      <c r="Q108" s="980"/>
      <c r="R108" s="980"/>
      <c r="S108" s="980"/>
      <c r="T108" s="980"/>
      <c r="U108" s="980"/>
      <c r="V108" s="980"/>
      <c r="W108" s="980"/>
      <c r="X108" s="980"/>
      <c r="Y108" s="980"/>
      <c r="Z108" s="980"/>
      <c r="AA108" s="980"/>
      <c r="AB108" s="980"/>
      <c r="AC108" s="980"/>
      <c r="AD108" s="980"/>
      <c r="AE108" s="980"/>
      <c r="AF108" s="980"/>
      <c r="AG108" s="980"/>
      <c r="AH108" s="980"/>
      <c r="AI108" s="980"/>
      <c r="AJ108" s="980"/>
      <c r="AK108" s="980"/>
      <c r="AL108" s="980"/>
      <c r="AM108" s="980"/>
      <c r="AN108" s="980"/>
      <c r="AO108" s="980"/>
      <c r="AP108" s="980"/>
      <c r="AQ108" s="980"/>
      <c r="AR108" s="980"/>
      <c r="AS108" s="980"/>
      <c r="AT108" s="981"/>
      <c r="AU108" s="979" t="s">
        <v>420</v>
      </c>
      <c r="AV108" s="980"/>
      <c r="AW108" s="980"/>
      <c r="AX108" s="980"/>
      <c r="AY108" s="980"/>
      <c r="AZ108" s="980"/>
      <c r="BA108" s="980"/>
      <c r="BB108" s="980"/>
      <c r="BC108" s="980"/>
      <c r="BD108" s="980"/>
      <c r="BE108" s="980"/>
      <c r="BF108" s="980"/>
      <c r="BG108" s="980"/>
      <c r="BH108" s="980"/>
      <c r="BI108" s="980"/>
      <c r="BJ108" s="980"/>
      <c r="BK108" s="980"/>
      <c r="BL108" s="980"/>
      <c r="BM108" s="980"/>
      <c r="BN108" s="980"/>
      <c r="BO108" s="980"/>
      <c r="BP108" s="980"/>
      <c r="BQ108" s="980"/>
      <c r="BR108" s="980"/>
      <c r="BS108" s="980"/>
      <c r="BT108" s="980"/>
      <c r="BU108" s="980"/>
      <c r="BV108" s="980"/>
      <c r="BW108" s="980"/>
      <c r="BX108" s="980"/>
      <c r="BY108" s="980"/>
      <c r="BZ108" s="980"/>
      <c r="CA108" s="980"/>
      <c r="CB108" s="980"/>
      <c r="CC108" s="980"/>
      <c r="CD108" s="980"/>
      <c r="CE108" s="980"/>
      <c r="CF108" s="980"/>
      <c r="CG108" s="980"/>
      <c r="CH108" s="980"/>
      <c r="CI108" s="980"/>
      <c r="CJ108" s="980"/>
      <c r="CK108" s="980"/>
      <c r="CL108" s="980"/>
      <c r="CM108" s="980"/>
      <c r="CN108" s="980"/>
      <c r="CO108" s="980"/>
      <c r="CP108" s="980"/>
      <c r="CQ108" s="980"/>
      <c r="CR108" s="980"/>
      <c r="CS108" s="980"/>
      <c r="CT108" s="980"/>
      <c r="CU108" s="980"/>
      <c r="CV108" s="980"/>
      <c r="CW108" s="980"/>
      <c r="CX108" s="980"/>
      <c r="CY108" s="980"/>
      <c r="CZ108" s="980"/>
      <c r="DA108" s="980"/>
      <c r="DB108" s="980"/>
      <c r="DC108" s="980"/>
      <c r="DD108" s="980"/>
      <c r="DE108" s="980"/>
      <c r="DF108" s="980"/>
      <c r="DG108" s="980"/>
      <c r="DH108" s="980"/>
      <c r="DI108" s="980"/>
      <c r="DJ108" s="980"/>
      <c r="DK108" s="980"/>
      <c r="DL108" s="980"/>
      <c r="DM108" s="980"/>
      <c r="DN108" s="980"/>
      <c r="DO108" s="980"/>
      <c r="DP108" s="980"/>
      <c r="DQ108" s="980"/>
      <c r="DR108" s="980"/>
      <c r="DS108" s="980"/>
      <c r="DT108" s="980"/>
      <c r="DU108" s="980"/>
      <c r="DV108" s="980"/>
      <c r="DW108" s="980"/>
      <c r="DX108" s="980"/>
      <c r="DY108" s="980"/>
      <c r="DZ108" s="981"/>
    </row>
    <row r="109" spans="1:131" s="223" customFormat="1" ht="26.25" customHeight="1">
      <c r="A109" s="972" t="s">
        <v>421</v>
      </c>
      <c r="B109" s="953"/>
      <c r="C109" s="953"/>
      <c r="D109" s="953"/>
      <c r="E109" s="953"/>
      <c r="F109" s="953"/>
      <c r="G109" s="953"/>
      <c r="H109" s="953"/>
      <c r="I109" s="953"/>
      <c r="J109" s="953"/>
      <c r="K109" s="953"/>
      <c r="L109" s="953"/>
      <c r="M109" s="953"/>
      <c r="N109" s="953"/>
      <c r="O109" s="953"/>
      <c r="P109" s="953"/>
      <c r="Q109" s="953"/>
      <c r="R109" s="953"/>
      <c r="S109" s="953"/>
      <c r="T109" s="953"/>
      <c r="U109" s="953"/>
      <c r="V109" s="953"/>
      <c r="W109" s="953"/>
      <c r="X109" s="953"/>
      <c r="Y109" s="953"/>
      <c r="Z109" s="954"/>
      <c r="AA109" s="952" t="s">
        <v>422</v>
      </c>
      <c r="AB109" s="953"/>
      <c r="AC109" s="953"/>
      <c r="AD109" s="953"/>
      <c r="AE109" s="954"/>
      <c r="AF109" s="952" t="s">
        <v>302</v>
      </c>
      <c r="AG109" s="953"/>
      <c r="AH109" s="953"/>
      <c r="AI109" s="953"/>
      <c r="AJ109" s="954"/>
      <c r="AK109" s="952" t="s">
        <v>301</v>
      </c>
      <c r="AL109" s="953"/>
      <c r="AM109" s="953"/>
      <c r="AN109" s="953"/>
      <c r="AO109" s="954"/>
      <c r="AP109" s="952" t="s">
        <v>423</v>
      </c>
      <c r="AQ109" s="953"/>
      <c r="AR109" s="953"/>
      <c r="AS109" s="953"/>
      <c r="AT109" s="955"/>
      <c r="AU109" s="972" t="s">
        <v>421</v>
      </c>
      <c r="AV109" s="953"/>
      <c r="AW109" s="953"/>
      <c r="AX109" s="953"/>
      <c r="AY109" s="953"/>
      <c r="AZ109" s="953"/>
      <c r="BA109" s="953"/>
      <c r="BB109" s="953"/>
      <c r="BC109" s="953"/>
      <c r="BD109" s="953"/>
      <c r="BE109" s="953"/>
      <c r="BF109" s="953"/>
      <c r="BG109" s="953"/>
      <c r="BH109" s="953"/>
      <c r="BI109" s="953"/>
      <c r="BJ109" s="953"/>
      <c r="BK109" s="953"/>
      <c r="BL109" s="953"/>
      <c r="BM109" s="953"/>
      <c r="BN109" s="953"/>
      <c r="BO109" s="953"/>
      <c r="BP109" s="954"/>
      <c r="BQ109" s="952" t="s">
        <v>422</v>
      </c>
      <c r="BR109" s="953"/>
      <c r="BS109" s="953"/>
      <c r="BT109" s="953"/>
      <c r="BU109" s="954"/>
      <c r="BV109" s="952" t="s">
        <v>302</v>
      </c>
      <c r="BW109" s="953"/>
      <c r="BX109" s="953"/>
      <c r="BY109" s="953"/>
      <c r="BZ109" s="954"/>
      <c r="CA109" s="952" t="s">
        <v>301</v>
      </c>
      <c r="CB109" s="953"/>
      <c r="CC109" s="953"/>
      <c r="CD109" s="953"/>
      <c r="CE109" s="954"/>
      <c r="CF109" s="973" t="s">
        <v>423</v>
      </c>
      <c r="CG109" s="973"/>
      <c r="CH109" s="973"/>
      <c r="CI109" s="973"/>
      <c r="CJ109" s="973"/>
      <c r="CK109" s="952" t="s">
        <v>424</v>
      </c>
      <c r="CL109" s="953"/>
      <c r="CM109" s="953"/>
      <c r="CN109" s="953"/>
      <c r="CO109" s="953"/>
      <c r="CP109" s="953"/>
      <c r="CQ109" s="953"/>
      <c r="CR109" s="953"/>
      <c r="CS109" s="953"/>
      <c r="CT109" s="953"/>
      <c r="CU109" s="953"/>
      <c r="CV109" s="953"/>
      <c r="CW109" s="953"/>
      <c r="CX109" s="953"/>
      <c r="CY109" s="953"/>
      <c r="CZ109" s="953"/>
      <c r="DA109" s="953"/>
      <c r="DB109" s="953"/>
      <c r="DC109" s="953"/>
      <c r="DD109" s="953"/>
      <c r="DE109" s="953"/>
      <c r="DF109" s="954"/>
      <c r="DG109" s="952" t="s">
        <v>422</v>
      </c>
      <c r="DH109" s="953"/>
      <c r="DI109" s="953"/>
      <c r="DJ109" s="953"/>
      <c r="DK109" s="954"/>
      <c r="DL109" s="952" t="s">
        <v>302</v>
      </c>
      <c r="DM109" s="953"/>
      <c r="DN109" s="953"/>
      <c r="DO109" s="953"/>
      <c r="DP109" s="954"/>
      <c r="DQ109" s="952" t="s">
        <v>301</v>
      </c>
      <c r="DR109" s="953"/>
      <c r="DS109" s="953"/>
      <c r="DT109" s="953"/>
      <c r="DU109" s="954"/>
      <c r="DV109" s="952" t="s">
        <v>423</v>
      </c>
      <c r="DW109" s="953"/>
      <c r="DX109" s="953"/>
      <c r="DY109" s="953"/>
      <c r="DZ109" s="955"/>
    </row>
    <row r="110" spans="1:131" s="223" customFormat="1" ht="26.25" customHeight="1">
      <c r="A110" s="956" t="s">
        <v>425</v>
      </c>
      <c r="B110" s="957"/>
      <c r="C110" s="957"/>
      <c r="D110" s="957"/>
      <c r="E110" s="957"/>
      <c r="F110" s="957"/>
      <c r="G110" s="957"/>
      <c r="H110" s="957"/>
      <c r="I110" s="957"/>
      <c r="J110" s="957"/>
      <c r="K110" s="957"/>
      <c r="L110" s="957"/>
      <c r="M110" s="957"/>
      <c r="N110" s="957"/>
      <c r="O110" s="957"/>
      <c r="P110" s="957"/>
      <c r="Q110" s="957"/>
      <c r="R110" s="957"/>
      <c r="S110" s="957"/>
      <c r="T110" s="957"/>
      <c r="U110" s="957"/>
      <c r="V110" s="957"/>
      <c r="W110" s="957"/>
      <c r="X110" s="957"/>
      <c r="Y110" s="957"/>
      <c r="Z110" s="958"/>
      <c r="AA110" s="959">
        <v>224642</v>
      </c>
      <c r="AB110" s="960"/>
      <c r="AC110" s="960"/>
      <c r="AD110" s="960"/>
      <c r="AE110" s="961"/>
      <c r="AF110" s="962">
        <v>227771</v>
      </c>
      <c r="AG110" s="960"/>
      <c r="AH110" s="960"/>
      <c r="AI110" s="960"/>
      <c r="AJ110" s="961"/>
      <c r="AK110" s="962">
        <v>209042</v>
      </c>
      <c r="AL110" s="960"/>
      <c r="AM110" s="960"/>
      <c r="AN110" s="960"/>
      <c r="AO110" s="961"/>
      <c r="AP110" s="963">
        <v>15.6</v>
      </c>
      <c r="AQ110" s="964"/>
      <c r="AR110" s="964"/>
      <c r="AS110" s="964"/>
      <c r="AT110" s="965"/>
      <c r="AU110" s="966" t="s">
        <v>66</v>
      </c>
      <c r="AV110" s="967"/>
      <c r="AW110" s="967"/>
      <c r="AX110" s="967"/>
      <c r="AY110" s="967"/>
      <c r="AZ110" s="1008" t="s">
        <v>426</v>
      </c>
      <c r="BA110" s="957"/>
      <c r="BB110" s="957"/>
      <c r="BC110" s="957"/>
      <c r="BD110" s="957"/>
      <c r="BE110" s="957"/>
      <c r="BF110" s="957"/>
      <c r="BG110" s="957"/>
      <c r="BH110" s="957"/>
      <c r="BI110" s="957"/>
      <c r="BJ110" s="957"/>
      <c r="BK110" s="957"/>
      <c r="BL110" s="957"/>
      <c r="BM110" s="957"/>
      <c r="BN110" s="957"/>
      <c r="BO110" s="957"/>
      <c r="BP110" s="958"/>
      <c r="BQ110" s="994">
        <v>2296703</v>
      </c>
      <c r="BR110" s="995"/>
      <c r="BS110" s="995"/>
      <c r="BT110" s="995"/>
      <c r="BU110" s="995"/>
      <c r="BV110" s="995">
        <v>2424900</v>
      </c>
      <c r="BW110" s="995"/>
      <c r="BX110" s="995"/>
      <c r="BY110" s="995"/>
      <c r="BZ110" s="995"/>
      <c r="CA110" s="995">
        <v>2501114</v>
      </c>
      <c r="CB110" s="995"/>
      <c r="CC110" s="995"/>
      <c r="CD110" s="995"/>
      <c r="CE110" s="995"/>
      <c r="CF110" s="1009">
        <v>186.1</v>
      </c>
      <c r="CG110" s="1010"/>
      <c r="CH110" s="1010"/>
      <c r="CI110" s="1010"/>
      <c r="CJ110" s="1010"/>
      <c r="CK110" s="1011" t="s">
        <v>427</v>
      </c>
      <c r="CL110" s="1012"/>
      <c r="CM110" s="991" t="s">
        <v>428</v>
      </c>
      <c r="CN110" s="992"/>
      <c r="CO110" s="992"/>
      <c r="CP110" s="992"/>
      <c r="CQ110" s="992"/>
      <c r="CR110" s="992"/>
      <c r="CS110" s="992"/>
      <c r="CT110" s="992"/>
      <c r="CU110" s="992"/>
      <c r="CV110" s="992"/>
      <c r="CW110" s="992"/>
      <c r="CX110" s="992"/>
      <c r="CY110" s="992"/>
      <c r="CZ110" s="992"/>
      <c r="DA110" s="992"/>
      <c r="DB110" s="992"/>
      <c r="DC110" s="992"/>
      <c r="DD110" s="992"/>
      <c r="DE110" s="992"/>
      <c r="DF110" s="993"/>
      <c r="DG110" s="994" t="s">
        <v>230</v>
      </c>
      <c r="DH110" s="995"/>
      <c r="DI110" s="995"/>
      <c r="DJ110" s="995"/>
      <c r="DK110" s="995"/>
      <c r="DL110" s="995" t="s">
        <v>230</v>
      </c>
      <c r="DM110" s="995"/>
      <c r="DN110" s="995"/>
      <c r="DO110" s="995"/>
      <c r="DP110" s="995"/>
      <c r="DQ110" s="995" t="s">
        <v>230</v>
      </c>
      <c r="DR110" s="995"/>
      <c r="DS110" s="995"/>
      <c r="DT110" s="995"/>
      <c r="DU110" s="995"/>
      <c r="DV110" s="996" t="s">
        <v>230</v>
      </c>
      <c r="DW110" s="996"/>
      <c r="DX110" s="996"/>
      <c r="DY110" s="996"/>
      <c r="DZ110" s="997"/>
    </row>
    <row r="111" spans="1:131" s="223" customFormat="1" ht="26.25" customHeight="1">
      <c r="A111" s="998" t="s">
        <v>429</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230</v>
      </c>
      <c r="AB111" s="1002"/>
      <c r="AC111" s="1002"/>
      <c r="AD111" s="1002"/>
      <c r="AE111" s="1003"/>
      <c r="AF111" s="1004" t="s">
        <v>230</v>
      </c>
      <c r="AG111" s="1002"/>
      <c r="AH111" s="1002"/>
      <c r="AI111" s="1002"/>
      <c r="AJ111" s="1003"/>
      <c r="AK111" s="1004" t="s">
        <v>230</v>
      </c>
      <c r="AL111" s="1002"/>
      <c r="AM111" s="1002"/>
      <c r="AN111" s="1002"/>
      <c r="AO111" s="1003"/>
      <c r="AP111" s="1005" t="s">
        <v>230</v>
      </c>
      <c r="AQ111" s="1006"/>
      <c r="AR111" s="1006"/>
      <c r="AS111" s="1006"/>
      <c r="AT111" s="1007"/>
      <c r="AU111" s="968"/>
      <c r="AV111" s="969"/>
      <c r="AW111" s="969"/>
      <c r="AX111" s="969"/>
      <c r="AY111" s="969"/>
      <c r="AZ111" s="1017" t="s">
        <v>430</v>
      </c>
      <c r="BA111" s="1018"/>
      <c r="BB111" s="1018"/>
      <c r="BC111" s="1018"/>
      <c r="BD111" s="1018"/>
      <c r="BE111" s="1018"/>
      <c r="BF111" s="1018"/>
      <c r="BG111" s="1018"/>
      <c r="BH111" s="1018"/>
      <c r="BI111" s="1018"/>
      <c r="BJ111" s="1018"/>
      <c r="BK111" s="1018"/>
      <c r="BL111" s="1018"/>
      <c r="BM111" s="1018"/>
      <c r="BN111" s="1018"/>
      <c r="BO111" s="1018"/>
      <c r="BP111" s="1019"/>
      <c r="BQ111" s="987" t="s">
        <v>230</v>
      </c>
      <c r="BR111" s="988"/>
      <c r="BS111" s="988"/>
      <c r="BT111" s="988"/>
      <c r="BU111" s="988"/>
      <c r="BV111" s="988" t="s">
        <v>230</v>
      </c>
      <c r="BW111" s="988"/>
      <c r="BX111" s="988"/>
      <c r="BY111" s="988"/>
      <c r="BZ111" s="988"/>
      <c r="CA111" s="988" t="s">
        <v>230</v>
      </c>
      <c r="CB111" s="988"/>
      <c r="CC111" s="988"/>
      <c r="CD111" s="988"/>
      <c r="CE111" s="988"/>
      <c r="CF111" s="982" t="s">
        <v>230</v>
      </c>
      <c r="CG111" s="983"/>
      <c r="CH111" s="983"/>
      <c r="CI111" s="983"/>
      <c r="CJ111" s="983"/>
      <c r="CK111" s="1013"/>
      <c r="CL111" s="1014"/>
      <c r="CM111" s="984" t="s">
        <v>431</v>
      </c>
      <c r="CN111" s="985"/>
      <c r="CO111" s="985"/>
      <c r="CP111" s="985"/>
      <c r="CQ111" s="985"/>
      <c r="CR111" s="985"/>
      <c r="CS111" s="985"/>
      <c r="CT111" s="985"/>
      <c r="CU111" s="985"/>
      <c r="CV111" s="985"/>
      <c r="CW111" s="985"/>
      <c r="CX111" s="985"/>
      <c r="CY111" s="985"/>
      <c r="CZ111" s="985"/>
      <c r="DA111" s="985"/>
      <c r="DB111" s="985"/>
      <c r="DC111" s="985"/>
      <c r="DD111" s="985"/>
      <c r="DE111" s="985"/>
      <c r="DF111" s="986"/>
      <c r="DG111" s="987" t="s">
        <v>230</v>
      </c>
      <c r="DH111" s="988"/>
      <c r="DI111" s="988"/>
      <c r="DJ111" s="988"/>
      <c r="DK111" s="988"/>
      <c r="DL111" s="988" t="s">
        <v>230</v>
      </c>
      <c r="DM111" s="988"/>
      <c r="DN111" s="988"/>
      <c r="DO111" s="988"/>
      <c r="DP111" s="988"/>
      <c r="DQ111" s="988" t="s">
        <v>230</v>
      </c>
      <c r="DR111" s="988"/>
      <c r="DS111" s="988"/>
      <c r="DT111" s="988"/>
      <c r="DU111" s="988"/>
      <c r="DV111" s="989" t="s">
        <v>230</v>
      </c>
      <c r="DW111" s="989"/>
      <c r="DX111" s="989"/>
      <c r="DY111" s="989"/>
      <c r="DZ111" s="990"/>
    </row>
    <row r="112" spans="1:131" s="223" customFormat="1" ht="26.25" customHeight="1">
      <c r="A112" s="1020" t="s">
        <v>432</v>
      </c>
      <c r="B112" s="1021"/>
      <c r="C112" s="1018" t="s">
        <v>433</v>
      </c>
      <c r="D112" s="1018"/>
      <c r="E112" s="1018"/>
      <c r="F112" s="1018"/>
      <c r="G112" s="1018"/>
      <c r="H112" s="1018"/>
      <c r="I112" s="1018"/>
      <c r="J112" s="1018"/>
      <c r="K112" s="1018"/>
      <c r="L112" s="1018"/>
      <c r="M112" s="1018"/>
      <c r="N112" s="1018"/>
      <c r="O112" s="1018"/>
      <c r="P112" s="1018"/>
      <c r="Q112" s="1018"/>
      <c r="R112" s="1018"/>
      <c r="S112" s="1018"/>
      <c r="T112" s="1018"/>
      <c r="U112" s="1018"/>
      <c r="V112" s="1018"/>
      <c r="W112" s="1018"/>
      <c r="X112" s="1018"/>
      <c r="Y112" s="1018"/>
      <c r="Z112" s="1019"/>
      <c r="AA112" s="1026" t="s">
        <v>230</v>
      </c>
      <c r="AB112" s="1027"/>
      <c r="AC112" s="1027"/>
      <c r="AD112" s="1027"/>
      <c r="AE112" s="1028"/>
      <c r="AF112" s="1029" t="s">
        <v>230</v>
      </c>
      <c r="AG112" s="1027"/>
      <c r="AH112" s="1027"/>
      <c r="AI112" s="1027"/>
      <c r="AJ112" s="1028"/>
      <c r="AK112" s="1029" t="s">
        <v>230</v>
      </c>
      <c r="AL112" s="1027"/>
      <c r="AM112" s="1027"/>
      <c r="AN112" s="1027"/>
      <c r="AO112" s="1028"/>
      <c r="AP112" s="1030" t="s">
        <v>230</v>
      </c>
      <c r="AQ112" s="1031"/>
      <c r="AR112" s="1031"/>
      <c r="AS112" s="1031"/>
      <c r="AT112" s="1032"/>
      <c r="AU112" s="968"/>
      <c r="AV112" s="969"/>
      <c r="AW112" s="969"/>
      <c r="AX112" s="969"/>
      <c r="AY112" s="969"/>
      <c r="AZ112" s="1017" t="s">
        <v>434</v>
      </c>
      <c r="BA112" s="1018"/>
      <c r="BB112" s="1018"/>
      <c r="BC112" s="1018"/>
      <c r="BD112" s="1018"/>
      <c r="BE112" s="1018"/>
      <c r="BF112" s="1018"/>
      <c r="BG112" s="1018"/>
      <c r="BH112" s="1018"/>
      <c r="BI112" s="1018"/>
      <c r="BJ112" s="1018"/>
      <c r="BK112" s="1018"/>
      <c r="BL112" s="1018"/>
      <c r="BM112" s="1018"/>
      <c r="BN112" s="1018"/>
      <c r="BO112" s="1018"/>
      <c r="BP112" s="1019"/>
      <c r="BQ112" s="987">
        <v>1890023</v>
      </c>
      <c r="BR112" s="988"/>
      <c r="BS112" s="988"/>
      <c r="BT112" s="988"/>
      <c r="BU112" s="988"/>
      <c r="BV112" s="988">
        <v>1700918</v>
      </c>
      <c r="BW112" s="988"/>
      <c r="BX112" s="988"/>
      <c r="BY112" s="988"/>
      <c r="BZ112" s="988"/>
      <c r="CA112" s="988">
        <v>1563595</v>
      </c>
      <c r="CB112" s="988"/>
      <c r="CC112" s="988"/>
      <c r="CD112" s="988"/>
      <c r="CE112" s="988"/>
      <c r="CF112" s="982">
        <v>116.3</v>
      </c>
      <c r="CG112" s="983"/>
      <c r="CH112" s="983"/>
      <c r="CI112" s="983"/>
      <c r="CJ112" s="983"/>
      <c r="CK112" s="1013"/>
      <c r="CL112" s="1014"/>
      <c r="CM112" s="984" t="s">
        <v>435</v>
      </c>
      <c r="CN112" s="985"/>
      <c r="CO112" s="985"/>
      <c r="CP112" s="985"/>
      <c r="CQ112" s="985"/>
      <c r="CR112" s="985"/>
      <c r="CS112" s="985"/>
      <c r="CT112" s="985"/>
      <c r="CU112" s="985"/>
      <c r="CV112" s="985"/>
      <c r="CW112" s="985"/>
      <c r="CX112" s="985"/>
      <c r="CY112" s="985"/>
      <c r="CZ112" s="985"/>
      <c r="DA112" s="985"/>
      <c r="DB112" s="985"/>
      <c r="DC112" s="985"/>
      <c r="DD112" s="985"/>
      <c r="DE112" s="985"/>
      <c r="DF112" s="986"/>
      <c r="DG112" s="987" t="s">
        <v>230</v>
      </c>
      <c r="DH112" s="988"/>
      <c r="DI112" s="988"/>
      <c r="DJ112" s="988"/>
      <c r="DK112" s="988"/>
      <c r="DL112" s="988" t="s">
        <v>230</v>
      </c>
      <c r="DM112" s="988"/>
      <c r="DN112" s="988"/>
      <c r="DO112" s="988"/>
      <c r="DP112" s="988"/>
      <c r="DQ112" s="988" t="s">
        <v>230</v>
      </c>
      <c r="DR112" s="988"/>
      <c r="DS112" s="988"/>
      <c r="DT112" s="988"/>
      <c r="DU112" s="988"/>
      <c r="DV112" s="989" t="s">
        <v>230</v>
      </c>
      <c r="DW112" s="989"/>
      <c r="DX112" s="989"/>
      <c r="DY112" s="989"/>
      <c r="DZ112" s="990"/>
    </row>
    <row r="113" spans="1:130" s="223" customFormat="1" ht="26.25" customHeight="1">
      <c r="A113" s="1022"/>
      <c r="B113" s="1023"/>
      <c r="C113" s="1018" t="s">
        <v>436</v>
      </c>
      <c r="D113" s="1018"/>
      <c r="E113" s="1018"/>
      <c r="F113" s="1018"/>
      <c r="G113" s="1018"/>
      <c r="H113" s="1018"/>
      <c r="I113" s="1018"/>
      <c r="J113" s="1018"/>
      <c r="K113" s="1018"/>
      <c r="L113" s="1018"/>
      <c r="M113" s="1018"/>
      <c r="N113" s="1018"/>
      <c r="O113" s="1018"/>
      <c r="P113" s="1018"/>
      <c r="Q113" s="1018"/>
      <c r="R113" s="1018"/>
      <c r="S113" s="1018"/>
      <c r="T113" s="1018"/>
      <c r="U113" s="1018"/>
      <c r="V113" s="1018"/>
      <c r="W113" s="1018"/>
      <c r="X113" s="1018"/>
      <c r="Y113" s="1018"/>
      <c r="Z113" s="1019"/>
      <c r="AA113" s="1001">
        <v>165749</v>
      </c>
      <c r="AB113" s="1002"/>
      <c r="AC113" s="1002"/>
      <c r="AD113" s="1002"/>
      <c r="AE113" s="1003"/>
      <c r="AF113" s="1004">
        <v>155398</v>
      </c>
      <c r="AG113" s="1002"/>
      <c r="AH113" s="1002"/>
      <c r="AI113" s="1002"/>
      <c r="AJ113" s="1003"/>
      <c r="AK113" s="1004">
        <v>145493</v>
      </c>
      <c r="AL113" s="1002"/>
      <c r="AM113" s="1002"/>
      <c r="AN113" s="1002"/>
      <c r="AO113" s="1003"/>
      <c r="AP113" s="1005">
        <v>10.8</v>
      </c>
      <c r="AQ113" s="1006"/>
      <c r="AR113" s="1006"/>
      <c r="AS113" s="1006"/>
      <c r="AT113" s="1007"/>
      <c r="AU113" s="968"/>
      <c r="AV113" s="969"/>
      <c r="AW113" s="969"/>
      <c r="AX113" s="969"/>
      <c r="AY113" s="969"/>
      <c r="AZ113" s="1017" t="s">
        <v>437</v>
      </c>
      <c r="BA113" s="1018"/>
      <c r="BB113" s="1018"/>
      <c r="BC113" s="1018"/>
      <c r="BD113" s="1018"/>
      <c r="BE113" s="1018"/>
      <c r="BF113" s="1018"/>
      <c r="BG113" s="1018"/>
      <c r="BH113" s="1018"/>
      <c r="BI113" s="1018"/>
      <c r="BJ113" s="1018"/>
      <c r="BK113" s="1018"/>
      <c r="BL113" s="1018"/>
      <c r="BM113" s="1018"/>
      <c r="BN113" s="1018"/>
      <c r="BO113" s="1018"/>
      <c r="BP113" s="1019"/>
      <c r="BQ113" s="987">
        <v>37019</v>
      </c>
      <c r="BR113" s="988"/>
      <c r="BS113" s="988"/>
      <c r="BT113" s="988"/>
      <c r="BU113" s="988"/>
      <c r="BV113" s="988">
        <v>29303</v>
      </c>
      <c r="BW113" s="988"/>
      <c r="BX113" s="988"/>
      <c r="BY113" s="988"/>
      <c r="BZ113" s="988"/>
      <c r="CA113" s="988">
        <v>24120</v>
      </c>
      <c r="CB113" s="988"/>
      <c r="CC113" s="988"/>
      <c r="CD113" s="988"/>
      <c r="CE113" s="988"/>
      <c r="CF113" s="982">
        <v>1.8</v>
      </c>
      <c r="CG113" s="983"/>
      <c r="CH113" s="983"/>
      <c r="CI113" s="983"/>
      <c r="CJ113" s="983"/>
      <c r="CK113" s="1013"/>
      <c r="CL113" s="1014"/>
      <c r="CM113" s="984" t="s">
        <v>438</v>
      </c>
      <c r="CN113" s="985"/>
      <c r="CO113" s="985"/>
      <c r="CP113" s="985"/>
      <c r="CQ113" s="985"/>
      <c r="CR113" s="985"/>
      <c r="CS113" s="985"/>
      <c r="CT113" s="985"/>
      <c r="CU113" s="985"/>
      <c r="CV113" s="985"/>
      <c r="CW113" s="985"/>
      <c r="CX113" s="985"/>
      <c r="CY113" s="985"/>
      <c r="CZ113" s="985"/>
      <c r="DA113" s="985"/>
      <c r="DB113" s="985"/>
      <c r="DC113" s="985"/>
      <c r="DD113" s="985"/>
      <c r="DE113" s="985"/>
      <c r="DF113" s="986"/>
      <c r="DG113" s="1026" t="s">
        <v>230</v>
      </c>
      <c r="DH113" s="1027"/>
      <c r="DI113" s="1027"/>
      <c r="DJ113" s="1027"/>
      <c r="DK113" s="1028"/>
      <c r="DL113" s="1029" t="s">
        <v>230</v>
      </c>
      <c r="DM113" s="1027"/>
      <c r="DN113" s="1027"/>
      <c r="DO113" s="1027"/>
      <c r="DP113" s="1028"/>
      <c r="DQ113" s="1029" t="s">
        <v>230</v>
      </c>
      <c r="DR113" s="1027"/>
      <c r="DS113" s="1027"/>
      <c r="DT113" s="1027"/>
      <c r="DU113" s="1028"/>
      <c r="DV113" s="1030" t="s">
        <v>230</v>
      </c>
      <c r="DW113" s="1031"/>
      <c r="DX113" s="1031"/>
      <c r="DY113" s="1031"/>
      <c r="DZ113" s="1032"/>
    </row>
    <row r="114" spans="1:130" s="223" customFormat="1" ht="26.25" customHeight="1">
      <c r="A114" s="1022"/>
      <c r="B114" s="1023"/>
      <c r="C114" s="1018" t="s">
        <v>439</v>
      </c>
      <c r="D114" s="1018"/>
      <c r="E114" s="1018"/>
      <c r="F114" s="1018"/>
      <c r="G114" s="1018"/>
      <c r="H114" s="1018"/>
      <c r="I114" s="1018"/>
      <c r="J114" s="1018"/>
      <c r="K114" s="1018"/>
      <c r="L114" s="1018"/>
      <c r="M114" s="1018"/>
      <c r="N114" s="1018"/>
      <c r="O114" s="1018"/>
      <c r="P114" s="1018"/>
      <c r="Q114" s="1018"/>
      <c r="R114" s="1018"/>
      <c r="S114" s="1018"/>
      <c r="T114" s="1018"/>
      <c r="U114" s="1018"/>
      <c r="V114" s="1018"/>
      <c r="W114" s="1018"/>
      <c r="X114" s="1018"/>
      <c r="Y114" s="1018"/>
      <c r="Z114" s="1019"/>
      <c r="AA114" s="1026">
        <v>8668</v>
      </c>
      <c r="AB114" s="1027"/>
      <c r="AC114" s="1027"/>
      <c r="AD114" s="1027"/>
      <c r="AE114" s="1028"/>
      <c r="AF114" s="1029">
        <v>6704</v>
      </c>
      <c r="AG114" s="1027"/>
      <c r="AH114" s="1027"/>
      <c r="AI114" s="1027"/>
      <c r="AJ114" s="1028"/>
      <c r="AK114" s="1029">
        <v>6041</v>
      </c>
      <c r="AL114" s="1027"/>
      <c r="AM114" s="1027"/>
      <c r="AN114" s="1027"/>
      <c r="AO114" s="1028"/>
      <c r="AP114" s="1030">
        <v>0.4</v>
      </c>
      <c r="AQ114" s="1031"/>
      <c r="AR114" s="1031"/>
      <c r="AS114" s="1031"/>
      <c r="AT114" s="1032"/>
      <c r="AU114" s="968"/>
      <c r="AV114" s="969"/>
      <c r="AW114" s="969"/>
      <c r="AX114" s="969"/>
      <c r="AY114" s="969"/>
      <c r="AZ114" s="1017" t="s">
        <v>440</v>
      </c>
      <c r="BA114" s="1018"/>
      <c r="BB114" s="1018"/>
      <c r="BC114" s="1018"/>
      <c r="BD114" s="1018"/>
      <c r="BE114" s="1018"/>
      <c r="BF114" s="1018"/>
      <c r="BG114" s="1018"/>
      <c r="BH114" s="1018"/>
      <c r="BI114" s="1018"/>
      <c r="BJ114" s="1018"/>
      <c r="BK114" s="1018"/>
      <c r="BL114" s="1018"/>
      <c r="BM114" s="1018"/>
      <c r="BN114" s="1018"/>
      <c r="BO114" s="1018"/>
      <c r="BP114" s="1019"/>
      <c r="BQ114" s="987">
        <v>604821</v>
      </c>
      <c r="BR114" s="988"/>
      <c r="BS114" s="988"/>
      <c r="BT114" s="988"/>
      <c r="BU114" s="988"/>
      <c r="BV114" s="988">
        <v>587949</v>
      </c>
      <c r="BW114" s="988"/>
      <c r="BX114" s="988"/>
      <c r="BY114" s="988"/>
      <c r="BZ114" s="988"/>
      <c r="CA114" s="988">
        <v>571444</v>
      </c>
      <c r="CB114" s="988"/>
      <c r="CC114" s="988"/>
      <c r="CD114" s="988"/>
      <c r="CE114" s="988"/>
      <c r="CF114" s="982">
        <v>42.5</v>
      </c>
      <c r="CG114" s="983"/>
      <c r="CH114" s="983"/>
      <c r="CI114" s="983"/>
      <c r="CJ114" s="983"/>
      <c r="CK114" s="1013"/>
      <c r="CL114" s="1014"/>
      <c r="CM114" s="984" t="s">
        <v>441</v>
      </c>
      <c r="CN114" s="985"/>
      <c r="CO114" s="985"/>
      <c r="CP114" s="985"/>
      <c r="CQ114" s="985"/>
      <c r="CR114" s="985"/>
      <c r="CS114" s="985"/>
      <c r="CT114" s="985"/>
      <c r="CU114" s="985"/>
      <c r="CV114" s="985"/>
      <c r="CW114" s="985"/>
      <c r="CX114" s="985"/>
      <c r="CY114" s="985"/>
      <c r="CZ114" s="985"/>
      <c r="DA114" s="985"/>
      <c r="DB114" s="985"/>
      <c r="DC114" s="985"/>
      <c r="DD114" s="985"/>
      <c r="DE114" s="985"/>
      <c r="DF114" s="986"/>
      <c r="DG114" s="1026" t="s">
        <v>230</v>
      </c>
      <c r="DH114" s="1027"/>
      <c r="DI114" s="1027"/>
      <c r="DJ114" s="1027"/>
      <c r="DK114" s="1028"/>
      <c r="DL114" s="1029" t="s">
        <v>230</v>
      </c>
      <c r="DM114" s="1027"/>
      <c r="DN114" s="1027"/>
      <c r="DO114" s="1027"/>
      <c r="DP114" s="1028"/>
      <c r="DQ114" s="1029" t="s">
        <v>230</v>
      </c>
      <c r="DR114" s="1027"/>
      <c r="DS114" s="1027"/>
      <c r="DT114" s="1027"/>
      <c r="DU114" s="1028"/>
      <c r="DV114" s="1030" t="s">
        <v>230</v>
      </c>
      <c r="DW114" s="1031"/>
      <c r="DX114" s="1031"/>
      <c r="DY114" s="1031"/>
      <c r="DZ114" s="1032"/>
    </row>
    <row r="115" spans="1:130" s="223" customFormat="1" ht="26.25" customHeight="1">
      <c r="A115" s="1022"/>
      <c r="B115" s="1023"/>
      <c r="C115" s="1018" t="s">
        <v>442</v>
      </c>
      <c r="D115" s="1018"/>
      <c r="E115" s="1018"/>
      <c r="F115" s="1018"/>
      <c r="G115" s="1018"/>
      <c r="H115" s="1018"/>
      <c r="I115" s="1018"/>
      <c r="J115" s="1018"/>
      <c r="K115" s="1018"/>
      <c r="L115" s="1018"/>
      <c r="M115" s="1018"/>
      <c r="N115" s="1018"/>
      <c r="O115" s="1018"/>
      <c r="P115" s="1018"/>
      <c r="Q115" s="1018"/>
      <c r="R115" s="1018"/>
      <c r="S115" s="1018"/>
      <c r="T115" s="1018"/>
      <c r="U115" s="1018"/>
      <c r="V115" s="1018"/>
      <c r="W115" s="1018"/>
      <c r="X115" s="1018"/>
      <c r="Y115" s="1018"/>
      <c r="Z115" s="1019"/>
      <c r="AA115" s="1001" t="s">
        <v>230</v>
      </c>
      <c r="AB115" s="1002"/>
      <c r="AC115" s="1002"/>
      <c r="AD115" s="1002"/>
      <c r="AE115" s="1003"/>
      <c r="AF115" s="1004" t="s">
        <v>230</v>
      </c>
      <c r="AG115" s="1002"/>
      <c r="AH115" s="1002"/>
      <c r="AI115" s="1002"/>
      <c r="AJ115" s="1003"/>
      <c r="AK115" s="1004" t="s">
        <v>230</v>
      </c>
      <c r="AL115" s="1002"/>
      <c r="AM115" s="1002"/>
      <c r="AN115" s="1002"/>
      <c r="AO115" s="1003"/>
      <c r="AP115" s="1005" t="s">
        <v>230</v>
      </c>
      <c r="AQ115" s="1006"/>
      <c r="AR115" s="1006"/>
      <c r="AS115" s="1006"/>
      <c r="AT115" s="1007"/>
      <c r="AU115" s="968"/>
      <c r="AV115" s="969"/>
      <c r="AW115" s="969"/>
      <c r="AX115" s="969"/>
      <c r="AY115" s="969"/>
      <c r="AZ115" s="1017" t="s">
        <v>443</v>
      </c>
      <c r="BA115" s="1018"/>
      <c r="BB115" s="1018"/>
      <c r="BC115" s="1018"/>
      <c r="BD115" s="1018"/>
      <c r="BE115" s="1018"/>
      <c r="BF115" s="1018"/>
      <c r="BG115" s="1018"/>
      <c r="BH115" s="1018"/>
      <c r="BI115" s="1018"/>
      <c r="BJ115" s="1018"/>
      <c r="BK115" s="1018"/>
      <c r="BL115" s="1018"/>
      <c r="BM115" s="1018"/>
      <c r="BN115" s="1018"/>
      <c r="BO115" s="1018"/>
      <c r="BP115" s="1019"/>
      <c r="BQ115" s="987" t="s">
        <v>230</v>
      </c>
      <c r="BR115" s="988"/>
      <c r="BS115" s="988"/>
      <c r="BT115" s="988"/>
      <c r="BU115" s="988"/>
      <c r="BV115" s="988" t="s">
        <v>230</v>
      </c>
      <c r="BW115" s="988"/>
      <c r="BX115" s="988"/>
      <c r="BY115" s="988"/>
      <c r="BZ115" s="988"/>
      <c r="CA115" s="988" t="s">
        <v>230</v>
      </c>
      <c r="CB115" s="988"/>
      <c r="CC115" s="988"/>
      <c r="CD115" s="988"/>
      <c r="CE115" s="988"/>
      <c r="CF115" s="982" t="s">
        <v>230</v>
      </c>
      <c r="CG115" s="983"/>
      <c r="CH115" s="983"/>
      <c r="CI115" s="983"/>
      <c r="CJ115" s="983"/>
      <c r="CK115" s="1013"/>
      <c r="CL115" s="1014"/>
      <c r="CM115" s="1017" t="s">
        <v>444</v>
      </c>
      <c r="CN115" s="1038"/>
      <c r="CO115" s="1038"/>
      <c r="CP115" s="1038"/>
      <c r="CQ115" s="1038"/>
      <c r="CR115" s="1038"/>
      <c r="CS115" s="1038"/>
      <c r="CT115" s="1038"/>
      <c r="CU115" s="1038"/>
      <c r="CV115" s="1038"/>
      <c r="CW115" s="1038"/>
      <c r="CX115" s="1038"/>
      <c r="CY115" s="1038"/>
      <c r="CZ115" s="1038"/>
      <c r="DA115" s="1038"/>
      <c r="DB115" s="1038"/>
      <c r="DC115" s="1038"/>
      <c r="DD115" s="1038"/>
      <c r="DE115" s="1038"/>
      <c r="DF115" s="1019"/>
      <c r="DG115" s="1026" t="s">
        <v>230</v>
      </c>
      <c r="DH115" s="1027"/>
      <c r="DI115" s="1027"/>
      <c r="DJ115" s="1027"/>
      <c r="DK115" s="1028"/>
      <c r="DL115" s="1029" t="s">
        <v>230</v>
      </c>
      <c r="DM115" s="1027"/>
      <c r="DN115" s="1027"/>
      <c r="DO115" s="1027"/>
      <c r="DP115" s="1028"/>
      <c r="DQ115" s="1029" t="s">
        <v>230</v>
      </c>
      <c r="DR115" s="1027"/>
      <c r="DS115" s="1027"/>
      <c r="DT115" s="1027"/>
      <c r="DU115" s="1028"/>
      <c r="DV115" s="1030" t="s">
        <v>230</v>
      </c>
      <c r="DW115" s="1031"/>
      <c r="DX115" s="1031"/>
      <c r="DY115" s="1031"/>
      <c r="DZ115" s="1032"/>
    </row>
    <row r="116" spans="1:130" s="223" customFormat="1" ht="26.25" customHeight="1">
      <c r="A116" s="1024"/>
      <c r="B116" s="1025"/>
      <c r="C116" s="1033" t="s">
        <v>445</v>
      </c>
      <c r="D116" s="1033"/>
      <c r="E116" s="1033"/>
      <c r="F116" s="1033"/>
      <c r="G116" s="1033"/>
      <c r="H116" s="1033"/>
      <c r="I116" s="1033"/>
      <c r="J116" s="1033"/>
      <c r="K116" s="1033"/>
      <c r="L116" s="1033"/>
      <c r="M116" s="1033"/>
      <c r="N116" s="1033"/>
      <c r="O116" s="1033"/>
      <c r="P116" s="1033"/>
      <c r="Q116" s="1033"/>
      <c r="R116" s="1033"/>
      <c r="S116" s="1033"/>
      <c r="T116" s="1033"/>
      <c r="U116" s="1033"/>
      <c r="V116" s="1033"/>
      <c r="W116" s="1033"/>
      <c r="X116" s="1033"/>
      <c r="Y116" s="1033"/>
      <c r="Z116" s="1034"/>
      <c r="AA116" s="1026" t="s">
        <v>230</v>
      </c>
      <c r="AB116" s="1027"/>
      <c r="AC116" s="1027"/>
      <c r="AD116" s="1027"/>
      <c r="AE116" s="1028"/>
      <c r="AF116" s="1029" t="s">
        <v>230</v>
      </c>
      <c r="AG116" s="1027"/>
      <c r="AH116" s="1027"/>
      <c r="AI116" s="1027"/>
      <c r="AJ116" s="1028"/>
      <c r="AK116" s="1029" t="s">
        <v>230</v>
      </c>
      <c r="AL116" s="1027"/>
      <c r="AM116" s="1027"/>
      <c r="AN116" s="1027"/>
      <c r="AO116" s="1028"/>
      <c r="AP116" s="1030" t="s">
        <v>230</v>
      </c>
      <c r="AQ116" s="1031"/>
      <c r="AR116" s="1031"/>
      <c r="AS116" s="1031"/>
      <c r="AT116" s="1032"/>
      <c r="AU116" s="968"/>
      <c r="AV116" s="969"/>
      <c r="AW116" s="969"/>
      <c r="AX116" s="969"/>
      <c r="AY116" s="969"/>
      <c r="AZ116" s="1035" t="s">
        <v>446</v>
      </c>
      <c r="BA116" s="1036"/>
      <c r="BB116" s="1036"/>
      <c r="BC116" s="1036"/>
      <c r="BD116" s="1036"/>
      <c r="BE116" s="1036"/>
      <c r="BF116" s="1036"/>
      <c r="BG116" s="1036"/>
      <c r="BH116" s="1036"/>
      <c r="BI116" s="1036"/>
      <c r="BJ116" s="1036"/>
      <c r="BK116" s="1036"/>
      <c r="BL116" s="1036"/>
      <c r="BM116" s="1036"/>
      <c r="BN116" s="1036"/>
      <c r="BO116" s="1036"/>
      <c r="BP116" s="1037"/>
      <c r="BQ116" s="987" t="s">
        <v>230</v>
      </c>
      <c r="BR116" s="988"/>
      <c r="BS116" s="988"/>
      <c r="BT116" s="988"/>
      <c r="BU116" s="988"/>
      <c r="BV116" s="988" t="s">
        <v>230</v>
      </c>
      <c r="BW116" s="988"/>
      <c r="BX116" s="988"/>
      <c r="BY116" s="988"/>
      <c r="BZ116" s="988"/>
      <c r="CA116" s="988" t="s">
        <v>230</v>
      </c>
      <c r="CB116" s="988"/>
      <c r="CC116" s="988"/>
      <c r="CD116" s="988"/>
      <c r="CE116" s="988"/>
      <c r="CF116" s="982" t="s">
        <v>230</v>
      </c>
      <c r="CG116" s="983"/>
      <c r="CH116" s="983"/>
      <c r="CI116" s="983"/>
      <c r="CJ116" s="983"/>
      <c r="CK116" s="1013"/>
      <c r="CL116" s="1014"/>
      <c r="CM116" s="984" t="s">
        <v>447</v>
      </c>
      <c r="CN116" s="985"/>
      <c r="CO116" s="985"/>
      <c r="CP116" s="985"/>
      <c r="CQ116" s="985"/>
      <c r="CR116" s="985"/>
      <c r="CS116" s="985"/>
      <c r="CT116" s="985"/>
      <c r="CU116" s="985"/>
      <c r="CV116" s="985"/>
      <c r="CW116" s="985"/>
      <c r="CX116" s="985"/>
      <c r="CY116" s="985"/>
      <c r="CZ116" s="985"/>
      <c r="DA116" s="985"/>
      <c r="DB116" s="985"/>
      <c r="DC116" s="985"/>
      <c r="DD116" s="985"/>
      <c r="DE116" s="985"/>
      <c r="DF116" s="986"/>
      <c r="DG116" s="1026" t="s">
        <v>230</v>
      </c>
      <c r="DH116" s="1027"/>
      <c r="DI116" s="1027"/>
      <c r="DJ116" s="1027"/>
      <c r="DK116" s="1028"/>
      <c r="DL116" s="1029" t="s">
        <v>230</v>
      </c>
      <c r="DM116" s="1027"/>
      <c r="DN116" s="1027"/>
      <c r="DO116" s="1027"/>
      <c r="DP116" s="1028"/>
      <c r="DQ116" s="1029" t="s">
        <v>230</v>
      </c>
      <c r="DR116" s="1027"/>
      <c r="DS116" s="1027"/>
      <c r="DT116" s="1027"/>
      <c r="DU116" s="1028"/>
      <c r="DV116" s="1030" t="s">
        <v>230</v>
      </c>
      <c r="DW116" s="1031"/>
      <c r="DX116" s="1031"/>
      <c r="DY116" s="1031"/>
      <c r="DZ116" s="1032"/>
    </row>
    <row r="117" spans="1:130" s="223" customFormat="1" ht="26.25" customHeight="1">
      <c r="A117" s="972" t="s">
        <v>182</v>
      </c>
      <c r="B117" s="953"/>
      <c r="C117" s="953"/>
      <c r="D117" s="953"/>
      <c r="E117" s="953"/>
      <c r="F117" s="953"/>
      <c r="G117" s="953"/>
      <c r="H117" s="953"/>
      <c r="I117" s="953"/>
      <c r="J117" s="953"/>
      <c r="K117" s="953"/>
      <c r="L117" s="953"/>
      <c r="M117" s="953"/>
      <c r="N117" s="953"/>
      <c r="O117" s="953"/>
      <c r="P117" s="953"/>
      <c r="Q117" s="953"/>
      <c r="R117" s="953"/>
      <c r="S117" s="953"/>
      <c r="T117" s="953"/>
      <c r="U117" s="953"/>
      <c r="V117" s="953"/>
      <c r="W117" s="953"/>
      <c r="X117" s="953"/>
      <c r="Y117" s="1043" t="s">
        <v>448</v>
      </c>
      <c r="Z117" s="954"/>
      <c r="AA117" s="1044">
        <v>399059</v>
      </c>
      <c r="AB117" s="1045"/>
      <c r="AC117" s="1045"/>
      <c r="AD117" s="1045"/>
      <c r="AE117" s="1046"/>
      <c r="AF117" s="1047">
        <v>389873</v>
      </c>
      <c r="AG117" s="1045"/>
      <c r="AH117" s="1045"/>
      <c r="AI117" s="1045"/>
      <c r="AJ117" s="1046"/>
      <c r="AK117" s="1047">
        <v>360576</v>
      </c>
      <c r="AL117" s="1045"/>
      <c r="AM117" s="1045"/>
      <c r="AN117" s="1045"/>
      <c r="AO117" s="1046"/>
      <c r="AP117" s="1048"/>
      <c r="AQ117" s="1049"/>
      <c r="AR117" s="1049"/>
      <c r="AS117" s="1049"/>
      <c r="AT117" s="1050"/>
      <c r="AU117" s="968"/>
      <c r="AV117" s="969"/>
      <c r="AW117" s="969"/>
      <c r="AX117" s="969"/>
      <c r="AY117" s="969"/>
      <c r="AZ117" s="1035" t="s">
        <v>449</v>
      </c>
      <c r="BA117" s="1036"/>
      <c r="BB117" s="1036"/>
      <c r="BC117" s="1036"/>
      <c r="BD117" s="1036"/>
      <c r="BE117" s="1036"/>
      <c r="BF117" s="1036"/>
      <c r="BG117" s="1036"/>
      <c r="BH117" s="1036"/>
      <c r="BI117" s="1036"/>
      <c r="BJ117" s="1036"/>
      <c r="BK117" s="1036"/>
      <c r="BL117" s="1036"/>
      <c r="BM117" s="1036"/>
      <c r="BN117" s="1036"/>
      <c r="BO117" s="1036"/>
      <c r="BP117" s="1037"/>
      <c r="BQ117" s="987" t="s">
        <v>230</v>
      </c>
      <c r="BR117" s="988"/>
      <c r="BS117" s="988"/>
      <c r="BT117" s="988"/>
      <c r="BU117" s="988"/>
      <c r="BV117" s="988" t="s">
        <v>230</v>
      </c>
      <c r="BW117" s="988"/>
      <c r="BX117" s="988"/>
      <c r="BY117" s="988"/>
      <c r="BZ117" s="988"/>
      <c r="CA117" s="988" t="s">
        <v>230</v>
      </c>
      <c r="CB117" s="988"/>
      <c r="CC117" s="988"/>
      <c r="CD117" s="988"/>
      <c r="CE117" s="988"/>
      <c r="CF117" s="982" t="s">
        <v>230</v>
      </c>
      <c r="CG117" s="983"/>
      <c r="CH117" s="983"/>
      <c r="CI117" s="983"/>
      <c r="CJ117" s="983"/>
      <c r="CK117" s="1013"/>
      <c r="CL117" s="1014"/>
      <c r="CM117" s="984" t="s">
        <v>450</v>
      </c>
      <c r="CN117" s="985"/>
      <c r="CO117" s="985"/>
      <c r="CP117" s="985"/>
      <c r="CQ117" s="985"/>
      <c r="CR117" s="985"/>
      <c r="CS117" s="985"/>
      <c r="CT117" s="985"/>
      <c r="CU117" s="985"/>
      <c r="CV117" s="985"/>
      <c r="CW117" s="985"/>
      <c r="CX117" s="985"/>
      <c r="CY117" s="985"/>
      <c r="CZ117" s="985"/>
      <c r="DA117" s="985"/>
      <c r="DB117" s="985"/>
      <c r="DC117" s="985"/>
      <c r="DD117" s="985"/>
      <c r="DE117" s="985"/>
      <c r="DF117" s="986"/>
      <c r="DG117" s="1026" t="s">
        <v>230</v>
      </c>
      <c r="DH117" s="1027"/>
      <c r="DI117" s="1027"/>
      <c r="DJ117" s="1027"/>
      <c r="DK117" s="1028"/>
      <c r="DL117" s="1029" t="s">
        <v>230</v>
      </c>
      <c r="DM117" s="1027"/>
      <c r="DN117" s="1027"/>
      <c r="DO117" s="1027"/>
      <c r="DP117" s="1028"/>
      <c r="DQ117" s="1029" t="s">
        <v>230</v>
      </c>
      <c r="DR117" s="1027"/>
      <c r="DS117" s="1027"/>
      <c r="DT117" s="1027"/>
      <c r="DU117" s="1028"/>
      <c r="DV117" s="1030" t="s">
        <v>230</v>
      </c>
      <c r="DW117" s="1031"/>
      <c r="DX117" s="1031"/>
      <c r="DY117" s="1031"/>
      <c r="DZ117" s="1032"/>
    </row>
    <row r="118" spans="1:130" s="223" customFormat="1" ht="26.25" customHeight="1">
      <c r="A118" s="972" t="s">
        <v>424</v>
      </c>
      <c r="B118" s="953"/>
      <c r="C118" s="953"/>
      <c r="D118" s="953"/>
      <c r="E118" s="953"/>
      <c r="F118" s="953"/>
      <c r="G118" s="953"/>
      <c r="H118" s="953"/>
      <c r="I118" s="953"/>
      <c r="J118" s="953"/>
      <c r="K118" s="953"/>
      <c r="L118" s="953"/>
      <c r="M118" s="953"/>
      <c r="N118" s="953"/>
      <c r="O118" s="953"/>
      <c r="P118" s="953"/>
      <c r="Q118" s="953"/>
      <c r="R118" s="953"/>
      <c r="S118" s="953"/>
      <c r="T118" s="953"/>
      <c r="U118" s="953"/>
      <c r="V118" s="953"/>
      <c r="W118" s="953"/>
      <c r="X118" s="953"/>
      <c r="Y118" s="953"/>
      <c r="Z118" s="954"/>
      <c r="AA118" s="952" t="s">
        <v>422</v>
      </c>
      <c r="AB118" s="953"/>
      <c r="AC118" s="953"/>
      <c r="AD118" s="953"/>
      <c r="AE118" s="954"/>
      <c r="AF118" s="952" t="s">
        <v>302</v>
      </c>
      <c r="AG118" s="953"/>
      <c r="AH118" s="953"/>
      <c r="AI118" s="953"/>
      <c r="AJ118" s="954"/>
      <c r="AK118" s="952" t="s">
        <v>301</v>
      </c>
      <c r="AL118" s="953"/>
      <c r="AM118" s="953"/>
      <c r="AN118" s="953"/>
      <c r="AO118" s="954"/>
      <c r="AP118" s="1039" t="s">
        <v>423</v>
      </c>
      <c r="AQ118" s="1040"/>
      <c r="AR118" s="1040"/>
      <c r="AS118" s="1040"/>
      <c r="AT118" s="1041"/>
      <c r="AU118" s="968"/>
      <c r="AV118" s="969"/>
      <c r="AW118" s="969"/>
      <c r="AX118" s="969"/>
      <c r="AY118" s="969"/>
      <c r="AZ118" s="1042" t="s">
        <v>451</v>
      </c>
      <c r="BA118" s="1033"/>
      <c r="BB118" s="1033"/>
      <c r="BC118" s="1033"/>
      <c r="BD118" s="1033"/>
      <c r="BE118" s="1033"/>
      <c r="BF118" s="1033"/>
      <c r="BG118" s="1033"/>
      <c r="BH118" s="1033"/>
      <c r="BI118" s="1033"/>
      <c r="BJ118" s="1033"/>
      <c r="BK118" s="1033"/>
      <c r="BL118" s="1033"/>
      <c r="BM118" s="1033"/>
      <c r="BN118" s="1033"/>
      <c r="BO118" s="1033"/>
      <c r="BP118" s="1034"/>
      <c r="BQ118" s="1065" t="s">
        <v>230</v>
      </c>
      <c r="BR118" s="1066"/>
      <c r="BS118" s="1066"/>
      <c r="BT118" s="1066"/>
      <c r="BU118" s="1066"/>
      <c r="BV118" s="1066" t="s">
        <v>230</v>
      </c>
      <c r="BW118" s="1066"/>
      <c r="BX118" s="1066"/>
      <c r="BY118" s="1066"/>
      <c r="BZ118" s="1066"/>
      <c r="CA118" s="1066" t="s">
        <v>230</v>
      </c>
      <c r="CB118" s="1066"/>
      <c r="CC118" s="1066"/>
      <c r="CD118" s="1066"/>
      <c r="CE118" s="1066"/>
      <c r="CF118" s="982" t="s">
        <v>230</v>
      </c>
      <c r="CG118" s="983"/>
      <c r="CH118" s="983"/>
      <c r="CI118" s="983"/>
      <c r="CJ118" s="983"/>
      <c r="CK118" s="1013"/>
      <c r="CL118" s="1014"/>
      <c r="CM118" s="984" t="s">
        <v>452</v>
      </c>
      <c r="CN118" s="985"/>
      <c r="CO118" s="985"/>
      <c r="CP118" s="985"/>
      <c r="CQ118" s="985"/>
      <c r="CR118" s="985"/>
      <c r="CS118" s="985"/>
      <c r="CT118" s="985"/>
      <c r="CU118" s="985"/>
      <c r="CV118" s="985"/>
      <c r="CW118" s="985"/>
      <c r="CX118" s="985"/>
      <c r="CY118" s="985"/>
      <c r="CZ118" s="985"/>
      <c r="DA118" s="985"/>
      <c r="DB118" s="985"/>
      <c r="DC118" s="985"/>
      <c r="DD118" s="985"/>
      <c r="DE118" s="985"/>
      <c r="DF118" s="986"/>
      <c r="DG118" s="1026" t="s">
        <v>230</v>
      </c>
      <c r="DH118" s="1027"/>
      <c r="DI118" s="1027"/>
      <c r="DJ118" s="1027"/>
      <c r="DK118" s="1028"/>
      <c r="DL118" s="1029" t="s">
        <v>230</v>
      </c>
      <c r="DM118" s="1027"/>
      <c r="DN118" s="1027"/>
      <c r="DO118" s="1027"/>
      <c r="DP118" s="1028"/>
      <c r="DQ118" s="1029" t="s">
        <v>230</v>
      </c>
      <c r="DR118" s="1027"/>
      <c r="DS118" s="1027"/>
      <c r="DT118" s="1027"/>
      <c r="DU118" s="1028"/>
      <c r="DV118" s="1030" t="s">
        <v>230</v>
      </c>
      <c r="DW118" s="1031"/>
      <c r="DX118" s="1031"/>
      <c r="DY118" s="1031"/>
      <c r="DZ118" s="1032"/>
    </row>
    <row r="119" spans="1:130" s="223" customFormat="1" ht="26.25" customHeight="1">
      <c r="A119" s="1126" t="s">
        <v>427</v>
      </c>
      <c r="B119" s="1012"/>
      <c r="C119" s="991" t="s">
        <v>428</v>
      </c>
      <c r="D119" s="992"/>
      <c r="E119" s="992"/>
      <c r="F119" s="992"/>
      <c r="G119" s="992"/>
      <c r="H119" s="992"/>
      <c r="I119" s="992"/>
      <c r="J119" s="992"/>
      <c r="K119" s="992"/>
      <c r="L119" s="992"/>
      <c r="M119" s="992"/>
      <c r="N119" s="992"/>
      <c r="O119" s="992"/>
      <c r="P119" s="992"/>
      <c r="Q119" s="992"/>
      <c r="R119" s="992"/>
      <c r="S119" s="992"/>
      <c r="T119" s="992"/>
      <c r="U119" s="992"/>
      <c r="V119" s="992"/>
      <c r="W119" s="992"/>
      <c r="X119" s="992"/>
      <c r="Y119" s="992"/>
      <c r="Z119" s="993"/>
      <c r="AA119" s="959" t="s">
        <v>230</v>
      </c>
      <c r="AB119" s="960"/>
      <c r="AC119" s="960"/>
      <c r="AD119" s="960"/>
      <c r="AE119" s="961"/>
      <c r="AF119" s="962" t="s">
        <v>230</v>
      </c>
      <c r="AG119" s="960"/>
      <c r="AH119" s="960"/>
      <c r="AI119" s="960"/>
      <c r="AJ119" s="961"/>
      <c r="AK119" s="962" t="s">
        <v>230</v>
      </c>
      <c r="AL119" s="960"/>
      <c r="AM119" s="960"/>
      <c r="AN119" s="960"/>
      <c r="AO119" s="961"/>
      <c r="AP119" s="963" t="s">
        <v>230</v>
      </c>
      <c r="AQ119" s="964"/>
      <c r="AR119" s="964"/>
      <c r="AS119" s="964"/>
      <c r="AT119" s="965"/>
      <c r="AU119" s="970"/>
      <c r="AV119" s="971"/>
      <c r="AW119" s="971"/>
      <c r="AX119" s="971"/>
      <c r="AY119" s="971"/>
      <c r="AZ119" s="254" t="s">
        <v>182</v>
      </c>
      <c r="BA119" s="254"/>
      <c r="BB119" s="254"/>
      <c r="BC119" s="254"/>
      <c r="BD119" s="254"/>
      <c r="BE119" s="254"/>
      <c r="BF119" s="254"/>
      <c r="BG119" s="254"/>
      <c r="BH119" s="254"/>
      <c r="BI119" s="254"/>
      <c r="BJ119" s="254"/>
      <c r="BK119" s="254"/>
      <c r="BL119" s="254"/>
      <c r="BM119" s="254"/>
      <c r="BN119" s="254"/>
      <c r="BO119" s="1043" t="s">
        <v>453</v>
      </c>
      <c r="BP119" s="1074"/>
      <c r="BQ119" s="1065">
        <v>4828566</v>
      </c>
      <c r="BR119" s="1066"/>
      <c r="BS119" s="1066"/>
      <c r="BT119" s="1066"/>
      <c r="BU119" s="1066"/>
      <c r="BV119" s="1066">
        <v>4743070</v>
      </c>
      <c r="BW119" s="1066"/>
      <c r="BX119" s="1066"/>
      <c r="BY119" s="1066"/>
      <c r="BZ119" s="1066"/>
      <c r="CA119" s="1066">
        <v>4660273</v>
      </c>
      <c r="CB119" s="1066"/>
      <c r="CC119" s="1066"/>
      <c r="CD119" s="1066"/>
      <c r="CE119" s="1066"/>
      <c r="CF119" s="1067"/>
      <c r="CG119" s="1068"/>
      <c r="CH119" s="1068"/>
      <c r="CI119" s="1068"/>
      <c r="CJ119" s="1069"/>
      <c r="CK119" s="1015"/>
      <c r="CL119" s="1016"/>
      <c r="CM119" s="1070" t="s">
        <v>454</v>
      </c>
      <c r="CN119" s="1071"/>
      <c r="CO119" s="1071"/>
      <c r="CP119" s="1071"/>
      <c r="CQ119" s="1071"/>
      <c r="CR119" s="1071"/>
      <c r="CS119" s="1071"/>
      <c r="CT119" s="1071"/>
      <c r="CU119" s="1071"/>
      <c r="CV119" s="1071"/>
      <c r="CW119" s="1071"/>
      <c r="CX119" s="1071"/>
      <c r="CY119" s="1071"/>
      <c r="CZ119" s="1071"/>
      <c r="DA119" s="1071"/>
      <c r="DB119" s="1071"/>
      <c r="DC119" s="1071"/>
      <c r="DD119" s="1071"/>
      <c r="DE119" s="1071"/>
      <c r="DF119" s="1072"/>
      <c r="DG119" s="1073" t="s">
        <v>230</v>
      </c>
      <c r="DH119" s="1052"/>
      <c r="DI119" s="1052"/>
      <c r="DJ119" s="1052"/>
      <c r="DK119" s="1053"/>
      <c r="DL119" s="1051" t="s">
        <v>230</v>
      </c>
      <c r="DM119" s="1052"/>
      <c r="DN119" s="1052"/>
      <c r="DO119" s="1052"/>
      <c r="DP119" s="1053"/>
      <c r="DQ119" s="1051" t="s">
        <v>230</v>
      </c>
      <c r="DR119" s="1052"/>
      <c r="DS119" s="1052"/>
      <c r="DT119" s="1052"/>
      <c r="DU119" s="1053"/>
      <c r="DV119" s="1054" t="s">
        <v>230</v>
      </c>
      <c r="DW119" s="1055"/>
      <c r="DX119" s="1055"/>
      <c r="DY119" s="1055"/>
      <c r="DZ119" s="1056"/>
    </row>
    <row r="120" spans="1:130" s="223" customFormat="1" ht="26.25" customHeight="1">
      <c r="A120" s="1127"/>
      <c r="B120" s="1014"/>
      <c r="C120" s="984" t="s">
        <v>431</v>
      </c>
      <c r="D120" s="985"/>
      <c r="E120" s="985"/>
      <c r="F120" s="985"/>
      <c r="G120" s="985"/>
      <c r="H120" s="985"/>
      <c r="I120" s="985"/>
      <c r="J120" s="985"/>
      <c r="K120" s="985"/>
      <c r="L120" s="985"/>
      <c r="M120" s="985"/>
      <c r="N120" s="985"/>
      <c r="O120" s="985"/>
      <c r="P120" s="985"/>
      <c r="Q120" s="985"/>
      <c r="R120" s="985"/>
      <c r="S120" s="985"/>
      <c r="T120" s="985"/>
      <c r="U120" s="985"/>
      <c r="V120" s="985"/>
      <c r="W120" s="985"/>
      <c r="X120" s="985"/>
      <c r="Y120" s="985"/>
      <c r="Z120" s="986"/>
      <c r="AA120" s="1026" t="s">
        <v>230</v>
      </c>
      <c r="AB120" s="1027"/>
      <c r="AC120" s="1027"/>
      <c r="AD120" s="1027"/>
      <c r="AE120" s="1028"/>
      <c r="AF120" s="1029" t="s">
        <v>230</v>
      </c>
      <c r="AG120" s="1027"/>
      <c r="AH120" s="1027"/>
      <c r="AI120" s="1027"/>
      <c r="AJ120" s="1028"/>
      <c r="AK120" s="1029" t="s">
        <v>230</v>
      </c>
      <c r="AL120" s="1027"/>
      <c r="AM120" s="1027"/>
      <c r="AN120" s="1027"/>
      <c r="AO120" s="1028"/>
      <c r="AP120" s="1030" t="s">
        <v>230</v>
      </c>
      <c r="AQ120" s="1031"/>
      <c r="AR120" s="1031"/>
      <c r="AS120" s="1031"/>
      <c r="AT120" s="1032"/>
      <c r="AU120" s="1057" t="s">
        <v>455</v>
      </c>
      <c r="AV120" s="1058"/>
      <c r="AW120" s="1058"/>
      <c r="AX120" s="1058"/>
      <c r="AY120" s="1059"/>
      <c r="AZ120" s="1008" t="s">
        <v>456</v>
      </c>
      <c r="BA120" s="957"/>
      <c r="BB120" s="957"/>
      <c r="BC120" s="957"/>
      <c r="BD120" s="957"/>
      <c r="BE120" s="957"/>
      <c r="BF120" s="957"/>
      <c r="BG120" s="957"/>
      <c r="BH120" s="957"/>
      <c r="BI120" s="957"/>
      <c r="BJ120" s="957"/>
      <c r="BK120" s="957"/>
      <c r="BL120" s="957"/>
      <c r="BM120" s="957"/>
      <c r="BN120" s="957"/>
      <c r="BO120" s="957"/>
      <c r="BP120" s="958"/>
      <c r="BQ120" s="994">
        <v>2319150</v>
      </c>
      <c r="BR120" s="995"/>
      <c r="BS120" s="995"/>
      <c r="BT120" s="995"/>
      <c r="BU120" s="995"/>
      <c r="BV120" s="995">
        <v>2483724</v>
      </c>
      <c r="BW120" s="995"/>
      <c r="BX120" s="995"/>
      <c r="BY120" s="995"/>
      <c r="BZ120" s="995"/>
      <c r="CA120" s="995">
        <v>2525742</v>
      </c>
      <c r="CB120" s="995"/>
      <c r="CC120" s="995"/>
      <c r="CD120" s="995"/>
      <c r="CE120" s="995"/>
      <c r="CF120" s="1009">
        <v>187.9</v>
      </c>
      <c r="CG120" s="1010"/>
      <c r="CH120" s="1010"/>
      <c r="CI120" s="1010"/>
      <c r="CJ120" s="1010"/>
      <c r="CK120" s="1075" t="s">
        <v>457</v>
      </c>
      <c r="CL120" s="1076"/>
      <c r="CM120" s="1076"/>
      <c r="CN120" s="1076"/>
      <c r="CO120" s="1077"/>
      <c r="CP120" s="1083" t="s">
        <v>458</v>
      </c>
      <c r="CQ120" s="1084"/>
      <c r="CR120" s="1084"/>
      <c r="CS120" s="1084"/>
      <c r="CT120" s="1084"/>
      <c r="CU120" s="1084"/>
      <c r="CV120" s="1084"/>
      <c r="CW120" s="1084"/>
      <c r="CX120" s="1084"/>
      <c r="CY120" s="1084"/>
      <c r="CZ120" s="1084"/>
      <c r="DA120" s="1084"/>
      <c r="DB120" s="1084"/>
      <c r="DC120" s="1084"/>
      <c r="DD120" s="1084"/>
      <c r="DE120" s="1084"/>
      <c r="DF120" s="1085"/>
      <c r="DG120" s="994">
        <v>1119256</v>
      </c>
      <c r="DH120" s="995"/>
      <c r="DI120" s="995"/>
      <c r="DJ120" s="995"/>
      <c r="DK120" s="995"/>
      <c r="DL120" s="995">
        <v>1040426</v>
      </c>
      <c r="DM120" s="995"/>
      <c r="DN120" s="995"/>
      <c r="DO120" s="995"/>
      <c r="DP120" s="995"/>
      <c r="DQ120" s="995">
        <v>960118</v>
      </c>
      <c r="DR120" s="995"/>
      <c r="DS120" s="995"/>
      <c r="DT120" s="995"/>
      <c r="DU120" s="995"/>
      <c r="DV120" s="996">
        <v>71.400000000000006</v>
      </c>
      <c r="DW120" s="996"/>
      <c r="DX120" s="996"/>
      <c r="DY120" s="996"/>
      <c r="DZ120" s="997"/>
    </row>
    <row r="121" spans="1:130" s="223" customFormat="1" ht="26.25" customHeight="1">
      <c r="A121" s="1127"/>
      <c r="B121" s="1014"/>
      <c r="C121" s="1035" t="s">
        <v>459</v>
      </c>
      <c r="D121" s="1036"/>
      <c r="E121" s="1036"/>
      <c r="F121" s="1036"/>
      <c r="G121" s="1036"/>
      <c r="H121" s="1036"/>
      <c r="I121" s="1036"/>
      <c r="J121" s="1036"/>
      <c r="K121" s="1036"/>
      <c r="L121" s="1036"/>
      <c r="M121" s="1036"/>
      <c r="N121" s="1036"/>
      <c r="O121" s="1036"/>
      <c r="P121" s="1036"/>
      <c r="Q121" s="1036"/>
      <c r="R121" s="1036"/>
      <c r="S121" s="1036"/>
      <c r="T121" s="1036"/>
      <c r="U121" s="1036"/>
      <c r="V121" s="1036"/>
      <c r="W121" s="1036"/>
      <c r="X121" s="1036"/>
      <c r="Y121" s="1036"/>
      <c r="Z121" s="1037"/>
      <c r="AA121" s="1026" t="s">
        <v>230</v>
      </c>
      <c r="AB121" s="1027"/>
      <c r="AC121" s="1027"/>
      <c r="AD121" s="1027"/>
      <c r="AE121" s="1028"/>
      <c r="AF121" s="1029" t="s">
        <v>230</v>
      </c>
      <c r="AG121" s="1027"/>
      <c r="AH121" s="1027"/>
      <c r="AI121" s="1027"/>
      <c r="AJ121" s="1028"/>
      <c r="AK121" s="1029" t="s">
        <v>230</v>
      </c>
      <c r="AL121" s="1027"/>
      <c r="AM121" s="1027"/>
      <c r="AN121" s="1027"/>
      <c r="AO121" s="1028"/>
      <c r="AP121" s="1030" t="s">
        <v>230</v>
      </c>
      <c r="AQ121" s="1031"/>
      <c r="AR121" s="1031"/>
      <c r="AS121" s="1031"/>
      <c r="AT121" s="1032"/>
      <c r="AU121" s="1060"/>
      <c r="AV121" s="1061"/>
      <c r="AW121" s="1061"/>
      <c r="AX121" s="1061"/>
      <c r="AY121" s="1062"/>
      <c r="AZ121" s="1017" t="s">
        <v>460</v>
      </c>
      <c r="BA121" s="1018"/>
      <c r="BB121" s="1018"/>
      <c r="BC121" s="1018"/>
      <c r="BD121" s="1018"/>
      <c r="BE121" s="1018"/>
      <c r="BF121" s="1018"/>
      <c r="BG121" s="1018"/>
      <c r="BH121" s="1018"/>
      <c r="BI121" s="1018"/>
      <c r="BJ121" s="1018"/>
      <c r="BK121" s="1018"/>
      <c r="BL121" s="1018"/>
      <c r="BM121" s="1018"/>
      <c r="BN121" s="1018"/>
      <c r="BO121" s="1018"/>
      <c r="BP121" s="1019"/>
      <c r="BQ121" s="987">
        <v>71899</v>
      </c>
      <c r="BR121" s="988"/>
      <c r="BS121" s="988"/>
      <c r="BT121" s="988"/>
      <c r="BU121" s="988"/>
      <c r="BV121" s="988">
        <v>64994</v>
      </c>
      <c r="BW121" s="988"/>
      <c r="BX121" s="988"/>
      <c r="BY121" s="988"/>
      <c r="BZ121" s="988"/>
      <c r="CA121" s="988">
        <v>58037</v>
      </c>
      <c r="CB121" s="988"/>
      <c r="CC121" s="988"/>
      <c r="CD121" s="988"/>
      <c r="CE121" s="988"/>
      <c r="CF121" s="982">
        <v>4.3</v>
      </c>
      <c r="CG121" s="983"/>
      <c r="CH121" s="983"/>
      <c r="CI121" s="983"/>
      <c r="CJ121" s="983"/>
      <c r="CK121" s="1078"/>
      <c r="CL121" s="1079"/>
      <c r="CM121" s="1079"/>
      <c r="CN121" s="1079"/>
      <c r="CO121" s="1080"/>
      <c r="CP121" s="1088" t="s">
        <v>399</v>
      </c>
      <c r="CQ121" s="1089"/>
      <c r="CR121" s="1089"/>
      <c r="CS121" s="1089"/>
      <c r="CT121" s="1089"/>
      <c r="CU121" s="1089"/>
      <c r="CV121" s="1089"/>
      <c r="CW121" s="1089"/>
      <c r="CX121" s="1089"/>
      <c r="CY121" s="1089"/>
      <c r="CZ121" s="1089"/>
      <c r="DA121" s="1089"/>
      <c r="DB121" s="1089"/>
      <c r="DC121" s="1089"/>
      <c r="DD121" s="1089"/>
      <c r="DE121" s="1089"/>
      <c r="DF121" s="1090"/>
      <c r="DG121" s="987">
        <v>753829</v>
      </c>
      <c r="DH121" s="988"/>
      <c r="DI121" s="988"/>
      <c r="DJ121" s="988"/>
      <c r="DK121" s="988"/>
      <c r="DL121" s="988">
        <v>646519</v>
      </c>
      <c r="DM121" s="988"/>
      <c r="DN121" s="988"/>
      <c r="DO121" s="988"/>
      <c r="DP121" s="988"/>
      <c r="DQ121" s="988">
        <v>594260</v>
      </c>
      <c r="DR121" s="988"/>
      <c r="DS121" s="988"/>
      <c r="DT121" s="988"/>
      <c r="DU121" s="988"/>
      <c r="DV121" s="989">
        <v>44.2</v>
      </c>
      <c r="DW121" s="989"/>
      <c r="DX121" s="989"/>
      <c r="DY121" s="989"/>
      <c r="DZ121" s="990"/>
    </row>
    <row r="122" spans="1:130" s="223" customFormat="1" ht="26.25" customHeight="1">
      <c r="A122" s="1127"/>
      <c r="B122" s="1014"/>
      <c r="C122" s="984" t="s">
        <v>441</v>
      </c>
      <c r="D122" s="985"/>
      <c r="E122" s="985"/>
      <c r="F122" s="985"/>
      <c r="G122" s="985"/>
      <c r="H122" s="985"/>
      <c r="I122" s="985"/>
      <c r="J122" s="985"/>
      <c r="K122" s="985"/>
      <c r="L122" s="985"/>
      <c r="M122" s="985"/>
      <c r="N122" s="985"/>
      <c r="O122" s="985"/>
      <c r="P122" s="985"/>
      <c r="Q122" s="985"/>
      <c r="R122" s="985"/>
      <c r="S122" s="985"/>
      <c r="T122" s="985"/>
      <c r="U122" s="985"/>
      <c r="V122" s="985"/>
      <c r="W122" s="985"/>
      <c r="X122" s="985"/>
      <c r="Y122" s="985"/>
      <c r="Z122" s="986"/>
      <c r="AA122" s="1026" t="s">
        <v>230</v>
      </c>
      <c r="AB122" s="1027"/>
      <c r="AC122" s="1027"/>
      <c r="AD122" s="1027"/>
      <c r="AE122" s="1028"/>
      <c r="AF122" s="1029" t="s">
        <v>230</v>
      </c>
      <c r="AG122" s="1027"/>
      <c r="AH122" s="1027"/>
      <c r="AI122" s="1027"/>
      <c r="AJ122" s="1028"/>
      <c r="AK122" s="1029" t="s">
        <v>230</v>
      </c>
      <c r="AL122" s="1027"/>
      <c r="AM122" s="1027"/>
      <c r="AN122" s="1027"/>
      <c r="AO122" s="1028"/>
      <c r="AP122" s="1030" t="s">
        <v>230</v>
      </c>
      <c r="AQ122" s="1031"/>
      <c r="AR122" s="1031"/>
      <c r="AS122" s="1031"/>
      <c r="AT122" s="1032"/>
      <c r="AU122" s="1060"/>
      <c r="AV122" s="1061"/>
      <c r="AW122" s="1061"/>
      <c r="AX122" s="1061"/>
      <c r="AY122" s="1062"/>
      <c r="AZ122" s="1042" t="s">
        <v>461</v>
      </c>
      <c r="BA122" s="1033"/>
      <c r="BB122" s="1033"/>
      <c r="BC122" s="1033"/>
      <c r="BD122" s="1033"/>
      <c r="BE122" s="1033"/>
      <c r="BF122" s="1033"/>
      <c r="BG122" s="1033"/>
      <c r="BH122" s="1033"/>
      <c r="BI122" s="1033"/>
      <c r="BJ122" s="1033"/>
      <c r="BK122" s="1033"/>
      <c r="BL122" s="1033"/>
      <c r="BM122" s="1033"/>
      <c r="BN122" s="1033"/>
      <c r="BO122" s="1033"/>
      <c r="BP122" s="1034"/>
      <c r="BQ122" s="1065">
        <v>2800594</v>
      </c>
      <c r="BR122" s="1066"/>
      <c r="BS122" s="1066"/>
      <c r="BT122" s="1066"/>
      <c r="BU122" s="1066"/>
      <c r="BV122" s="1066">
        <v>2834515</v>
      </c>
      <c r="BW122" s="1066"/>
      <c r="BX122" s="1066"/>
      <c r="BY122" s="1066"/>
      <c r="BZ122" s="1066"/>
      <c r="CA122" s="1066">
        <v>2907615</v>
      </c>
      <c r="CB122" s="1066"/>
      <c r="CC122" s="1066"/>
      <c r="CD122" s="1066"/>
      <c r="CE122" s="1066"/>
      <c r="CF122" s="1086">
        <v>216.4</v>
      </c>
      <c r="CG122" s="1087"/>
      <c r="CH122" s="1087"/>
      <c r="CI122" s="1087"/>
      <c r="CJ122" s="1087"/>
      <c r="CK122" s="1078"/>
      <c r="CL122" s="1079"/>
      <c r="CM122" s="1079"/>
      <c r="CN122" s="1079"/>
      <c r="CO122" s="1080"/>
      <c r="CP122" s="1088" t="s">
        <v>462</v>
      </c>
      <c r="CQ122" s="1089"/>
      <c r="CR122" s="1089"/>
      <c r="CS122" s="1089"/>
      <c r="CT122" s="1089"/>
      <c r="CU122" s="1089"/>
      <c r="CV122" s="1089"/>
      <c r="CW122" s="1089"/>
      <c r="CX122" s="1089"/>
      <c r="CY122" s="1089"/>
      <c r="CZ122" s="1089"/>
      <c r="DA122" s="1089"/>
      <c r="DB122" s="1089"/>
      <c r="DC122" s="1089"/>
      <c r="DD122" s="1089"/>
      <c r="DE122" s="1089"/>
      <c r="DF122" s="1090"/>
      <c r="DG122" s="987">
        <v>16938</v>
      </c>
      <c r="DH122" s="988"/>
      <c r="DI122" s="988"/>
      <c r="DJ122" s="988"/>
      <c r="DK122" s="988"/>
      <c r="DL122" s="988">
        <v>12993</v>
      </c>
      <c r="DM122" s="988"/>
      <c r="DN122" s="988"/>
      <c r="DO122" s="988"/>
      <c r="DP122" s="988"/>
      <c r="DQ122" s="988">
        <v>9217</v>
      </c>
      <c r="DR122" s="988"/>
      <c r="DS122" s="988"/>
      <c r="DT122" s="988"/>
      <c r="DU122" s="988"/>
      <c r="DV122" s="989">
        <v>0.7</v>
      </c>
      <c r="DW122" s="989"/>
      <c r="DX122" s="989"/>
      <c r="DY122" s="989"/>
      <c r="DZ122" s="990"/>
    </row>
    <row r="123" spans="1:130" s="223" customFormat="1" ht="26.25" customHeight="1">
      <c r="A123" s="1127"/>
      <c r="B123" s="1014"/>
      <c r="C123" s="984" t="s">
        <v>447</v>
      </c>
      <c r="D123" s="985"/>
      <c r="E123" s="985"/>
      <c r="F123" s="985"/>
      <c r="G123" s="985"/>
      <c r="H123" s="985"/>
      <c r="I123" s="985"/>
      <c r="J123" s="985"/>
      <c r="K123" s="985"/>
      <c r="L123" s="985"/>
      <c r="M123" s="985"/>
      <c r="N123" s="985"/>
      <c r="O123" s="985"/>
      <c r="P123" s="985"/>
      <c r="Q123" s="985"/>
      <c r="R123" s="985"/>
      <c r="S123" s="985"/>
      <c r="T123" s="985"/>
      <c r="U123" s="985"/>
      <c r="V123" s="985"/>
      <c r="W123" s="985"/>
      <c r="X123" s="985"/>
      <c r="Y123" s="985"/>
      <c r="Z123" s="986"/>
      <c r="AA123" s="1026" t="s">
        <v>230</v>
      </c>
      <c r="AB123" s="1027"/>
      <c r="AC123" s="1027"/>
      <c r="AD123" s="1027"/>
      <c r="AE123" s="1028"/>
      <c r="AF123" s="1029" t="s">
        <v>230</v>
      </c>
      <c r="AG123" s="1027"/>
      <c r="AH123" s="1027"/>
      <c r="AI123" s="1027"/>
      <c r="AJ123" s="1028"/>
      <c r="AK123" s="1029" t="s">
        <v>230</v>
      </c>
      <c r="AL123" s="1027"/>
      <c r="AM123" s="1027"/>
      <c r="AN123" s="1027"/>
      <c r="AO123" s="1028"/>
      <c r="AP123" s="1030" t="s">
        <v>230</v>
      </c>
      <c r="AQ123" s="1031"/>
      <c r="AR123" s="1031"/>
      <c r="AS123" s="1031"/>
      <c r="AT123" s="1032"/>
      <c r="AU123" s="1063"/>
      <c r="AV123" s="1064"/>
      <c r="AW123" s="1064"/>
      <c r="AX123" s="1064"/>
      <c r="AY123" s="1064"/>
      <c r="AZ123" s="254" t="s">
        <v>182</v>
      </c>
      <c r="BA123" s="254"/>
      <c r="BB123" s="254"/>
      <c r="BC123" s="254"/>
      <c r="BD123" s="254"/>
      <c r="BE123" s="254"/>
      <c r="BF123" s="254"/>
      <c r="BG123" s="254"/>
      <c r="BH123" s="254"/>
      <c r="BI123" s="254"/>
      <c r="BJ123" s="254"/>
      <c r="BK123" s="254"/>
      <c r="BL123" s="254"/>
      <c r="BM123" s="254"/>
      <c r="BN123" s="254"/>
      <c r="BO123" s="1043" t="s">
        <v>463</v>
      </c>
      <c r="BP123" s="1074"/>
      <c r="BQ123" s="1133">
        <v>5191643</v>
      </c>
      <c r="BR123" s="1134"/>
      <c r="BS123" s="1134"/>
      <c r="BT123" s="1134"/>
      <c r="BU123" s="1134"/>
      <c r="BV123" s="1134">
        <v>5383233</v>
      </c>
      <c r="BW123" s="1134"/>
      <c r="BX123" s="1134"/>
      <c r="BY123" s="1134"/>
      <c r="BZ123" s="1134"/>
      <c r="CA123" s="1134">
        <v>5491394</v>
      </c>
      <c r="CB123" s="1134"/>
      <c r="CC123" s="1134"/>
      <c r="CD123" s="1134"/>
      <c r="CE123" s="1134"/>
      <c r="CF123" s="1067"/>
      <c r="CG123" s="1068"/>
      <c r="CH123" s="1068"/>
      <c r="CI123" s="1068"/>
      <c r="CJ123" s="1069"/>
      <c r="CK123" s="1078"/>
      <c r="CL123" s="1079"/>
      <c r="CM123" s="1079"/>
      <c r="CN123" s="1079"/>
      <c r="CO123" s="1080"/>
      <c r="CP123" s="1088" t="s">
        <v>464</v>
      </c>
      <c r="CQ123" s="1089"/>
      <c r="CR123" s="1089"/>
      <c r="CS123" s="1089"/>
      <c r="CT123" s="1089"/>
      <c r="CU123" s="1089"/>
      <c r="CV123" s="1089"/>
      <c r="CW123" s="1089"/>
      <c r="CX123" s="1089"/>
      <c r="CY123" s="1089"/>
      <c r="CZ123" s="1089"/>
      <c r="DA123" s="1089"/>
      <c r="DB123" s="1089"/>
      <c r="DC123" s="1089"/>
      <c r="DD123" s="1089"/>
      <c r="DE123" s="1089"/>
      <c r="DF123" s="1090"/>
      <c r="DG123" s="1026" t="s">
        <v>230</v>
      </c>
      <c r="DH123" s="1027"/>
      <c r="DI123" s="1027"/>
      <c r="DJ123" s="1027"/>
      <c r="DK123" s="1028"/>
      <c r="DL123" s="1029">
        <v>980</v>
      </c>
      <c r="DM123" s="1027"/>
      <c r="DN123" s="1027"/>
      <c r="DO123" s="1027"/>
      <c r="DP123" s="1028"/>
      <c r="DQ123" s="1029" t="s">
        <v>230</v>
      </c>
      <c r="DR123" s="1027"/>
      <c r="DS123" s="1027"/>
      <c r="DT123" s="1027"/>
      <c r="DU123" s="1028"/>
      <c r="DV123" s="1030" t="s">
        <v>230</v>
      </c>
      <c r="DW123" s="1031"/>
      <c r="DX123" s="1031"/>
      <c r="DY123" s="1031"/>
      <c r="DZ123" s="1032"/>
    </row>
    <row r="124" spans="1:130" s="223" customFormat="1" ht="26.25" customHeight="1" thickBot="1">
      <c r="A124" s="1127"/>
      <c r="B124" s="1014"/>
      <c r="C124" s="984" t="s">
        <v>450</v>
      </c>
      <c r="D124" s="985"/>
      <c r="E124" s="985"/>
      <c r="F124" s="985"/>
      <c r="G124" s="985"/>
      <c r="H124" s="985"/>
      <c r="I124" s="985"/>
      <c r="J124" s="985"/>
      <c r="K124" s="985"/>
      <c r="L124" s="985"/>
      <c r="M124" s="985"/>
      <c r="N124" s="985"/>
      <c r="O124" s="985"/>
      <c r="P124" s="985"/>
      <c r="Q124" s="985"/>
      <c r="R124" s="985"/>
      <c r="S124" s="985"/>
      <c r="T124" s="985"/>
      <c r="U124" s="985"/>
      <c r="V124" s="985"/>
      <c r="W124" s="985"/>
      <c r="X124" s="985"/>
      <c r="Y124" s="985"/>
      <c r="Z124" s="986"/>
      <c r="AA124" s="1026" t="s">
        <v>230</v>
      </c>
      <c r="AB124" s="1027"/>
      <c r="AC124" s="1027"/>
      <c r="AD124" s="1027"/>
      <c r="AE124" s="1028"/>
      <c r="AF124" s="1029" t="s">
        <v>230</v>
      </c>
      <c r="AG124" s="1027"/>
      <c r="AH124" s="1027"/>
      <c r="AI124" s="1027"/>
      <c r="AJ124" s="1028"/>
      <c r="AK124" s="1029" t="s">
        <v>230</v>
      </c>
      <c r="AL124" s="1027"/>
      <c r="AM124" s="1027"/>
      <c r="AN124" s="1027"/>
      <c r="AO124" s="1028"/>
      <c r="AP124" s="1030" t="s">
        <v>230</v>
      </c>
      <c r="AQ124" s="1031"/>
      <c r="AR124" s="1031"/>
      <c r="AS124" s="1031"/>
      <c r="AT124" s="1032"/>
      <c r="AU124" s="1129" t="s">
        <v>465</v>
      </c>
      <c r="AV124" s="1130"/>
      <c r="AW124" s="1130"/>
      <c r="AX124" s="1130"/>
      <c r="AY124" s="1130"/>
      <c r="AZ124" s="1130"/>
      <c r="BA124" s="1130"/>
      <c r="BB124" s="1130"/>
      <c r="BC124" s="1130"/>
      <c r="BD124" s="1130"/>
      <c r="BE124" s="1130"/>
      <c r="BF124" s="1130"/>
      <c r="BG124" s="1130"/>
      <c r="BH124" s="1130"/>
      <c r="BI124" s="1130"/>
      <c r="BJ124" s="1130"/>
      <c r="BK124" s="1130"/>
      <c r="BL124" s="1130"/>
      <c r="BM124" s="1130"/>
      <c r="BN124" s="1130"/>
      <c r="BO124" s="1130"/>
      <c r="BP124" s="1131"/>
      <c r="BQ124" s="1132" t="s">
        <v>230</v>
      </c>
      <c r="BR124" s="1096"/>
      <c r="BS124" s="1096"/>
      <c r="BT124" s="1096"/>
      <c r="BU124" s="1096"/>
      <c r="BV124" s="1096" t="s">
        <v>230</v>
      </c>
      <c r="BW124" s="1096"/>
      <c r="BX124" s="1096"/>
      <c r="BY124" s="1096"/>
      <c r="BZ124" s="1096"/>
      <c r="CA124" s="1096" t="s">
        <v>230</v>
      </c>
      <c r="CB124" s="1096"/>
      <c r="CC124" s="1096"/>
      <c r="CD124" s="1096"/>
      <c r="CE124" s="1096"/>
      <c r="CF124" s="1097"/>
      <c r="CG124" s="1098"/>
      <c r="CH124" s="1098"/>
      <c r="CI124" s="1098"/>
      <c r="CJ124" s="1099"/>
      <c r="CK124" s="1081"/>
      <c r="CL124" s="1081"/>
      <c r="CM124" s="1081"/>
      <c r="CN124" s="1081"/>
      <c r="CO124" s="1082"/>
      <c r="CP124" s="1088" t="s">
        <v>466</v>
      </c>
      <c r="CQ124" s="1089"/>
      <c r="CR124" s="1089"/>
      <c r="CS124" s="1089"/>
      <c r="CT124" s="1089"/>
      <c r="CU124" s="1089"/>
      <c r="CV124" s="1089"/>
      <c r="CW124" s="1089"/>
      <c r="CX124" s="1089"/>
      <c r="CY124" s="1089"/>
      <c r="CZ124" s="1089"/>
      <c r="DA124" s="1089"/>
      <c r="DB124" s="1089"/>
      <c r="DC124" s="1089"/>
      <c r="DD124" s="1089"/>
      <c r="DE124" s="1089"/>
      <c r="DF124" s="1090"/>
      <c r="DG124" s="1073" t="s">
        <v>230</v>
      </c>
      <c r="DH124" s="1052"/>
      <c r="DI124" s="1052"/>
      <c r="DJ124" s="1052"/>
      <c r="DK124" s="1053"/>
      <c r="DL124" s="1051" t="s">
        <v>230</v>
      </c>
      <c r="DM124" s="1052"/>
      <c r="DN124" s="1052"/>
      <c r="DO124" s="1052"/>
      <c r="DP124" s="1053"/>
      <c r="DQ124" s="1051" t="s">
        <v>230</v>
      </c>
      <c r="DR124" s="1052"/>
      <c r="DS124" s="1052"/>
      <c r="DT124" s="1052"/>
      <c r="DU124" s="1053"/>
      <c r="DV124" s="1054" t="s">
        <v>230</v>
      </c>
      <c r="DW124" s="1055"/>
      <c r="DX124" s="1055"/>
      <c r="DY124" s="1055"/>
      <c r="DZ124" s="1056"/>
    </row>
    <row r="125" spans="1:130" s="223" customFormat="1" ht="26.25" customHeight="1">
      <c r="A125" s="1127"/>
      <c r="B125" s="1014"/>
      <c r="C125" s="984" t="s">
        <v>452</v>
      </c>
      <c r="D125" s="985"/>
      <c r="E125" s="985"/>
      <c r="F125" s="985"/>
      <c r="G125" s="985"/>
      <c r="H125" s="985"/>
      <c r="I125" s="985"/>
      <c r="J125" s="985"/>
      <c r="K125" s="985"/>
      <c r="L125" s="985"/>
      <c r="M125" s="985"/>
      <c r="N125" s="985"/>
      <c r="O125" s="985"/>
      <c r="P125" s="985"/>
      <c r="Q125" s="985"/>
      <c r="R125" s="985"/>
      <c r="S125" s="985"/>
      <c r="T125" s="985"/>
      <c r="U125" s="985"/>
      <c r="V125" s="985"/>
      <c r="W125" s="985"/>
      <c r="X125" s="985"/>
      <c r="Y125" s="985"/>
      <c r="Z125" s="986"/>
      <c r="AA125" s="1026" t="s">
        <v>230</v>
      </c>
      <c r="AB125" s="1027"/>
      <c r="AC125" s="1027"/>
      <c r="AD125" s="1027"/>
      <c r="AE125" s="1028"/>
      <c r="AF125" s="1029" t="s">
        <v>230</v>
      </c>
      <c r="AG125" s="1027"/>
      <c r="AH125" s="1027"/>
      <c r="AI125" s="1027"/>
      <c r="AJ125" s="1028"/>
      <c r="AK125" s="1029" t="s">
        <v>230</v>
      </c>
      <c r="AL125" s="1027"/>
      <c r="AM125" s="1027"/>
      <c r="AN125" s="1027"/>
      <c r="AO125" s="1028"/>
      <c r="AP125" s="1030" t="s">
        <v>230</v>
      </c>
      <c r="AQ125" s="1031"/>
      <c r="AR125" s="1031"/>
      <c r="AS125" s="1031"/>
      <c r="AT125" s="103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57"/>
      <c r="BR125" s="257"/>
      <c r="BS125" s="257"/>
      <c r="BT125" s="257"/>
      <c r="BU125" s="257"/>
      <c r="BV125" s="257"/>
      <c r="BW125" s="257"/>
      <c r="BX125" s="257"/>
      <c r="BY125" s="257"/>
      <c r="BZ125" s="257"/>
      <c r="CA125" s="257"/>
      <c r="CB125" s="257"/>
      <c r="CC125" s="257"/>
      <c r="CD125" s="257"/>
      <c r="CE125" s="257"/>
      <c r="CF125" s="257"/>
      <c r="CG125" s="257"/>
      <c r="CH125" s="257"/>
      <c r="CI125" s="257"/>
      <c r="CJ125" s="258"/>
      <c r="CK125" s="1091" t="s">
        <v>467</v>
      </c>
      <c r="CL125" s="1076"/>
      <c r="CM125" s="1076"/>
      <c r="CN125" s="1076"/>
      <c r="CO125" s="1077"/>
      <c r="CP125" s="1008" t="s">
        <v>468</v>
      </c>
      <c r="CQ125" s="957"/>
      <c r="CR125" s="957"/>
      <c r="CS125" s="957"/>
      <c r="CT125" s="957"/>
      <c r="CU125" s="957"/>
      <c r="CV125" s="957"/>
      <c r="CW125" s="957"/>
      <c r="CX125" s="957"/>
      <c r="CY125" s="957"/>
      <c r="CZ125" s="957"/>
      <c r="DA125" s="957"/>
      <c r="DB125" s="957"/>
      <c r="DC125" s="957"/>
      <c r="DD125" s="957"/>
      <c r="DE125" s="957"/>
      <c r="DF125" s="958"/>
      <c r="DG125" s="994" t="s">
        <v>230</v>
      </c>
      <c r="DH125" s="995"/>
      <c r="DI125" s="995"/>
      <c r="DJ125" s="995"/>
      <c r="DK125" s="995"/>
      <c r="DL125" s="995" t="s">
        <v>230</v>
      </c>
      <c r="DM125" s="995"/>
      <c r="DN125" s="995"/>
      <c r="DO125" s="995"/>
      <c r="DP125" s="995"/>
      <c r="DQ125" s="995" t="s">
        <v>230</v>
      </c>
      <c r="DR125" s="995"/>
      <c r="DS125" s="995"/>
      <c r="DT125" s="995"/>
      <c r="DU125" s="995"/>
      <c r="DV125" s="996" t="s">
        <v>230</v>
      </c>
      <c r="DW125" s="996"/>
      <c r="DX125" s="996"/>
      <c r="DY125" s="996"/>
      <c r="DZ125" s="997"/>
    </row>
    <row r="126" spans="1:130" s="223" customFormat="1" ht="26.25" customHeight="1" thickBot="1">
      <c r="A126" s="1127"/>
      <c r="B126" s="1014"/>
      <c r="C126" s="984" t="s">
        <v>454</v>
      </c>
      <c r="D126" s="985"/>
      <c r="E126" s="985"/>
      <c r="F126" s="985"/>
      <c r="G126" s="985"/>
      <c r="H126" s="985"/>
      <c r="I126" s="985"/>
      <c r="J126" s="985"/>
      <c r="K126" s="985"/>
      <c r="L126" s="985"/>
      <c r="M126" s="985"/>
      <c r="N126" s="985"/>
      <c r="O126" s="985"/>
      <c r="P126" s="985"/>
      <c r="Q126" s="985"/>
      <c r="R126" s="985"/>
      <c r="S126" s="985"/>
      <c r="T126" s="985"/>
      <c r="U126" s="985"/>
      <c r="V126" s="985"/>
      <c r="W126" s="985"/>
      <c r="X126" s="985"/>
      <c r="Y126" s="985"/>
      <c r="Z126" s="986"/>
      <c r="AA126" s="1026" t="s">
        <v>230</v>
      </c>
      <c r="AB126" s="1027"/>
      <c r="AC126" s="1027"/>
      <c r="AD126" s="1027"/>
      <c r="AE126" s="1028"/>
      <c r="AF126" s="1029" t="s">
        <v>230</v>
      </c>
      <c r="AG126" s="1027"/>
      <c r="AH126" s="1027"/>
      <c r="AI126" s="1027"/>
      <c r="AJ126" s="1028"/>
      <c r="AK126" s="1029" t="s">
        <v>230</v>
      </c>
      <c r="AL126" s="1027"/>
      <c r="AM126" s="1027"/>
      <c r="AN126" s="1027"/>
      <c r="AO126" s="1028"/>
      <c r="AP126" s="1030" t="s">
        <v>230</v>
      </c>
      <c r="AQ126" s="1031"/>
      <c r="AR126" s="1031"/>
      <c r="AS126" s="1031"/>
      <c r="AT126" s="1032"/>
      <c r="AU126" s="259"/>
      <c r="AV126" s="259"/>
      <c r="AW126" s="259"/>
      <c r="AX126" s="259"/>
      <c r="AY126" s="259"/>
      <c r="AZ126" s="259"/>
      <c r="BA126" s="259"/>
      <c r="BB126" s="259"/>
      <c r="BC126" s="259"/>
      <c r="BD126" s="259"/>
      <c r="BE126" s="259"/>
      <c r="BF126" s="259"/>
      <c r="BG126" s="259"/>
      <c r="BH126" s="259"/>
      <c r="BI126" s="259"/>
      <c r="BJ126" s="259"/>
      <c r="BK126" s="259"/>
      <c r="BL126" s="259"/>
      <c r="BM126" s="259"/>
      <c r="BN126" s="259"/>
      <c r="BO126" s="259"/>
      <c r="BP126" s="259"/>
      <c r="BQ126" s="259"/>
      <c r="BR126" s="259"/>
      <c r="BS126" s="259"/>
      <c r="BT126" s="259"/>
      <c r="BU126" s="259"/>
      <c r="BV126" s="259"/>
      <c r="BW126" s="259"/>
      <c r="BX126" s="259"/>
      <c r="BY126" s="259"/>
      <c r="BZ126" s="259"/>
      <c r="CA126" s="259"/>
      <c r="CB126" s="259"/>
      <c r="CC126" s="259"/>
      <c r="CD126" s="260"/>
      <c r="CE126" s="260"/>
      <c r="CF126" s="260"/>
      <c r="CG126" s="257"/>
      <c r="CH126" s="257"/>
      <c r="CI126" s="257"/>
      <c r="CJ126" s="258"/>
      <c r="CK126" s="1092"/>
      <c r="CL126" s="1079"/>
      <c r="CM126" s="1079"/>
      <c r="CN126" s="1079"/>
      <c r="CO126" s="1080"/>
      <c r="CP126" s="1017" t="s">
        <v>469</v>
      </c>
      <c r="CQ126" s="1018"/>
      <c r="CR126" s="1018"/>
      <c r="CS126" s="1018"/>
      <c r="CT126" s="1018"/>
      <c r="CU126" s="1018"/>
      <c r="CV126" s="1018"/>
      <c r="CW126" s="1018"/>
      <c r="CX126" s="1018"/>
      <c r="CY126" s="1018"/>
      <c r="CZ126" s="1018"/>
      <c r="DA126" s="1018"/>
      <c r="DB126" s="1018"/>
      <c r="DC126" s="1018"/>
      <c r="DD126" s="1018"/>
      <c r="DE126" s="1018"/>
      <c r="DF126" s="1019"/>
      <c r="DG126" s="987" t="s">
        <v>230</v>
      </c>
      <c r="DH126" s="988"/>
      <c r="DI126" s="988"/>
      <c r="DJ126" s="988"/>
      <c r="DK126" s="988"/>
      <c r="DL126" s="988" t="s">
        <v>230</v>
      </c>
      <c r="DM126" s="988"/>
      <c r="DN126" s="988"/>
      <c r="DO126" s="988"/>
      <c r="DP126" s="988"/>
      <c r="DQ126" s="988" t="s">
        <v>230</v>
      </c>
      <c r="DR126" s="988"/>
      <c r="DS126" s="988"/>
      <c r="DT126" s="988"/>
      <c r="DU126" s="988"/>
      <c r="DV126" s="989" t="s">
        <v>230</v>
      </c>
      <c r="DW126" s="989"/>
      <c r="DX126" s="989"/>
      <c r="DY126" s="989"/>
      <c r="DZ126" s="990"/>
    </row>
    <row r="127" spans="1:130" s="223" customFormat="1" ht="26.25" customHeight="1">
      <c r="A127" s="1128"/>
      <c r="B127" s="1016"/>
      <c r="C127" s="1070" t="s">
        <v>470</v>
      </c>
      <c r="D127" s="1071"/>
      <c r="E127" s="1071"/>
      <c r="F127" s="1071"/>
      <c r="G127" s="1071"/>
      <c r="H127" s="1071"/>
      <c r="I127" s="1071"/>
      <c r="J127" s="1071"/>
      <c r="K127" s="1071"/>
      <c r="L127" s="1071"/>
      <c r="M127" s="1071"/>
      <c r="N127" s="1071"/>
      <c r="O127" s="1071"/>
      <c r="P127" s="1071"/>
      <c r="Q127" s="1071"/>
      <c r="R127" s="1071"/>
      <c r="S127" s="1071"/>
      <c r="T127" s="1071"/>
      <c r="U127" s="1071"/>
      <c r="V127" s="1071"/>
      <c r="W127" s="1071"/>
      <c r="X127" s="1071"/>
      <c r="Y127" s="1071"/>
      <c r="Z127" s="1072"/>
      <c r="AA127" s="1026" t="s">
        <v>230</v>
      </c>
      <c r="AB127" s="1027"/>
      <c r="AC127" s="1027"/>
      <c r="AD127" s="1027"/>
      <c r="AE127" s="1028"/>
      <c r="AF127" s="1029" t="s">
        <v>230</v>
      </c>
      <c r="AG127" s="1027"/>
      <c r="AH127" s="1027"/>
      <c r="AI127" s="1027"/>
      <c r="AJ127" s="1028"/>
      <c r="AK127" s="1029" t="s">
        <v>230</v>
      </c>
      <c r="AL127" s="1027"/>
      <c r="AM127" s="1027"/>
      <c r="AN127" s="1027"/>
      <c r="AO127" s="1028"/>
      <c r="AP127" s="1030" t="s">
        <v>230</v>
      </c>
      <c r="AQ127" s="1031"/>
      <c r="AR127" s="1031"/>
      <c r="AS127" s="1031"/>
      <c r="AT127" s="1032"/>
      <c r="AU127" s="259"/>
      <c r="AV127" s="259"/>
      <c r="AW127" s="259"/>
      <c r="AX127" s="1100" t="s">
        <v>471</v>
      </c>
      <c r="AY127" s="1101"/>
      <c r="AZ127" s="1101"/>
      <c r="BA127" s="1101"/>
      <c r="BB127" s="1101"/>
      <c r="BC127" s="1101"/>
      <c r="BD127" s="1101"/>
      <c r="BE127" s="1102"/>
      <c r="BF127" s="1103" t="s">
        <v>472</v>
      </c>
      <c r="BG127" s="1101"/>
      <c r="BH127" s="1101"/>
      <c r="BI127" s="1101"/>
      <c r="BJ127" s="1101"/>
      <c r="BK127" s="1101"/>
      <c r="BL127" s="1102"/>
      <c r="BM127" s="1103" t="s">
        <v>473</v>
      </c>
      <c r="BN127" s="1101"/>
      <c r="BO127" s="1101"/>
      <c r="BP127" s="1101"/>
      <c r="BQ127" s="1101"/>
      <c r="BR127" s="1101"/>
      <c r="BS127" s="1102"/>
      <c r="BT127" s="1103" t="s">
        <v>474</v>
      </c>
      <c r="BU127" s="1101"/>
      <c r="BV127" s="1101"/>
      <c r="BW127" s="1101"/>
      <c r="BX127" s="1101"/>
      <c r="BY127" s="1101"/>
      <c r="BZ127" s="1125"/>
      <c r="CA127" s="259"/>
      <c r="CB127" s="259"/>
      <c r="CC127" s="259"/>
      <c r="CD127" s="260"/>
      <c r="CE127" s="260"/>
      <c r="CF127" s="260"/>
      <c r="CG127" s="257"/>
      <c r="CH127" s="257"/>
      <c r="CI127" s="257"/>
      <c r="CJ127" s="258"/>
      <c r="CK127" s="1092"/>
      <c r="CL127" s="1079"/>
      <c r="CM127" s="1079"/>
      <c r="CN127" s="1079"/>
      <c r="CO127" s="1080"/>
      <c r="CP127" s="1017" t="s">
        <v>475</v>
      </c>
      <c r="CQ127" s="1018"/>
      <c r="CR127" s="1018"/>
      <c r="CS127" s="1018"/>
      <c r="CT127" s="1018"/>
      <c r="CU127" s="1018"/>
      <c r="CV127" s="1018"/>
      <c r="CW127" s="1018"/>
      <c r="CX127" s="1018"/>
      <c r="CY127" s="1018"/>
      <c r="CZ127" s="1018"/>
      <c r="DA127" s="1018"/>
      <c r="DB127" s="1018"/>
      <c r="DC127" s="1018"/>
      <c r="DD127" s="1018"/>
      <c r="DE127" s="1018"/>
      <c r="DF127" s="1019"/>
      <c r="DG127" s="987" t="s">
        <v>230</v>
      </c>
      <c r="DH127" s="988"/>
      <c r="DI127" s="988"/>
      <c r="DJ127" s="988"/>
      <c r="DK127" s="988"/>
      <c r="DL127" s="988" t="s">
        <v>230</v>
      </c>
      <c r="DM127" s="988"/>
      <c r="DN127" s="988"/>
      <c r="DO127" s="988"/>
      <c r="DP127" s="988"/>
      <c r="DQ127" s="988" t="s">
        <v>230</v>
      </c>
      <c r="DR127" s="988"/>
      <c r="DS127" s="988"/>
      <c r="DT127" s="988"/>
      <c r="DU127" s="988"/>
      <c r="DV127" s="989" t="s">
        <v>230</v>
      </c>
      <c r="DW127" s="989"/>
      <c r="DX127" s="989"/>
      <c r="DY127" s="989"/>
      <c r="DZ127" s="990"/>
    </row>
    <row r="128" spans="1:130" s="223" customFormat="1" ht="26.25" customHeight="1" thickBot="1">
      <c r="A128" s="1111" t="s">
        <v>476</v>
      </c>
      <c r="B128" s="1112"/>
      <c r="C128" s="1112"/>
      <c r="D128" s="1112"/>
      <c r="E128" s="1112"/>
      <c r="F128" s="1112"/>
      <c r="G128" s="1112"/>
      <c r="H128" s="1112"/>
      <c r="I128" s="1112"/>
      <c r="J128" s="1112"/>
      <c r="K128" s="1112"/>
      <c r="L128" s="1112"/>
      <c r="M128" s="1112"/>
      <c r="N128" s="1112"/>
      <c r="O128" s="1112"/>
      <c r="P128" s="1112"/>
      <c r="Q128" s="1112"/>
      <c r="R128" s="1112"/>
      <c r="S128" s="1112"/>
      <c r="T128" s="1112"/>
      <c r="U128" s="1112"/>
      <c r="V128" s="1112"/>
      <c r="W128" s="1113" t="s">
        <v>477</v>
      </c>
      <c r="X128" s="1113"/>
      <c r="Y128" s="1113"/>
      <c r="Z128" s="1114"/>
      <c r="AA128" s="1115">
        <v>7353</v>
      </c>
      <c r="AB128" s="1116"/>
      <c r="AC128" s="1116"/>
      <c r="AD128" s="1116"/>
      <c r="AE128" s="1117"/>
      <c r="AF128" s="1118">
        <v>7353</v>
      </c>
      <c r="AG128" s="1116"/>
      <c r="AH128" s="1116"/>
      <c r="AI128" s="1116"/>
      <c r="AJ128" s="1117"/>
      <c r="AK128" s="1118">
        <v>7353</v>
      </c>
      <c r="AL128" s="1116"/>
      <c r="AM128" s="1116"/>
      <c r="AN128" s="1116"/>
      <c r="AO128" s="1117"/>
      <c r="AP128" s="1119"/>
      <c r="AQ128" s="1120"/>
      <c r="AR128" s="1120"/>
      <c r="AS128" s="1120"/>
      <c r="AT128" s="1121"/>
      <c r="AU128" s="259"/>
      <c r="AV128" s="259"/>
      <c r="AW128" s="259"/>
      <c r="AX128" s="956" t="s">
        <v>478</v>
      </c>
      <c r="AY128" s="957"/>
      <c r="AZ128" s="957"/>
      <c r="BA128" s="957"/>
      <c r="BB128" s="957"/>
      <c r="BC128" s="957"/>
      <c r="BD128" s="957"/>
      <c r="BE128" s="958"/>
      <c r="BF128" s="1122" t="s">
        <v>230</v>
      </c>
      <c r="BG128" s="1123"/>
      <c r="BH128" s="1123"/>
      <c r="BI128" s="1123"/>
      <c r="BJ128" s="1123"/>
      <c r="BK128" s="1123"/>
      <c r="BL128" s="1124"/>
      <c r="BM128" s="1122">
        <v>15</v>
      </c>
      <c r="BN128" s="1123"/>
      <c r="BO128" s="1123"/>
      <c r="BP128" s="1123"/>
      <c r="BQ128" s="1123"/>
      <c r="BR128" s="1123"/>
      <c r="BS128" s="1124"/>
      <c r="BT128" s="1122">
        <v>20</v>
      </c>
      <c r="BU128" s="1123"/>
      <c r="BV128" s="1123"/>
      <c r="BW128" s="1123"/>
      <c r="BX128" s="1123"/>
      <c r="BY128" s="1123"/>
      <c r="BZ128" s="1147"/>
      <c r="CA128" s="260"/>
      <c r="CB128" s="260"/>
      <c r="CC128" s="260"/>
      <c r="CD128" s="260"/>
      <c r="CE128" s="260"/>
      <c r="CF128" s="260"/>
      <c r="CG128" s="257"/>
      <c r="CH128" s="257"/>
      <c r="CI128" s="257"/>
      <c r="CJ128" s="258"/>
      <c r="CK128" s="1093"/>
      <c r="CL128" s="1094"/>
      <c r="CM128" s="1094"/>
      <c r="CN128" s="1094"/>
      <c r="CO128" s="1095"/>
      <c r="CP128" s="1104" t="s">
        <v>479</v>
      </c>
      <c r="CQ128" s="1105"/>
      <c r="CR128" s="1105"/>
      <c r="CS128" s="1105"/>
      <c r="CT128" s="1105"/>
      <c r="CU128" s="1105"/>
      <c r="CV128" s="1105"/>
      <c r="CW128" s="1105"/>
      <c r="CX128" s="1105"/>
      <c r="CY128" s="1105"/>
      <c r="CZ128" s="1105"/>
      <c r="DA128" s="1105"/>
      <c r="DB128" s="1105"/>
      <c r="DC128" s="1105"/>
      <c r="DD128" s="1105"/>
      <c r="DE128" s="1105"/>
      <c r="DF128" s="1106"/>
      <c r="DG128" s="1107" t="s">
        <v>230</v>
      </c>
      <c r="DH128" s="1108"/>
      <c r="DI128" s="1108"/>
      <c r="DJ128" s="1108"/>
      <c r="DK128" s="1108"/>
      <c r="DL128" s="1108" t="s">
        <v>230</v>
      </c>
      <c r="DM128" s="1108"/>
      <c r="DN128" s="1108"/>
      <c r="DO128" s="1108"/>
      <c r="DP128" s="1108"/>
      <c r="DQ128" s="1108" t="s">
        <v>230</v>
      </c>
      <c r="DR128" s="1108"/>
      <c r="DS128" s="1108"/>
      <c r="DT128" s="1108"/>
      <c r="DU128" s="1108"/>
      <c r="DV128" s="1109" t="s">
        <v>230</v>
      </c>
      <c r="DW128" s="1109"/>
      <c r="DX128" s="1109"/>
      <c r="DY128" s="1109"/>
      <c r="DZ128" s="1110"/>
    </row>
    <row r="129" spans="1:131" s="223" customFormat="1" ht="26.25" customHeight="1">
      <c r="A129" s="998" t="s">
        <v>100</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41" t="s">
        <v>480</v>
      </c>
      <c r="X129" s="1142"/>
      <c r="Y129" s="1142"/>
      <c r="Z129" s="1143"/>
      <c r="AA129" s="1026">
        <v>1680222</v>
      </c>
      <c r="AB129" s="1027"/>
      <c r="AC129" s="1027"/>
      <c r="AD129" s="1027"/>
      <c r="AE129" s="1028"/>
      <c r="AF129" s="1029">
        <v>1671228</v>
      </c>
      <c r="AG129" s="1027"/>
      <c r="AH129" s="1027"/>
      <c r="AI129" s="1027"/>
      <c r="AJ129" s="1028"/>
      <c r="AK129" s="1029">
        <v>1624462</v>
      </c>
      <c r="AL129" s="1027"/>
      <c r="AM129" s="1027"/>
      <c r="AN129" s="1027"/>
      <c r="AO129" s="1028"/>
      <c r="AP129" s="1144"/>
      <c r="AQ129" s="1145"/>
      <c r="AR129" s="1145"/>
      <c r="AS129" s="1145"/>
      <c r="AT129" s="1146"/>
      <c r="AU129" s="261"/>
      <c r="AV129" s="261"/>
      <c r="AW129" s="261"/>
      <c r="AX129" s="1135" t="s">
        <v>481</v>
      </c>
      <c r="AY129" s="1018"/>
      <c r="AZ129" s="1018"/>
      <c r="BA129" s="1018"/>
      <c r="BB129" s="1018"/>
      <c r="BC129" s="1018"/>
      <c r="BD129" s="1018"/>
      <c r="BE129" s="1019"/>
      <c r="BF129" s="1136" t="s">
        <v>230</v>
      </c>
      <c r="BG129" s="1137"/>
      <c r="BH129" s="1137"/>
      <c r="BI129" s="1137"/>
      <c r="BJ129" s="1137"/>
      <c r="BK129" s="1137"/>
      <c r="BL129" s="1138"/>
      <c r="BM129" s="1136">
        <v>20</v>
      </c>
      <c r="BN129" s="1137"/>
      <c r="BO129" s="1137"/>
      <c r="BP129" s="1137"/>
      <c r="BQ129" s="1137"/>
      <c r="BR129" s="1137"/>
      <c r="BS129" s="1138"/>
      <c r="BT129" s="1136">
        <v>30</v>
      </c>
      <c r="BU129" s="1139"/>
      <c r="BV129" s="1139"/>
      <c r="BW129" s="1139"/>
      <c r="BX129" s="1139"/>
      <c r="BY129" s="1139"/>
      <c r="BZ129" s="1140"/>
      <c r="CA129" s="262"/>
      <c r="CB129" s="262"/>
      <c r="CC129" s="262"/>
      <c r="CD129" s="262"/>
      <c r="CE129" s="262"/>
      <c r="CF129" s="262"/>
      <c r="CG129" s="262"/>
      <c r="CH129" s="262"/>
      <c r="CI129" s="262"/>
      <c r="CJ129" s="262"/>
      <c r="CK129" s="262"/>
      <c r="CL129" s="262"/>
      <c r="CM129" s="262"/>
      <c r="CN129" s="262"/>
      <c r="CO129" s="262"/>
      <c r="CP129" s="262"/>
      <c r="CQ129" s="262"/>
      <c r="CR129" s="262"/>
      <c r="CS129" s="262"/>
      <c r="CT129" s="262"/>
      <c r="CU129" s="262"/>
      <c r="CV129" s="262"/>
      <c r="CW129" s="262"/>
      <c r="CX129" s="262"/>
      <c r="CY129" s="262"/>
      <c r="CZ129" s="262"/>
      <c r="DA129" s="262"/>
      <c r="DB129" s="262"/>
      <c r="DC129" s="262"/>
      <c r="DD129" s="262"/>
      <c r="DE129" s="262"/>
      <c r="DF129" s="262"/>
      <c r="DG129" s="262"/>
      <c r="DH129" s="262"/>
      <c r="DI129" s="262"/>
      <c r="DJ129" s="262"/>
      <c r="DK129" s="262"/>
      <c r="DL129" s="262"/>
      <c r="DM129" s="262"/>
      <c r="DN129" s="262"/>
      <c r="DO129" s="262"/>
      <c r="DP129" s="230"/>
      <c r="DQ129" s="230"/>
      <c r="DR129" s="230"/>
      <c r="DS129" s="230"/>
      <c r="DT129" s="230"/>
      <c r="DU129" s="230"/>
      <c r="DV129" s="230"/>
      <c r="DW129" s="230"/>
      <c r="DX129" s="230"/>
      <c r="DY129" s="230"/>
      <c r="DZ129" s="234"/>
    </row>
    <row r="130" spans="1:131" s="223" customFormat="1" ht="26.25" customHeight="1">
      <c r="A130" s="998" t="s">
        <v>482</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41" t="s">
        <v>483</v>
      </c>
      <c r="X130" s="1142"/>
      <c r="Y130" s="1142"/>
      <c r="Z130" s="1143"/>
      <c r="AA130" s="1026">
        <v>303690</v>
      </c>
      <c r="AB130" s="1027"/>
      <c r="AC130" s="1027"/>
      <c r="AD130" s="1027"/>
      <c r="AE130" s="1028"/>
      <c r="AF130" s="1029">
        <v>303946</v>
      </c>
      <c r="AG130" s="1027"/>
      <c r="AH130" s="1027"/>
      <c r="AI130" s="1027"/>
      <c r="AJ130" s="1028"/>
      <c r="AK130" s="1029">
        <v>280579</v>
      </c>
      <c r="AL130" s="1027"/>
      <c r="AM130" s="1027"/>
      <c r="AN130" s="1027"/>
      <c r="AO130" s="1028"/>
      <c r="AP130" s="1144"/>
      <c r="AQ130" s="1145"/>
      <c r="AR130" s="1145"/>
      <c r="AS130" s="1145"/>
      <c r="AT130" s="1146"/>
      <c r="AU130" s="261"/>
      <c r="AV130" s="261"/>
      <c r="AW130" s="261"/>
      <c r="AX130" s="1135" t="s">
        <v>484</v>
      </c>
      <c r="AY130" s="1018"/>
      <c r="AZ130" s="1018"/>
      <c r="BA130" s="1018"/>
      <c r="BB130" s="1018"/>
      <c r="BC130" s="1018"/>
      <c r="BD130" s="1018"/>
      <c r="BE130" s="1019"/>
      <c r="BF130" s="1172">
        <v>5.8</v>
      </c>
      <c r="BG130" s="1173"/>
      <c r="BH130" s="1173"/>
      <c r="BI130" s="1173"/>
      <c r="BJ130" s="1173"/>
      <c r="BK130" s="1173"/>
      <c r="BL130" s="1174"/>
      <c r="BM130" s="1172">
        <v>25</v>
      </c>
      <c r="BN130" s="1173"/>
      <c r="BO130" s="1173"/>
      <c r="BP130" s="1173"/>
      <c r="BQ130" s="1173"/>
      <c r="BR130" s="1173"/>
      <c r="BS130" s="1174"/>
      <c r="BT130" s="1172">
        <v>35</v>
      </c>
      <c r="BU130" s="1175"/>
      <c r="BV130" s="1175"/>
      <c r="BW130" s="1175"/>
      <c r="BX130" s="1175"/>
      <c r="BY130" s="1175"/>
      <c r="BZ130" s="1176"/>
      <c r="CA130" s="262"/>
      <c r="CB130" s="262"/>
      <c r="CC130" s="262"/>
      <c r="CD130" s="262"/>
      <c r="CE130" s="262"/>
      <c r="CF130" s="262"/>
      <c r="CG130" s="262"/>
      <c r="CH130" s="262"/>
      <c r="CI130" s="262"/>
      <c r="CJ130" s="262"/>
      <c r="CK130" s="262"/>
      <c r="CL130" s="262"/>
      <c r="CM130" s="262"/>
      <c r="CN130" s="262"/>
      <c r="CO130" s="262"/>
      <c r="CP130" s="262"/>
      <c r="CQ130" s="262"/>
      <c r="CR130" s="262"/>
      <c r="CS130" s="262"/>
      <c r="CT130" s="262"/>
      <c r="CU130" s="262"/>
      <c r="CV130" s="262"/>
      <c r="CW130" s="262"/>
      <c r="CX130" s="262"/>
      <c r="CY130" s="262"/>
      <c r="CZ130" s="262"/>
      <c r="DA130" s="262"/>
      <c r="DB130" s="262"/>
      <c r="DC130" s="262"/>
      <c r="DD130" s="262"/>
      <c r="DE130" s="262"/>
      <c r="DF130" s="262"/>
      <c r="DG130" s="262"/>
      <c r="DH130" s="262"/>
      <c r="DI130" s="262"/>
      <c r="DJ130" s="262"/>
      <c r="DK130" s="262"/>
      <c r="DL130" s="262"/>
      <c r="DM130" s="262"/>
      <c r="DN130" s="262"/>
      <c r="DO130" s="262"/>
      <c r="DP130" s="230"/>
      <c r="DQ130" s="230"/>
      <c r="DR130" s="230"/>
      <c r="DS130" s="230"/>
      <c r="DT130" s="230"/>
      <c r="DU130" s="230"/>
      <c r="DV130" s="230"/>
      <c r="DW130" s="230"/>
      <c r="DX130" s="230"/>
      <c r="DY130" s="230"/>
      <c r="DZ130" s="234"/>
    </row>
    <row r="131" spans="1:131" s="223" customFormat="1" ht="26.25" customHeight="1" thickBot="1">
      <c r="A131" s="1177"/>
      <c r="B131" s="1178"/>
      <c r="C131" s="1178"/>
      <c r="D131" s="1178"/>
      <c r="E131" s="1178"/>
      <c r="F131" s="1178"/>
      <c r="G131" s="1178"/>
      <c r="H131" s="1178"/>
      <c r="I131" s="1178"/>
      <c r="J131" s="1178"/>
      <c r="K131" s="1178"/>
      <c r="L131" s="1178"/>
      <c r="M131" s="1178"/>
      <c r="N131" s="1178"/>
      <c r="O131" s="1178"/>
      <c r="P131" s="1178"/>
      <c r="Q131" s="1178"/>
      <c r="R131" s="1178"/>
      <c r="S131" s="1178"/>
      <c r="T131" s="1178"/>
      <c r="U131" s="1178"/>
      <c r="V131" s="1178"/>
      <c r="W131" s="1179" t="s">
        <v>485</v>
      </c>
      <c r="X131" s="1180"/>
      <c r="Y131" s="1180"/>
      <c r="Z131" s="1181"/>
      <c r="AA131" s="1073">
        <v>1376532</v>
      </c>
      <c r="AB131" s="1052"/>
      <c r="AC131" s="1052"/>
      <c r="AD131" s="1052"/>
      <c r="AE131" s="1053"/>
      <c r="AF131" s="1051">
        <v>1367282</v>
      </c>
      <c r="AG131" s="1052"/>
      <c r="AH131" s="1052"/>
      <c r="AI131" s="1052"/>
      <c r="AJ131" s="1053"/>
      <c r="AK131" s="1051">
        <v>1343883</v>
      </c>
      <c r="AL131" s="1052"/>
      <c r="AM131" s="1052"/>
      <c r="AN131" s="1052"/>
      <c r="AO131" s="1053"/>
      <c r="AP131" s="1182"/>
      <c r="AQ131" s="1183"/>
      <c r="AR131" s="1183"/>
      <c r="AS131" s="1183"/>
      <c r="AT131" s="1184"/>
      <c r="AU131" s="261"/>
      <c r="AV131" s="261"/>
      <c r="AW131" s="261"/>
      <c r="AX131" s="1154" t="s">
        <v>486</v>
      </c>
      <c r="AY131" s="1105"/>
      <c r="AZ131" s="1105"/>
      <c r="BA131" s="1105"/>
      <c r="BB131" s="1105"/>
      <c r="BC131" s="1105"/>
      <c r="BD131" s="1105"/>
      <c r="BE131" s="1106"/>
      <c r="BF131" s="1155" t="s">
        <v>230</v>
      </c>
      <c r="BG131" s="1156"/>
      <c r="BH131" s="1156"/>
      <c r="BI131" s="1156"/>
      <c r="BJ131" s="1156"/>
      <c r="BK131" s="1156"/>
      <c r="BL131" s="1157"/>
      <c r="BM131" s="1155">
        <v>350</v>
      </c>
      <c r="BN131" s="1156"/>
      <c r="BO131" s="1156"/>
      <c r="BP131" s="1156"/>
      <c r="BQ131" s="1156"/>
      <c r="BR131" s="1156"/>
      <c r="BS131" s="1157"/>
      <c r="BT131" s="1158"/>
      <c r="BU131" s="1159"/>
      <c r="BV131" s="1159"/>
      <c r="BW131" s="1159"/>
      <c r="BX131" s="1159"/>
      <c r="BY131" s="1159"/>
      <c r="BZ131" s="1160"/>
      <c r="CA131" s="262"/>
      <c r="CB131" s="262"/>
      <c r="CC131" s="262"/>
      <c r="CD131" s="262"/>
      <c r="CE131" s="262"/>
      <c r="CF131" s="262"/>
      <c r="CG131" s="262"/>
      <c r="CH131" s="262"/>
      <c r="CI131" s="262"/>
      <c r="CJ131" s="262"/>
      <c r="CK131" s="262"/>
      <c r="CL131" s="262"/>
      <c r="CM131" s="262"/>
      <c r="CN131" s="262"/>
      <c r="CO131" s="262"/>
      <c r="CP131" s="262"/>
      <c r="CQ131" s="262"/>
      <c r="CR131" s="262"/>
      <c r="CS131" s="262"/>
      <c r="CT131" s="262"/>
      <c r="CU131" s="262"/>
      <c r="CV131" s="262"/>
      <c r="CW131" s="262"/>
      <c r="CX131" s="262"/>
      <c r="CY131" s="262"/>
      <c r="CZ131" s="262"/>
      <c r="DA131" s="262"/>
      <c r="DB131" s="262"/>
      <c r="DC131" s="262"/>
      <c r="DD131" s="262"/>
      <c r="DE131" s="262"/>
      <c r="DF131" s="262"/>
      <c r="DG131" s="262"/>
      <c r="DH131" s="262"/>
      <c r="DI131" s="262"/>
      <c r="DJ131" s="262"/>
      <c r="DK131" s="262"/>
      <c r="DL131" s="262"/>
      <c r="DM131" s="262"/>
      <c r="DN131" s="262"/>
      <c r="DO131" s="262"/>
      <c r="DP131" s="230"/>
      <c r="DQ131" s="230"/>
      <c r="DR131" s="230"/>
      <c r="DS131" s="230"/>
      <c r="DT131" s="230"/>
      <c r="DU131" s="230"/>
      <c r="DV131" s="230"/>
      <c r="DW131" s="230"/>
      <c r="DX131" s="230"/>
      <c r="DY131" s="230"/>
      <c r="DZ131" s="234"/>
    </row>
    <row r="132" spans="1:131" s="223" customFormat="1" ht="26.25" customHeight="1">
      <c r="A132" s="1161" t="s">
        <v>487</v>
      </c>
      <c r="B132" s="1162"/>
      <c r="C132" s="1162"/>
      <c r="D132" s="1162"/>
      <c r="E132" s="1162"/>
      <c r="F132" s="1162"/>
      <c r="G132" s="1162"/>
      <c r="H132" s="1162"/>
      <c r="I132" s="1162"/>
      <c r="J132" s="1162"/>
      <c r="K132" s="1162"/>
      <c r="L132" s="1162"/>
      <c r="M132" s="1162"/>
      <c r="N132" s="1162"/>
      <c r="O132" s="1162"/>
      <c r="P132" s="1162"/>
      <c r="Q132" s="1162"/>
      <c r="R132" s="1162"/>
      <c r="S132" s="1162"/>
      <c r="T132" s="1162"/>
      <c r="U132" s="1162"/>
      <c r="V132" s="1165" t="s">
        <v>488</v>
      </c>
      <c r="W132" s="1165"/>
      <c r="X132" s="1165"/>
      <c r="Y132" s="1165"/>
      <c r="Z132" s="1166"/>
      <c r="AA132" s="1167">
        <v>6.3940395140000001</v>
      </c>
      <c r="AB132" s="1168"/>
      <c r="AC132" s="1168"/>
      <c r="AD132" s="1168"/>
      <c r="AE132" s="1169"/>
      <c r="AF132" s="1170">
        <v>5.7467296430000001</v>
      </c>
      <c r="AG132" s="1168"/>
      <c r="AH132" s="1168"/>
      <c r="AI132" s="1168"/>
      <c r="AJ132" s="1169"/>
      <c r="AK132" s="1170">
        <v>5.4055300949999996</v>
      </c>
      <c r="AL132" s="1168"/>
      <c r="AM132" s="1168"/>
      <c r="AN132" s="1168"/>
      <c r="AO132" s="1169"/>
      <c r="AP132" s="1067"/>
      <c r="AQ132" s="1068"/>
      <c r="AR132" s="1068"/>
      <c r="AS132" s="1068"/>
      <c r="AT132" s="1171"/>
      <c r="AU132" s="263"/>
      <c r="AV132" s="264"/>
      <c r="AW132" s="264"/>
      <c r="AX132" s="230"/>
      <c r="AY132" s="230"/>
      <c r="AZ132" s="230"/>
      <c r="BA132" s="230"/>
      <c r="BB132" s="230"/>
      <c r="BC132" s="230"/>
      <c r="BD132" s="230"/>
      <c r="BE132" s="230"/>
      <c r="BF132" s="230"/>
      <c r="BG132" s="230"/>
      <c r="BH132" s="230"/>
      <c r="BI132" s="230"/>
      <c r="BJ132" s="230"/>
      <c r="BK132" s="230"/>
      <c r="BL132" s="230"/>
      <c r="BM132" s="230"/>
      <c r="BN132" s="230"/>
      <c r="BO132" s="230"/>
      <c r="BP132" s="230"/>
      <c r="BQ132" s="230"/>
      <c r="BR132" s="230"/>
      <c r="BS132" s="231"/>
      <c r="BT132" s="230"/>
      <c r="BU132" s="230"/>
      <c r="BV132" s="230"/>
      <c r="BW132" s="230"/>
      <c r="BX132" s="230"/>
      <c r="BY132" s="230"/>
      <c r="BZ132" s="230"/>
      <c r="CA132" s="262"/>
      <c r="CB132" s="262"/>
      <c r="CC132" s="262"/>
      <c r="CD132" s="262"/>
      <c r="CE132" s="262"/>
      <c r="CF132" s="262"/>
      <c r="CG132" s="262"/>
      <c r="CH132" s="262"/>
      <c r="CI132" s="262"/>
      <c r="CJ132" s="262"/>
      <c r="CK132" s="262"/>
      <c r="CL132" s="262"/>
      <c r="CM132" s="262"/>
      <c r="CN132" s="262"/>
      <c r="CO132" s="262"/>
      <c r="CP132" s="262"/>
      <c r="CQ132" s="262"/>
      <c r="CR132" s="262"/>
      <c r="CS132" s="262"/>
      <c r="CT132" s="262"/>
      <c r="CU132" s="262"/>
      <c r="CV132" s="262"/>
      <c r="CW132" s="262"/>
      <c r="CX132" s="262"/>
      <c r="CY132" s="262"/>
      <c r="CZ132" s="262"/>
      <c r="DA132" s="262"/>
      <c r="DB132" s="262"/>
      <c r="DC132" s="262"/>
      <c r="DD132" s="262"/>
      <c r="DE132" s="262"/>
      <c r="DF132" s="262"/>
      <c r="DG132" s="262"/>
      <c r="DH132" s="262"/>
      <c r="DI132" s="262"/>
      <c r="DJ132" s="262"/>
      <c r="DK132" s="262"/>
      <c r="DL132" s="262"/>
      <c r="DM132" s="262"/>
      <c r="DN132" s="262"/>
      <c r="DO132" s="262"/>
      <c r="DP132" s="234"/>
      <c r="DQ132" s="234"/>
      <c r="DR132" s="234"/>
      <c r="DS132" s="234"/>
      <c r="DT132" s="234"/>
      <c r="DU132" s="234"/>
      <c r="DV132" s="234"/>
      <c r="DW132" s="234"/>
      <c r="DX132" s="234"/>
      <c r="DY132" s="234"/>
      <c r="DZ132" s="234"/>
    </row>
    <row r="133" spans="1:131" s="223" customFormat="1" ht="26.25" customHeight="1" thickBot="1">
      <c r="A133" s="1163"/>
      <c r="B133" s="1164"/>
      <c r="C133" s="1164"/>
      <c r="D133" s="1164"/>
      <c r="E133" s="1164"/>
      <c r="F133" s="1164"/>
      <c r="G133" s="1164"/>
      <c r="H133" s="1164"/>
      <c r="I133" s="1164"/>
      <c r="J133" s="1164"/>
      <c r="K133" s="1164"/>
      <c r="L133" s="1164"/>
      <c r="M133" s="1164"/>
      <c r="N133" s="1164"/>
      <c r="O133" s="1164"/>
      <c r="P133" s="1164"/>
      <c r="Q133" s="1164"/>
      <c r="R133" s="1164"/>
      <c r="S133" s="1164"/>
      <c r="T133" s="1164"/>
      <c r="U133" s="1164"/>
      <c r="V133" s="1148" t="s">
        <v>489</v>
      </c>
      <c r="W133" s="1148"/>
      <c r="X133" s="1148"/>
      <c r="Y133" s="1148"/>
      <c r="Z133" s="1149"/>
      <c r="AA133" s="1150">
        <v>7.8</v>
      </c>
      <c r="AB133" s="1151"/>
      <c r="AC133" s="1151"/>
      <c r="AD133" s="1151"/>
      <c r="AE133" s="1152"/>
      <c r="AF133" s="1150">
        <v>6.6</v>
      </c>
      <c r="AG133" s="1151"/>
      <c r="AH133" s="1151"/>
      <c r="AI133" s="1151"/>
      <c r="AJ133" s="1152"/>
      <c r="AK133" s="1150">
        <v>5.8</v>
      </c>
      <c r="AL133" s="1151"/>
      <c r="AM133" s="1151"/>
      <c r="AN133" s="1151"/>
      <c r="AO133" s="1152"/>
      <c r="AP133" s="1097"/>
      <c r="AQ133" s="1098"/>
      <c r="AR133" s="1098"/>
      <c r="AS133" s="1098"/>
      <c r="AT133" s="1153"/>
      <c r="AU133" s="264"/>
      <c r="AV133" s="264"/>
      <c r="AW133" s="264"/>
      <c r="AX133" s="264"/>
      <c r="AY133" s="264"/>
      <c r="AZ133" s="264"/>
      <c r="BA133" s="264"/>
      <c r="BB133" s="264"/>
      <c r="BC133" s="264"/>
      <c r="BD133" s="264"/>
      <c r="BE133" s="264"/>
      <c r="BF133" s="264"/>
      <c r="BG133" s="264"/>
      <c r="BH133" s="264"/>
      <c r="BI133" s="264"/>
      <c r="BJ133" s="264"/>
      <c r="BK133" s="264"/>
      <c r="BL133" s="264"/>
      <c r="BM133" s="264"/>
      <c r="BN133" s="262"/>
      <c r="BO133" s="262"/>
      <c r="BP133" s="262"/>
      <c r="BQ133" s="262"/>
      <c r="BR133" s="262"/>
      <c r="BS133" s="262"/>
      <c r="BT133" s="262"/>
      <c r="BU133" s="262"/>
      <c r="BV133" s="262"/>
      <c r="BW133" s="262"/>
      <c r="BX133" s="262"/>
      <c r="BY133" s="262"/>
      <c r="BZ133" s="262"/>
      <c r="CA133" s="262"/>
      <c r="CB133" s="262"/>
      <c r="CC133" s="262"/>
      <c r="CD133" s="262"/>
      <c r="CE133" s="262"/>
      <c r="CF133" s="262"/>
      <c r="CG133" s="262"/>
      <c r="CH133" s="262"/>
      <c r="CI133" s="262"/>
      <c r="CJ133" s="262"/>
      <c r="CK133" s="262"/>
      <c r="CL133" s="262"/>
      <c r="CM133" s="262"/>
      <c r="CN133" s="262"/>
      <c r="CO133" s="262"/>
      <c r="CP133" s="262"/>
      <c r="CQ133" s="262"/>
      <c r="CR133" s="262"/>
      <c r="CS133" s="262"/>
      <c r="CT133" s="262"/>
      <c r="CU133" s="262"/>
      <c r="CV133" s="262"/>
      <c r="CW133" s="262"/>
      <c r="CX133" s="262"/>
      <c r="CY133" s="262"/>
      <c r="CZ133" s="262"/>
      <c r="DA133" s="262"/>
      <c r="DB133" s="262"/>
      <c r="DC133" s="262"/>
      <c r="DD133" s="262"/>
      <c r="DE133" s="262"/>
      <c r="DF133" s="262"/>
      <c r="DG133" s="262"/>
      <c r="DH133" s="262"/>
      <c r="DI133" s="262"/>
      <c r="DJ133" s="262"/>
      <c r="DK133" s="262"/>
      <c r="DL133" s="262"/>
      <c r="DM133" s="262"/>
      <c r="DN133" s="262"/>
      <c r="DO133" s="262"/>
      <c r="DP133" s="234"/>
      <c r="DQ133" s="234"/>
      <c r="DR133" s="234"/>
      <c r="DS133" s="234"/>
      <c r="DT133" s="234"/>
      <c r="DU133" s="234"/>
      <c r="DV133" s="234"/>
      <c r="DW133" s="234"/>
      <c r="DX133" s="234"/>
      <c r="DY133" s="234"/>
      <c r="DZ133" s="234"/>
    </row>
    <row r="134" spans="1:131" s="224" customFormat="1" ht="11.25" customHeight="1">
      <c r="A134" s="265"/>
      <c r="B134" s="265"/>
      <c r="C134" s="265"/>
      <c r="D134" s="265"/>
      <c r="E134" s="265"/>
      <c r="F134" s="265"/>
      <c r="G134" s="265"/>
      <c r="H134" s="265"/>
      <c r="I134" s="265"/>
      <c r="J134" s="265"/>
      <c r="K134" s="265"/>
      <c r="L134" s="265"/>
      <c r="M134" s="265"/>
      <c r="N134" s="265"/>
      <c r="O134" s="265"/>
      <c r="P134" s="265"/>
      <c r="Q134" s="265"/>
      <c r="R134" s="265"/>
      <c r="S134" s="265"/>
      <c r="T134" s="265"/>
      <c r="U134" s="265"/>
      <c r="V134" s="265"/>
      <c r="W134" s="265"/>
      <c r="X134" s="265"/>
      <c r="Y134" s="265"/>
      <c r="Z134" s="265"/>
      <c r="AA134" s="265"/>
      <c r="AB134" s="265"/>
      <c r="AC134" s="265"/>
      <c r="AD134" s="265"/>
      <c r="AE134" s="265"/>
      <c r="AF134" s="265"/>
      <c r="AG134" s="265"/>
      <c r="AH134" s="265"/>
      <c r="AI134" s="265"/>
      <c r="AJ134" s="265"/>
      <c r="AK134" s="265"/>
      <c r="AL134" s="265"/>
      <c r="AM134" s="265"/>
      <c r="AN134" s="265"/>
      <c r="AO134" s="265"/>
      <c r="AP134" s="265"/>
      <c r="AQ134" s="265"/>
      <c r="AR134" s="265"/>
      <c r="AS134" s="265"/>
      <c r="AT134" s="265"/>
      <c r="AU134" s="264"/>
      <c r="AV134" s="264"/>
      <c r="AW134" s="264"/>
      <c r="AX134" s="264"/>
      <c r="AY134" s="264"/>
      <c r="AZ134" s="264"/>
      <c r="BA134" s="264"/>
      <c r="BB134" s="264"/>
      <c r="BC134" s="264"/>
      <c r="BD134" s="264"/>
      <c r="BE134" s="264"/>
      <c r="BF134" s="264"/>
      <c r="BG134" s="264"/>
      <c r="BH134" s="264"/>
      <c r="BI134" s="264"/>
      <c r="BJ134" s="264"/>
      <c r="BK134" s="264"/>
      <c r="BL134" s="264"/>
      <c r="BM134" s="264"/>
      <c r="BN134" s="262"/>
      <c r="BO134" s="262"/>
      <c r="BP134" s="262"/>
      <c r="BQ134" s="262"/>
      <c r="BR134" s="262"/>
      <c r="BS134" s="262"/>
      <c r="BT134" s="262"/>
      <c r="BU134" s="262"/>
      <c r="BV134" s="262"/>
      <c r="BW134" s="262"/>
      <c r="BX134" s="262"/>
      <c r="BY134" s="262"/>
      <c r="BZ134" s="262"/>
      <c r="CA134" s="262"/>
      <c r="CB134" s="262"/>
      <c r="CC134" s="262"/>
      <c r="CD134" s="262"/>
      <c r="CE134" s="262"/>
      <c r="CF134" s="262"/>
      <c r="CG134" s="262"/>
      <c r="CH134" s="262"/>
      <c r="CI134" s="262"/>
      <c r="CJ134" s="262"/>
      <c r="CK134" s="262"/>
      <c r="CL134" s="262"/>
      <c r="CM134" s="262"/>
      <c r="CN134" s="262"/>
      <c r="CO134" s="262"/>
      <c r="CP134" s="262"/>
      <c r="CQ134" s="262"/>
      <c r="CR134" s="262"/>
      <c r="CS134" s="262"/>
      <c r="CT134" s="262"/>
      <c r="CU134" s="262"/>
      <c r="CV134" s="262"/>
      <c r="CW134" s="262"/>
      <c r="CX134" s="262"/>
      <c r="CY134" s="262"/>
      <c r="CZ134" s="262"/>
      <c r="DA134" s="262"/>
      <c r="DB134" s="262"/>
      <c r="DC134" s="262"/>
      <c r="DD134" s="262"/>
      <c r="DE134" s="262"/>
      <c r="DF134" s="262"/>
      <c r="DG134" s="262"/>
      <c r="DH134" s="262"/>
      <c r="DI134" s="262"/>
      <c r="DJ134" s="262"/>
      <c r="DK134" s="262"/>
      <c r="DL134" s="262"/>
      <c r="DM134" s="262"/>
      <c r="DN134" s="262"/>
      <c r="DO134" s="262"/>
      <c r="DP134" s="234"/>
      <c r="DQ134" s="234"/>
      <c r="DR134" s="234"/>
      <c r="DS134" s="234"/>
      <c r="DT134" s="234"/>
      <c r="DU134" s="234"/>
      <c r="DV134" s="234"/>
      <c r="DW134" s="234"/>
      <c r="DX134" s="234"/>
      <c r="DY134" s="234"/>
      <c r="DZ134" s="234"/>
      <c r="EA134" s="223"/>
    </row>
    <row r="135" spans="1:131" ht="14.25" hidden="1">
      <c r="AU135" s="265"/>
      <c r="AV135" s="265"/>
      <c r="AW135" s="265"/>
      <c r="AX135" s="265"/>
      <c r="AY135" s="265"/>
      <c r="AZ135" s="265"/>
      <c r="BA135" s="265"/>
      <c r="BB135" s="265"/>
      <c r="BC135" s="265"/>
      <c r="BD135" s="265"/>
      <c r="BE135" s="265"/>
      <c r="BF135" s="265"/>
      <c r="BG135" s="265"/>
      <c r="BH135" s="265"/>
      <c r="BI135" s="265"/>
      <c r="BJ135" s="265"/>
      <c r="BK135" s="265"/>
      <c r="BL135" s="265"/>
      <c r="BM135" s="265"/>
      <c r="BN135" s="265"/>
      <c r="BO135" s="265"/>
      <c r="BP135" s="265"/>
      <c r="BQ135" s="265"/>
      <c r="BR135" s="265"/>
      <c r="BS135" s="265"/>
      <c r="BT135" s="265"/>
      <c r="BU135" s="265"/>
      <c r="BV135" s="265"/>
      <c r="BW135" s="265"/>
      <c r="BX135" s="265"/>
      <c r="BY135" s="265"/>
      <c r="BZ135" s="265"/>
      <c r="CA135" s="265"/>
      <c r="CB135" s="265"/>
      <c r="CC135" s="265"/>
      <c r="CD135" s="265"/>
      <c r="CE135" s="265"/>
      <c r="CF135" s="265"/>
      <c r="CG135" s="265"/>
      <c r="CH135" s="265"/>
      <c r="CI135" s="265"/>
      <c r="CJ135" s="265"/>
      <c r="CK135" s="265"/>
      <c r="CL135" s="265"/>
      <c r="CM135" s="265"/>
      <c r="CN135" s="265"/>
      <c r="CO135" s="265"/>
      <c r="CP135" s="265"/>
      <c r="CQ135" s="265"/>
      <c r="CR135" s="265"/>
      <c r="CS135" s="265"/>
      <c r="CT135" s="265"/>
      <c r="CU135" s="265"/>
      <c r="CV135" s="265"/>
      <c r="CW135" s="265"/>
      <c r="CX135" s="265"/>
      <c r="CY135" s="265"/>
      <c r="CZ135" s="265"/>
      <c r="DA135" s="265"/>
      <c r="DB135" s="265"/>
      <c r="DC135" s="265"/>
      <c r="DD135" s="265"/>
      <c r="DE135" s="265"/>
      <c r="DF135" s="265"/>
      <c r="DG135" s="265"/>
      <c r="DH135" s="265"/>
      <c r="DI135" s="265"/>
      <c r="DJ135" s="265"/>
      <c r="DK135" s="265"/>
      <c r="DL135" s="265"/>
      <c r="DM135" s="265"/>
      <c r="DN135" s="265"/>
      <c r="DO135" s="265"/>
      <c r="DP135" s="265"/>
      <c r="DQ135" s="265"/>
      <c r="DR135" s="265"/>
      <c r="DS135" s="265"/>
      <c r="DT135" s="265"/>
      <c r="DU135" s="265"/>
      <c r="DV135" s="265"/>
      <c r="DW135" s="265"/>
      <c r="DX135" s="265"/>
      <c r="DY135" s="265"/>
      <c r="DZ135" s="265"/>
    </row>
    <row r="136" spans="1:131" hidden="1"/>
  </sheetData>
  <sheetProtection algorithmName="SHA-512" hashValue="u3ecZud2f8+yOrHEqqyaEcuCSloJK7xn1wuKZcSKEwrHeKOmdFHnUjeeLsstC3s15D+5RZBnf5vaGvRmbltGcw==" saltValue="dSN7MaL6RS9mVbIZrnS78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68" customWidth="1"/>
    <col min="121" max="121" width="0" style="267" hidden="1" customWidth="1"/>
    <col min="122" max="16384" width="9" style="267" hidden="1"/>
  </cols>
  <sheetData>
    <row r="1" spans="1:120">
      <c r="A1" s="267"/>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c r="CC1" s="267"/>
      <c r="CD1" s="267"/>
      <c r="CE1" s="267"/>
      <c r="CF1" s="267"/>
      <c r="CG1" s="267"/>
      <c r="CH1" s="267"/>
      <c r="CI1" s="267"/>
      <c r="CJ1" s="267"/>
      <c r="CK1" s="267"/>
      <c r="CL1" s="267"/>
      <c r="CM1" s="267"/>
      <c r="CN1" s="267"/>
      <c r="CO1" s="267"/>
      <c r="CP1" s="267"/>
      <c r="CQ1" s="267"/>
      <c r="CR1" s="267"/>
      <c r="CS1" s="267"/>
      <c r="CT1" s="267"/>
      <c r="CU1" s="267"/>
      <c r="CV1" s="267"/>
      <c r="CW1" s="267"/>
      <c r="CX1" s="267"/>
      <c r="CY1" s="267"/>
      <c r="CZ1" s="267"/>
      <c r="DA1" s="267"/>
      <c r="DB1" s="267"/>
      <c r="DC1" s="267"/>
      <c r="DD1" s="267"/>
      <c r="DE1" s="267"/>
      <c r="DF1" s="267"/>
      <c r="DG1" s="267"/>
      <c r="DH1" s="267"/>
      <c r="DI1" s="267"/>
      <c r="DJ1" s="267"/>
      <c r="DK1" s="267"/>
      <c r="DL1" s="267"/>
      <c r="DM1" s="267"/>
      <c r="DN1" s="267"/>
      <c r="DO1" s="267"/>
      <c r="DP1" s="267"/>
    </row>
    <row r="2" spans="1:120"/>
    <row r="3" spans="1:120"/>
    <row r="4" spans="1:120"/>
    <row r="5" spans="1:120"/>
    <row r="6" spans="1:120"/>
    <row r="7" spans="1:120"/>
    <row r="8" spans="1:120"/>
    <row r="9" spans="1:120"/>
    <row r="10" spans="1:120"/>
    <row r="11" spans="1:120"/>
    <row r="12" spans="1:120"/>
    <row r="13" spans="1:120"/>
    <row r="14" spans="1:120"/>
    <row r="15" spans="1:120"/>
    <row r="16" spans="1:120">
      <c r="DP16" s="267"/>
    </row>
    <row r="17" spans="119:120">
      <c r="DP17" s="267"/>
    </row>
    <row r="18" spans="119:120"/>
    <row r="19" spans="119:120"/>
    <row r="20" spans="119:120">
      <c r="DO20" s="267"/>
      <c r="DP20" s="267"/>
    </row>
    <row r="21" spans="119:120">
      <c r="DP21" s="267"/>
    </row>
    <row r="22" spans="119:120"/>
    <row r="23" spans="119:120">
      <c r="DO23" s="267"/>
      <c r="DP23" s="267"/>
    </row>
    <row r="24" spans="119:120">
      <c r="DP24" s="267"/>
    </row>
    <row r="25" spans="119:120">
      <c r="DP25" s="267"/>
    </row>
    <row r="26" spans="119:120">
      <c r="DO26" s="267"/>
      <c r="DP26" s="267"/>
    </row>
    <row r="27" spans="119:120"/>
    <row r="28" spans="119:120">
      <c r="DO28" s="267"/>
      <c r="DP28" s="267"/>
    </row>
    <row r="29" spans="119:120">
      <c r="DP29" s="267"/>
    </row>
    <row r="30" spans="119:120"/>
    <row r="31" spans="119:120">
      <c r="DO31" s="267"/>
      <c r="DP31" s="267"/>
    </row>
    <row r="32" spans="119:120"/>
    <row r="33" spans="98:120">
      <c r="DO33" s="267"/>
      <c r="DP33" s="267"/>
    </row>
    <row r="34" spans="98:120">
      <c r="DM34" s="267"/>
    </row>
    <row r="35" spans="98:120">
      <c r="CT35" s="267"/>
      <c r="CU35" s="267"/>
      <c r="CV35" s="267"/>
      <c r="CY35" s="267"/>
      <c r="CZ35" s="267"/>
      <c r="DA35" s="267"/>
      <c r="DD35" s="267"/>
      <c r="DE35" s="267"/>
      <c r="DF35" s="267"/>
      <c r="DI35" s="267"/>
      <c r="DJ35" s="267"/>
      <c r="DK35" s="267"/>
      <c r="DM35" s="267"/>
      <c r="DN35" s="267"/>
      <c r="DO35" s="267"/>
      <c r="DP35" s="267"/>
    </row>
    <row r="36" spans="98:120"/>
    <row r="37" spans="98:120">
      <c r="CW37" s="267"/>
      <c r="DB37" s="267"/>
      <c r="DG37" s="267"/>
      <c r="DL37" s="267"/>
      <c r="DP37" s="267"/>
    </row>
    <row r="38" spans="98:120">
      <c r="CT38" s="267"/>
      <c r="CU38" s="267"/>
      <c r="CV38" s="267"/>
      <c r="CW38" s="267"/>
      <c r="CY38" s="267"/>
      <c r="CZ38" s="267"/>
      <c r="DA38" s="267"/>
      <c r="DB38" s="267"/>
      <c r="DD38" s="267"/>
      <c r="DE38" s="267"/>
      <c r="DF38" s="267"/>
      <c r="DG38" s="267"/>
      <c r="DI38" s="267"/>
      <c r="DJ38" s="267"/>
      <c r="DK38" s="267"/>
      <c r="DL38" s="267"/>
      <c r="DN38" s="267"/>
      <c r="DO38" s="267"/>
      <c r="DP38" s="267"/>
    </row>
    <row r="39" spans="98:120"/>
    <row r="40" spans="98:120"/>
    <row r="41" spans="98:120"/>
    <row r="42" spans="98:120"/>
    <row r="43" spans="98:120"/>
    <row r="44" spans="98:120"/>
    <row r="45" spans="98:120"/>
    <row r="46" spans="98:120"/>
    <row r="47" spans="98:120"/>
    <row r="48" spans="98:120"/>
    <row r="49" spans="22:120">
      <c r="DN49" s="267"/>
      <c r="DO49" s="267"/>
      <c r="DP49" s="267"/>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7"/>
      <c r="CS63" s="267"/>
      <c r="CX63" s="267"/>
      <c r="DC63" s="267"/>
      <c r="DH63" s="267"/>
    </row>
    <row r="64" spans="22:120">
      <c r="V64" s="267"/>
    </row>
    <row r="65" spans="15:120">
      <c r="X65" s="267"/>
      <c r="Z65" s="267"/>
      <c r="AA65" s="267"/>
      <c r="AB65" s="267"/>
      <c r="AC65" s="267"/>
      <c r="AD65" s="267"/>
      <c r="AE65" s="267"/>
      <c r="AF65" s="267"/>
      <c r="AG65" s="267"/>
      <c r="AH65" s="267"/>
      <c r="AI65" s="267"/>
      <c r="AJ65" s="267"/>
      <c r="AK65" s="267"/>
      <c r="AL65" s="267"/>
      <c r="AM65" s="267"/>
      <c r="AN65" s="267"/>
      <c r="AO65" s="267"/>
      <c r="AP65" s="267"/>
      <c r="AQ65" s="267"/>
      <c r="AR65" s="267"/>
      <c r="AS65" s="267"/>
      <c r="AT65" s="267"/>
      <c r="AU65" s="267"/>
      <c r="AV65" s="267"/>
      <c r="AW65" s="267"/>
      <c r="AX65" s="267"/>
      <c r="AY65" s="267"/>
      <c r="AZ65" s="267"/>
      <c r="BA65" s="267"/>
      <c r="BB65" s="267"/>
      <c r="BC65" s="267"/>
      <c r="BD65" s="267"/>
      <c r="BE65" s="267"/>
      <c r="BF65" s="267"/>
      <c r="BG65" s="267"/>
      <c r="BH65" s="267"/>
      <c r="BI65" s="267"/>
      <c r="BJ65" s="267"/>
      <c r="BK65" s="267"/>
      <c r="BL65" s="267"/>
      <c r="BM65" s="267"/>
      <c r="BN65" s="267"/>
      <c r="BO65" s="267"/>
      <c r="BP65" s="267"/>
      <c r="BQ65" s="267"/>
      <c r="BR65" s="267"/>
      <c r="BS65" s="267"/>
      <c r="BT65" s="267"/>
      <c r="BU65" s="267"/>
      <c r="BV65" s="267"/>
      <c r="BW65" s="267"/>
      <c r="BX65" s="267"/>
      <c r="BY65" s="267"/>
      <c r="BZ65" s="267"/>
      <c r="CA65" s="267"/>
      <c r="CB65" s="267"/>
      <c r="CC65" s="267"/>
      <c r="CD65" s="267"/>
      <c r="CE65" s="267"/>
      <c r="CF65" s="267"/>
      <c r="CG65" s="267"/>
      <c r="CH65" s="267"/>
      <c r="CI65" s="267"/>
      <c r="CJ65" s="267"/>
      <c r="CK65" s="267"/>
      <c r="CL65" s="267"/>
      <c r="CM65" s="267"/>
      <c r="CN65" s="267"/>
      <c r="CO65" s="267"/>
      <c r="CP65" s="267"/>
      <c r="CQ65" s="267"/>
      <c r="CR65" s="267"/>
      <c r="CU65" s="267"/>
      <c r="CZ65" s="267"/>
      <c r="DE65" s="267"/>
      <c r="DJ65" s="267"/>
    </row>
    <row r="66" spans="15:120">
      <c r="Q66" s="267"/>
      <c r="S66" s="267"/>
      <c r="U66" s="267"/>
      <c r="DM66" s="267"/>
    </row>
    <row r="67" spans="15:120">
      <c r="O67" s="267"/>
      <c r="P67" s="267"/>
      <c r="R67" s="267"/>
      <c r="T67" s="267"/>
      <c r="Y67" s="267"/>
      <c r="CT67" s="267"/>
      <c r="CV67" s="267"/>
      <c r="CW67" s="267"/>
      <c r="CY67" s="267"/>
      <c r="DA67" s="267"/>
      <c r="DB67" s="267"/>
      <c r="DD67" s="267"/>
      <c r="DF67" s="267"/>
      <c r="DG67" s="267"/>
      <c r="DI67" s="267"/>
      <c r="DK67" s="267"/>
      <c r="DL67" s="267"/>
      <c r="DN67" s="267"/>
      <c r="DO67" s="267"/>
      <c r="DP67" s="267"/>
    </row>
    <row r="68" spans="15:120"/>
    <row r="69" spans="15:120"/>
    <row r="70" spans="15:120"/>
    <row r="71" spans="15:120"/>
    <row r="72" spans="15:120">
      <c r="DP72" s="267"/>
    </row>
    <row r="73" spans="15:120">
      <c r="DP73" s="267"/>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7"/>
      <c r="CX96" s="267"/>
      <c r="DC96" s="267"/>
      <c r="DH96" s="267"/>
    </row>
    <row r="97" spans="24:120">
      <c r="CS97" s="267"/>
      <c r="CX97" s="267"/>
      <c r="DC97" s="267"/>
      <c r="DH97" s="267"/>
      <c r="DP97" s="268" t="s">
        <v>490</v>
      </c>
    </row>
    <row r="98" spans="24:120" hidden="1">
      <c r="CS98" s="267"/>
      <c r="CX98" s="267"/>
      <c r="DC98" s="267"/>
      <c r="DH98" s="267"/>
    </row>
    <row r="99" spans="24:120" hidden="1">
      <c r="CS99" s="267"/>
      <c r="CX99" s="267"/>
      <c r="DC99" s="267"/>
      <c r="DH99" s="267"/>
    </row>
    <row r="100" spans="24:120" hidden="1"/>
    <row r="101" spans="24:120" ht="12" hidden="1" customHeight="1">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7"/>
      <c r="BA101" s="267"/>
      <c r="BB101" s="267"/>
      <c r="BC101" s="267"/>
      <c r="BD101" s="267"/>
      <c r="BE101" s="267"/>
      <c r="BF101" s="267"/>
      <c r="BG101" s="267"/>
      <c r="BH101" s="267"/>
      <c r="BI101" s="267"/>
      <c r="BJ101" s="267"/>
      <c r="BK101" s="267"/>
      <c r="BL101" s="267"/>
      <c r="BM101" s="267"/>
      <c r="BN101" s="267"/>
      <c r="BO101" s="267"/>
      <c r="BP101" s="267"/>
      <c r="BQ101" s="267"/>
      <c r="BR101" s="267"/>
      <c r="BS101" s="267"/>
      <c r="BT101" s="267"/>
      <c r="BU101" s="267"/>
      <c r="BV101" s="267"/>
      <c r="BW101" s="267"/>
      <c r="BX101" s="267"/>
      <c r="BY101" s="267"/>
      <c r="BZ101" s="267"/>
      <c r="CA101" s="267"/>
      <c r="CB101" s="267"/>
      <c r="CC101" s="267"/>
      <c r="CD101" s="267"/>
      <c r="CE101" s="267"/>
      <c r="CF101" s="267"/>
      <c r="CG101" s="267"/>
      <c r="CH101" s="267"/>
      <c r="CI101" s="267"/>
      <c r="CJ101" s="267"/>
      <c r="CK101" s="267"/>
      <c r="CL101" s="267"/>
      <c r="CM101" s="267"/>
      <c r="CN101" s="267"/>
      <c r="CO101" s="267"/>
      <c r="CP101" s="267"/>
      <c r="CQ101" s="267"/>
      <c r="CR101" s="267"/>
      <c r="CU101" s="267"/>
      <c r="CZ101" s="267"/>
      <c r="DE101" s="267"/>
      <c r="DJ101" s="267"/>
    </row>
    <row r="102" spans="24:120" ht="1.5" hidden="1" customHeight="1">
      <c r="CU102" s="267"/>
      <c r="CZ102" s="267"/>
      <c r="DE102" s="267"/>
      <c r="DJ102" s="267"/>
      <c r="DM102" s="267"/>
    </row>
    <row r="103" spans="24:120" hidden="1">
      <c r="CT103" s="267"/>
      <c r="CV103" s="267"/>
      <c r="CW103" s="267"/>
      <c r="CY103" s="267"/>
      <c r="DA103" s="267"/>
      <c r="DB103" s="267"/>
      <c r="DD103" s="267"/>
      <c r="DF103" s="267"/>
      <c r="DG103" s="267"/>
      <c r="DI103" s="267"/>
      <c r="DK103" s="267"/>
      <c r="DL103" s="267"/>
      <c r="DM103" s="267"/>
      <c r="DN103" s="267"/>
      <c r="DO103" s="267"/>
      <c r="DP103" s="267"/>
    </row>
    <row r="104" spans="24:120" hidden="1">
      <c r="CV104" s="267"/>
      <c r="CW104" s="267"/>
      <c r="DA104" s="267"/>
      <c r="DB104" s="267"/>
      <c r="DF104" s="267"/>
      <c r="DG104" s="267"/>
      <c r="DK104" s="267"/>
      <c r="DL104" s="267"/>
      <c r="DN104" s="267"/>
      <c r="DO104" s="267"/>
      <c r="DP104" s="267"/>
    </row>
    <row r="105" spans="24:120" ht="12.75" hidden="1" customHeight="1"/>
    <row r="106" spans="24:120" hidden="1"/>
    <row r="107" spans="24:120" hidden="1"/>
    <row r="108" spans="24:120" hidden="1"/>
    <row r="109" spans="24:120" hidden="1"/>
    <row r="110" spans="24:120" hidden="1"/>
  </sheetData>
  <sheetProtection algorithmName="SHA-512" hashValue="8erP6QtUTEIitUxhZrPpv08gNSqfj6b96XmeRMJG32z7QgLhzXqP8c1AanIkNLbsNEPaYsAo5ZNeOpwlhbY1ow==" saltValue="gNIdNtdaKdrGGr/H6r6V0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68" customWidth="1"/>
    <col min="117" max="16384" width="9" style="267" hidden="1"/>
  </cols>
  <sheetData>
    <row r="1" spans="2:116">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c r="CC1" s="267"/>
      <c r="CD1" s="267"/>
      <c r="CE1" s="267"/>
      <c r="CF1" s="267"/>
      <c r="CG1" s="267"/>
      <c r="CH1" s="267"/>
      <c r="CI1" s="267"/>
      <c r="CJ1" s="267"/>
      <c r="CK1" s="267"/>
      <c r="CL1" s="267"/>
      <c r="CM1" s="267"/>
      <c r="CN1" s="267"/>
      <c r="CO1" s="267"/>
      <c r="CP1" s="267"/>
      <c r="CQ1" s="267"/>
      <c r="CR1" s="267"/>
      <c r="CS1" s="267"/>
      <c r="CT1" s="267"/>
      <c r="CU1" s="267"/>
      <c r="CV1" s="267"/>
      <c r="CW1" s="267"/>
      <c r="CX1" s="267"/>
      <c r="CY1" s="267"/>
      <c r="CZ1" s="267"/>
      <c r="DA1" s="267"/>
      <c r="DB1" s="267"/>
      <c r="DC1" s="267"/>
      <c r="DD1" s="267"/>
      <c r="DE1" s="267"/>
      <c r="DF1" s="267"/>
      <c r="DG1" s="267"/>
      <c r="DH1" s="267"/>
      <c r="DI1" s="267"/>
      <c r="DJ1" s="267"/>
      <c r="DK1" s="267"/>
      <c r="DL1" s="267"/>
    </row>
    <row r="2" spans="2:116"/>
    <row r="3" spans="2:116"/>
    <row r="4" spans="2:116">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row>
    <row r="5" spans="2:116">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c r="BF5" s="267"/>
      <c r="BG5" s="267"/>
      <c r="BH5" s="267"/>
      <c r="BI5" s="267"/>
      <c r="BJ5" s="267"/>
      <c r="BK5" s="267"/>
      <c r="BL5" s="267"/>
      <c r="BM5" s="267"/>
      <c r="BN5" s="267"/>
      <c r="BO5" s="267"/>
      <c r="BP5" s="267"/>
      <c r="BQ5" s="267"/>
      <c r="BR5" s="267"/>
      <c r="BS5" s="267"/>
      <c r="BT5" s="267"/>
      <c r="BU5" s="267"/>
      <c r="BV5" s="267"/>
      <c r="BW5" s="267"/>
      <c r="BX5" s="267"/>
      <c r="BY5" s="267"/>
      <c r="BZ5" s="267"/>
      <c r="CA5" s="267"/>
      <c r="CB5" s="267"/>
      <c r="CC5" s="267"/>
      <c r="CD5" s="267"/>
      <c r="CE5" s="267"/>
      <c r="CF5" s="267"/>
      <c r="CG5" s="267"/>
      <c r="CH5" s="267"/>
      <c r="CI5" s="267"/>
      <c r="CJ5" s="267"/>
      <c r="CK5" s="267"/>
      <c r="CL5" s="267"/>
      <c r="CM5" s="267"/>
      <c r="CN5" s="267"/>
      <c r="CO5" s="267"/>
      <c r="CP5" s="267"/>
      <c r="CQ5" s="267"/>
      <c r="CR5" s="267"/>
      <c r="CS5" s="267"/>
      <c r="CT5" s="267"/>
      <c r="CU5" s="267"/>
      <c r="CV5" s="267"/>
      <c r="CW5" s="267"/>
      <c r="CX5" s="267"/>
      <c r="CY5" s="267"/>
      <c r="CZ5" s="267"/>
      <c r="DA5" s="267"/>
      <c r="DB5" s="267"/>
      <c r="DC5" s="267"/>
      <c r="DD5" s="267"/>
      <c r="DE5" s="267"/>
      <c r="DF5" s="267"/>
      <c r="DG5" s="267"/>
      <c r="DH5" s="267"/>
      <c r="DI5" s="267"/>
      <c r="DJ5" s="267"/>
      <c r="DK5" s="267"/>
      <c r="DL5" s="267"/>
    </row>
    <row r="6" spans="2:116"/>
    <row r="7" spans="2:116"/>
    <row r="8" spans="2:116"/>
    <row r="9" spans="2:116"/>
    <row r="10" spans="2:116"/>
    <row r="11" spans="2:116"/>
    <row r="12" spans="2:116"/>
    <row r="13" spans="2:116"/>
    <row r="14" spans="2:116"/>
    <row r="15" spans="2:116"/>
    <row r="16" spans="2:116"/>
    <row r="17" spans="9:116"/>
    <row r="18" spans="9:116">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267"/>
      <c r="BC18" s="267"/>
      <c r="BD18" s="267"/>
      <c r="BE18" s="267"/>
      <c r="BF18" s="267"/>
      <c r="BG18" s="267"/>
      <c r="BH18" s="267"/>
      <c r="BI18" s="267"/>
      <c r="BJ18" s="267"/>
      <c r="BK18" s="267"/>
      <c r="BL18" s="267"/>
      <c r="BM18" s="267"/>
      <c r="BN18" s="267"/>
      <c r="BO18" s="267"/>
      <c r="BP18" s="267"/>
      <c r="BQ18" s="267"/>
      <c r="BR18" s="267"/>
      <c r="BS18" s="267"/>
      <c r="BT18" s="267"/>
      <c r="BU18" s="267"/>
      <c r="BV18" s="267"/>
      <c r="BW18" s="267"/>
      <c r="BX18" s="267"/>
      <c r="BY18" s="267"/>
      <c r="BZ18" s="267"/>
      <c r="CA18" s="267"/>
      <c r="CB18" s="267"/>
      <c r="CC18" s="267"/>
      <c r="CD18" s="267"/>
      <c r="CE18" s="267"/>
      <c r="CF18" s="267"/>
      <c r="CG18" s="267"/>
      <c r="CH18" s="267"/>
      <c r="CI18" s="267"/>
      <c r="CJ18" s="267"/>
      <c r="CK18" s="267"/>
      <c r="CL18" s="267"/>
      <c r="CM18" s="267"/>
      <c r="CN18" s="267"/>
      <c r="CO18" s="267"/>
      <c r="CP18" s="267"/>
      <c r="CQ18" s="267"/>
      <c r="CR18" s="267"/>
      <c r="CS18" s="267"/>
      <c r="CT18" s="267"/>
      <c r="CU18" s="267"/>
      <c r="CV18" s="267"/>
      <c r="CW18" s="267"/>
      <c r="CX18" s="267"/>
      <c r="CY18" s="267"/>
      <c r="CZ18" s="267"/>
      <c r="DA18" s="267"/>
      <c r="DB18" s="267"/>
      <c r="DC18" s="267"/>
      <c r="DD18" s="267"/>
      <c r="DE18" s="267"/>
      <c r="DF18" s="267"/>
      <c r="DG18" s="267"/>
      <c r="DH18" s="267"/>
      <c r="DI18" s="267"/>
      <c r="DJ18" s="267"/>
      <c r="DK18" s="267"/>
      <c r="DL18" s="267"/>
    </row>
    <row r="19" spans="9:116"/>
    <row r="20" spans="9:116"/>
    <row r="21" spans="9:116">
      <c r="DL21" s="267"/>
    </row>
    <row r="22" spans="9:116">
      <c r="DI22" s="267"/>
      <c r="DJ22" s="267"/>
      <c r="DK22" s="267"/>
      <c r="DL22" s="267"/>
    </row>
    <row r="23" spans="9:116">
      <c r="CY23" s="267"/>
      <c r="CZ23" s="267"/>
      <c r="DA23" s="267"/>
      <c r="DB23" s="267"/>
      <c r="DC23" s="267"/>
      <c r="DD23" s="267"/>
      <c r="DE23" s="267"/>
      <c r="DF23" s="267"/>
      <c r="DG23" s="267"/>
      <c r="DH23" s="267"/>
      <c r="DI23" s="267"/>
      <c r="DJ23" s="267"/>
      <c r="DK23" s="267"/>
      <c r="DL23" s="267"/>
    </row>
    <row r="24" spans="9:116"/>
    <row r="25" spans="9:116"/>
    <row r="26" spans="9:116"/>
    <row r="27" spans="9:116"/>
    <row r="28" spans="9:116"/>
    <row r="29" spans="9:116"/>
    <row r="30" spans="9:116"/>
    <row r="31" spans="9:116"/>
    <row r="32" spans="9:116"/>
    <row r="33" spans="15:116"/>
    <row r="34" spans="15:116"/>
    <row r="35" spans="15:116">
      <c r="CZ35" s="267"/>
      <c r="DA35" s="267"/>
      <c r="DB35" s="267"/>
      <c r="DC35" s="267"/>
      <c r="DD35" s="267"/>
      <c r="DE35" s="267"/>
      <c r="DF35" s="267"/>
      <c r="DG35" s="267"/>
      <c r="DH35" s="267"/>
      <c r="DI35" s="267"/>
      <c r="DJ35" s="267"/>
      <c r="DK35" s="267"/>
      <c r="DL35" s="267"/>
    </row>
    <row r="36" spans="15:116"/>
    <row r="37" spans="15:116">
      <c r="DL37" s="267"/>
    </row>
    <row r="38" spans="15:116">
      <c r="DI38" s="267"/>
      <c r="DJ38" s="267"/>
      <c r="DK38" s="267"/>
      <c r="DL38" s="267"/>
    </row>
    <row r="39" spans="15:116"/>
    <row r="40" spans="15:116"/>
    <row r="41" spans="15:116"/>
    <row r="42" spans="15:116"/>
    <row r="43" spans="15:116">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7"/>
      <c r="BR43" s="267"/>
      <c r="BS43" s="267"/>
      <c r="BT43" s="267"/>
      <c r="BU43" s="267"/>
      <c r="BV43" s="267"/>
      <c r="BW43" s="267"/>
      <c r="BX43" s="267"/>
      <c r="BY43" s="267"/>
      <c r="BZ43" s="267"/>
      <c r="CA43" s="267"/>
      <c r="CB43" s="267"/>
      <c r="CC43" s="267"/>
      <c r="CD43" s="267"/>
      <c r="CE43" s="267"/>
      <c r="CF43" s="267"/>
      <c r="CG43" s="267"/>
      <c r="CH43" s="267"/>
      <c r="CI43" s="267"/>
      <c r="CJ43" s="267"/>
      <c r="CK43" s="267"/>
      <c r="CL43" s="267"/>
      <c r="CM43" s="267"/>
      <c r="CN43" s="267"/>
      <c r="CO43" s="267"/>
      <c r="CP43" s="267"/>
      <c r="CQ43" s="267"/>
      <c r="CR43" s="267"/>
      <c r="CS43" s="267"/>
      <c r="CT43" s="267"/>
      <c r="CU43" s="267"/>
      <c r="CV43" s="267"/>
      <c r="CW43" s="267"/>
      <c r="CX43" s="267"/>
      <c r="CY43" s="267"/>
      <c r="CZ43" s="267"/>
      <c r="DA43" s="267"/>
      <c r="DB43" s="267"/>
      <c r="DC43" s="267"/>
      <c r="DD43" s="267"/>
      <c r="DE43" s="267"/>
      <c r="DF43" s="267"/>
      <c r="DG43" s="267"/>
      <c r="DH43" s="267"/>
      <c r="DI43" s="267"/>
      <c r="DJ43" s="267"/>
      <c r="DK43" s="267"/>
      <c r="DL43" s="267"/>
    </row>
    <row r="44" spans="15:116">
      <c r="DL44" s="267"/>
    </row>
    <row r="45" spans="15:116"/>
    <row r="46" spans="15:116">
      <c r="DA46" s="267"/>
      <c r="DB46" s="267"/>
      <c r="DC46" s="267"/>
      <c r="DD46" s="267"/>
      <c r="DE46" s="267"/>
      <c r="DF46" s="267"/>
      <c r="DG46" s="267"/>
      <c r="DH46" s="267"/>
      <c r="DI46" s="267"/>
      <c r="DJ46" s="267"/>
      <c r="DK46" s="267"/>
      <c r="DL46" s="267"/>
    </row>
    <row r="47" spans="15:116"/>
    <row r="48" spans="15:116"/>
    <row r="49" spans="104:116"/>
    <row r="50" spans="104:116">
      <c r="CZ50" s="267"/>
      <c r="DA50" s="267"/>
      <c r="DB50" s="267"/>
      <c r="DC50" s="267"/>
      <c r="DD50" s="267"/>
      <c r="DE50" s="267"/>
      <c r="DF50" s="267"/>
      <c r="DG50" s="267"/>
      <c r="DH50" s="267"/>
      <c r="DI50" s="267"/>
      <c r="DJ50" s="267"/>
      <c r="DK50" s="267"/>
      <c r="DL50" s="267"/>
    </row>
    <row r="51" spans="104:116"/>
    <row r="52" spans="104:116"/>
    <row r="53" spans="104:116">
      <c r="DL53" s="267"/>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7"/>
      <c r="DD67" s="267"/>
      <c r="DE67" s="267"/>
      <c r="DF67" s="267"/>
      <c r="DG67" s="267"/>
      <c r="DH67" s="267"/>
      <c r="DI67" s="267"/>
      <c r="DJ67" s="267"/>
      <c r="DK67" s="267"/>
      <c r="DL67" s="267"/>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dahsK9QUnSch1wxN1D1HRcMSmV1ZFywQcqUpA37YSrpdGDPDVCOD7CfrlR8ozy1Ip0lP5pVln77Mrp9ATgLqA==" saltValue="N167jdofAr85sJuAc8/T5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69" customWidth="1"/>
    <col min="37" max="44" width="17" style="269" customWidth="1"/>
    <col min="45" max="45" width="6.125" style="276" customWidth="1"/>
    <col min="46" max="46" width="3" style="274" customWidth="1"/>
    <col min="47" max="47" width="19.125" style="269" hidden="1" customWidth="1"/>
    <col min="48" max="52" width="12.625" style="269" hidden="1" customWidth="1"/>
    <col min="53" max="16384" width="8.625" style="269" hidden="1"/>
  </cols>
  <sheetData>
    <row r="1" spans="1:46">
      <c r="AS1" s="270"/>
      <c r="AT1" s="270"/>
    </row>
    <row r="2" spans="1:46">
      <c r="AS2" s="270"/>
      <c r="AT2" s="270"/>
    </row>
    <row r="3" spans="1:46">
      <c r="AS3" s="270"/>
      <c r="AT3" s="270"/>
    </row>
    <row r="4" spans="1:46">
      <c r="AS4" s="270"/>
      <c r="AT4" s="270"/>
    </row>
    <row r="5" spans="1:46" ht="17.25">
      <c r="A5" s="271" t="s">
        <v>491</v>
      </c>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3"/>
    </row>
    <row r="6" spans="1:46">
      <c r="A6" s="274"/>
      <c r="B6" s="270"/>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5" t="s">
        <v>492</v>
      </c>
      <c r="AL6" s="275"/>
      <c r="AM6" s="275"/>
      <c r="AN6" s="275"/>
      <c r="AO6" s="270"/>
      <c r="AP6" s="270"/>
      <c r="AQ6" s="270"/>
      <c r="AR6" s="270"/>
    </row>
    <row r="7" spans="1:46">
      <c r="A7" s="274"/>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7"/>
      <c r="AL7" s="278"/>
      <c r="AM7" s="278"/>
      <c r="AN7" s="279"/>
      <c r="AO7" s="1188" t="s">
        <v>493</v>
      </c>
      <c r="AP7" s="280"/>
      <c r="AQ7" s="281" t="s">
        <v>494</v>
      </c>
      <c r="AR7" s="282"/>
    </row>
    <row r="8" spans="1:46">
      <c r="A8" s="274"/>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83"/>
      <c r="AL8" s="284"/>
      <c r="AM8" s="284"/>
      <c r="AN8" s="285"/>
      <c r="AO8" s="1189"/>
      <c r="AP8" s="286" t="s">
        <v>495</v>
      </c>
      <c r="AQ8" s="287" t="s">
        <v>496</v>
      </c>
      <c r="AR8" s="288" t="s">
        <v>497</v>
      </c>
    </row>
    <row r="9" spans="1:46">
      <c r="A9" s="274"/>
      <c r="B9" s="270"/>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1190" t="s">
        <v>498</v>
      </c>
      <c r="AL9" s="1191"/>
      <c r="AM9" s="1191"/>
      <c r="AN9" s="1192"/>
      <c r="AO9" s="289">
        <v>395002</v>
      </c>
      <c r="AP9" s="289">
        <v>139972</v>
      </c>
      <c r="AQ9" s="290">
        <v>189734</v>
      </c>
      <c r="AR9" s="291">
        <v>-26.2</v>
      </c>
    </row>
    <row r="10" spans="1:46">
      <c r="A10" s="274"/>
      <c r="B10" s="270"/>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1190" t="s">
        <v>499</v>
      </c>
      <c r="AL10" s="1191"/>
      <c r="AM10" s="1191"/>
      <c r="AN10" s="1192"/>
      <c r="AO10" s="292">
        <v>64099</v>
      </c>
      <c r="AP10" s="292">
        <v>22714</v>
      </c>
      <c r="AQ10" s="293">
        <v>22180</v>
      </c>
      <c r="AR10" s="294">
        <v>2.4</v>
      </c>
    </row>
    <row r="11" spans="1:46" ht="13.5" customHeight="1">
      <c r="A11" s="274"/>
      <c r="B11" s="270"/>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1190" t="s">
        <v>500</v>
      </c>
      <c r="AL11" s="1191"/>
      <c r="AM11" s="1191"/>
      <c r="AN11" s="1192"/>
      <c r="AO11" s="292">
        <v>68913</v>
      </c>
      <c r="AP11" s="292">
        <v>24420</v>
      </c>
      <c r="AQ11" s="293">
        <v>28692</v>
      </c>
      <c r="AR11" s="294">
        <v>-14.9</v>
      </c>
    </row>
    <row r="12" spans="1:46" ht="13.5" customHeight="1">
      <c r="A12" s="274"/>
      <c r="B12" s="270"/>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1190" t="s">
        <v>501</v>
      </c>
      <c r="AL12" s="1191"/>
      <c r="AM12" s="1191"/>
      <c r="AN12" s="1192"/>
      <c r="AO12" s="292" t="s">
        <v>502</v>
      </c>
      <c r="AP12" s="292" t="s">
        <v>502</v>
      </c>
      <c r="AQ12" s="293">
        <v>4806</v>
      </c>
      <c r="AR12" s="294" t="s">
        <v>502</v>
      </c>
    </row>
    <row r="13" spans="1:46" ht="13.5" customHeight="1">
      <c r="A13" s="274"/>
      <c r="B13" s="270"/>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1190" t="s">
        <v>503</v>
      </c>
      <c r="AL13" s="1191"/>
      <c r="AM13" s="1191"/>
      <c r="AN13" s="1192"/>
      <c r="AO13" s="292" t="s">
        <v>502</v>
      </c>
      <c r="AP13" s="292" t="s">
        <v>502</v>
      </c>
      <c r="AQ13" s="293" t="s">
        <v>502</v>
      </c>
      <c r="AR13" s="294" t="s">
        <v>502</v>
      </c>
    </row>
    <row r="14" spans="1:46" ht="13.5" customHeight="1">
      <c r="A14" s="274"/>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1190" t="s">
        <v>504</v>
      </c>
      <c r="AL14" s="1191"/>
      <c r="AM14" s="1191"/>
      <c r="AN14" s="1192"/>
      <c r="AO14" s="292">
        <v>32671</v>
      </c>
      <c r="AP14" s="292">
        <v>11577</v>
      </c>
      <c r="AQ14" s="293">
        <v>8976</v>
      </c>
      <c r="AR14" s="294">
        <v>29</v>
      </c>
    </row>
    <row r="15" spans="1:46" ht="13.5" customHeight="1">
      <c r="A15" s="274"/>
      <c r="B15" s="270"/>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1190" t="s">
        <v>505</v>
      </c>
      <c r="AL15" s="1191"/>
      <c r="AM15" s="1191"/>
      <c r="AN15" s="1192"/>
      <c r="AO15" s="292">
        <v>10753</v>
      </c>
      <c r="AP15" s="292">
        <v>3810</v>
      </c>
      <c r="AQ15" s="293">
        <v>4161</v>
      </c>
      <c r="AR15" s="294">
        <v>-8.4</v>
      </c>
    </row>
    <row r="16" spans="1:46">
      <c r="A16" s="274"/>
      <c r="B16" s="270"/>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1193" t="s">
        <v>506</v>
      </c>
      <c r="AL16" s="1194"/>
      <c r="AM16" s="1194"/>
      <c r="AN16" s="1195"/>
      <c r="AO16" s="292">
        <v>-30431</v>
      </c>
      <c r="AP16" s="292">
        <v>-10783</v>
      </c>
      <c r="AQ16" s="293">
        <v>-17989</v>
      </c>
      <c r="AR16" s="294">
        <v>-40.1</v>
      </c>
    </row>
    <row r="17" spans="1:46">
      <c r="A17" s="274"/>
      <c r="B17" s="270"/>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1193" t="s">
        <v>182</v>
      </c>
      <c r="AL17" s="1194"/>
      <c r="AM17" s="1194"/>
      <c r="AN17" s="1195"/>
      <c r="AO17" s="292">
        <v>541007</v>
      </c>
      <c r="AP17" s="292">
        <v>191710</v>
      </c>
      <c r="AQ17" s="293">
        <v>240560</v>
      </c>
      <c r="AR17" s="294">
        <v>-20.3</v>
      </c>
    </row>
    <row r="18" spans="1:46">
      <c r="A18" s="274"/>
      <c r="B18" s="270"/>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95"/>
      <c r="AR18" s="295"/>
    </row>
    <row r="19" spans="1:46">
      <c r="A19" s="274"/>
      <c r="B19" s="270"/>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t="s">
        <v>507</v>
      </c>
      <c r="AL19" s="270"/>
      <c r="AM19" s="270"/>
      <c r="AN19" s="270"/>
      <c r="AO19" s="270"/>
      <c r="AP19" s="270"/>
      <c r="AQ19" s="270"/>
      <c r="AR19" s="270"/>
    </row>
    <row r="20" spans="1:46">
      <c r="A20" s="274"/>
      <c r="B20" s="270"/>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96"/>
      <c r="AL20" s="297"/>
      <c r="AM20" s="297"/>
      <c r="AN20" s="298"/>
      <c r="AO20" s="299" t="s">
        <v>508</v>
      </c>
      <c r="AP20" s="300" t="s">
        <v>509</v>
      </c>
      <c r="AQ20" s="301" t="s">
        <v>510</v>
      </c>
      <c r="AR20" s="302"/>
    </row>
    <row r="21" spans="1:46" s="308" customFormat="1">
      <c r="A21" s="303"/>
      <c r="B21" s="275"/>
      <c r="C21" s="275"/>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1185" t="s">
        <v>511</v>
      </c>
      <c r="AL21" s="1186"/>
      <c r="AM21" s="1186"/>
      <c r="AN21" s="1187"/>
      <c r="AO21" s="304">
        <v>14.53</v>
      </c>
      <c r="AP21" s="305">
        <v>21.65</v>
      </c>
      <c r="AQ21" s="306">
        <v>-7.12</v>
      </c>
      <c r="AR21" s="275"/>
      <c r="AS21" s="307"/>
      <c r="AT21" s="303"/>
    </row>
    <row r="22" spans="1:46" s="308" customFormat="1">
      <c r="A22" s="303"/>
      <c r="B22" s="275"/>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1185" t="s">
        <v>512</v>
      </c>
      <c r="AL22" s="1186"/>
      <c r="AM22" s="1186"/>
      <c r="AN22" s="1187"/>
      <c r="AO22" s="309">
        <v>94.3</v>
      </c>
      <c r="AP22" s="310">
        <v>95.4</v>
      </c>
      <c r="AQ22" s="311">
        <v>-1.1000000000000001</v>
      </c>
      <c r="AR22" s="295"/>
      <c r="AS22" s="307"/>
      <c r="AT22" s="303"/>
    </row>
    <row r="23" spans="1:46" s="308" customFormat="1">
      <c r="A23" s="303"/>
      <c r="B23" s="275"/>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95"/>
      <c r="AQ23" s="295"/>
      <c r="AR23" s="295"/>
      <c r="AS23" s="307"/>
      <c r="AT23" s="303"/>
    </row>
    <row r="24" spans="1:46" s="308" customFormat="1">
      <c r="A24" s="303"/>
      <c r="B24" s="275"/>
      <c r="C24" s="275"/>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275"/>
      <c r="AP24" s="295"/>
      <c r="AQ24" s="295"/>
      <c r="AR24" s="295"/>
      <c r="AS24" s="307"/>
      <c r="AT24" s="303"/>
    </row>
    <row r="25" spans="1:46" s="308" customFormat="1">
      <c r="A25" s="312"/>
      <c r="B25" s="313"/>
      <c r="C25" s="313"/>
      <c r="D25" s="313"/>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4"/>
      <c r="AQ25" s="314"/>
      <c r="AR25" s="314"/>
      <c r="AS25" s="315"/>
      <c r="AT25" s="303"/>
    </row>
    <row r="26" spans="1:46" s="308" customFormat="1">
      <c r="A26" s="275" t="s">
        <v>513</v>
      </c>
      <c r="B26" s="275"/>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95"/>
      <c r="AQ26" s="295"/>
      <c r="AR26" s="295"/>
      <c r="AS26" s="275"/>
      <c r="AT26" s="275"/>
    </row>
    <row r="27" spans="1:46">
      <c r="A27" s="316" t="s">
        <v>514</v>
      </c>
      <c r="AO27" s="270"/>
      <c r="AP27" s="270"/>
      <c r="AQ27" s="270"/>
      <c r="AR27" s="270"/>
      <c r="AS27" s="270"/>
      <c r="AT27" s="270"/>
    </row>
    <row r="28" spans="1:46" ht="17.25">
      <c r="A28" s="271" t="s">
        <v>515</v>
      </c>
      <c r="B28" s="272"/>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2"/>
      <c r="AS28" s="317"/>
    </row>
    <row r="29" spans="1:46">
      <c r="A29" s="274"/>
      <c r="B29" s="270"/>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5" t="s">
        <v>516</v>
      </c>
      <c r="AL29" s="275"/>
      <c r="AM29" s="275"/>
      <c r="AN29" s="275"/>
      <c r="AO29" s="270"/>
      <c r="AP29" s="270"/>
      <c r="AQ29" s="270"/>
      <c r="AR29" s="270"/>
      <c r="AS29" s="318"/>
    </row>
    <row r="30" spans="1:46">
      <c r="A30" s="274"/>
      <c r="B30" s="270"/>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7"/>
      <c r="AL30" s="278"/>
      <c r="AM30" s="278"/>
      <c r="AN30" s="279"/>
      <c r="AO30" s="1188" t="s">
        <v>493</v>
      </c>
      <c r="AP30" s="280"/>
      <c r="AQ30" s="281" t="s">
        <v>494</v>
      </c>
      <c r="AR30" s="282"/>
    </row>
    <row r="31" spans="1:46">
      <c r="A31" s="274"/>
      <c r="B31" s="270"/>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83"/>
      <c r="AL31" s="284"/>
      <c r="AM31" s="284"/>
      <c r="AN31" s="285"/>
      <c r="AO31" s="1189"/>
      <c r="AP31" s="286" t="s">
        <v>495</v>
      </c>
      <c r="AQ31" s="287" t="s">
        <v>496</v>
      </c>
      <c r="AR31" s="288" t="s">
        <v>497</v>
      </c>
    </row>
    <row r="32" spans="1:46" ht="27" customHeight="1">
      <c r="A32" s="274"/>
      <c r="B32" s="270"/>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1201" t="s">
        <v>517</v>
      </c>
      <c r="AL32" s="1202"/>
      <c r="AM32" s="1202"/>
      <c r="AN32" s="1203"/>
      <c r="AO32" s="319">
        <v>209042</v>
      </c>
      <c r="AP32" s="319">
        <v>74076</v>
      </c>
      <c r="AQ32" s="320">
        <v>139228</v>
      </c>
      <c r="AR32" s="321">
        <v>-46.8</v>
      </c>
    </row>
    <row r="33" spans="1:46" ht="13.5" customHeight="1">
      <c r="A33" s="274"/>
      <c r="B33" s="270"/>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1201" t="s">
        <v>518</v>
      </c>
      <c r="AL33" s="1202"/>
      <c r="AM33" s="1202"/>
      <c r="AN33" s="1203"/>
      <c r="AO33" s="319" t="s">
        <v>502</v>
      </c>
      <c r="AP33" s="319" t="s">
        <v>502</v>
      </c>
      <c r="AQ33" s="320" t="s">
        <v>502</v>
      </c>
      <c r="AR33" s="321" t="s">
        <v>502</v>
      </c>
    </row>
    <row r="34" spans="1:46" ht="27" customHeight="1">
      <c r="A34" s="274"/>
      <c r="B34" s="270"/>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1201" t="s">
        <v>519</v>
      </c>
      <c r="AL34" s="1202"/>
      <c r="AM34" s="1202"/>
      <c r="AN34" s="1203"/>
      <c r="AO34" s="319" t="s">
        <v>502</v>
      </c>
      <c r="AP34" s="319" t="s">
        <v>502</v>
      </c>
      <c r="AQ34" s="320">
        <v>5</v>
      </c>
      <c r="AR34" s="321" t="s">
        <v>502</v>
      </c>
    </row>
    <row r="35" spans="1:46" ht="27" customHeight="1">
      <c r="A35" s="274"/>
      <c r="B35" s="270"/>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1201" t="s">
        <v>520</v>
      </c>
      <c r="AL35" s="1202"/>
      <c r="AM35" s="1202"/>
      <c r="AN35" s="1203"/>
      <c r="AO35" s="319">
        <v>145493</v>
      </c>
      <c r="AP35" s="319">
        <v>51557</v>
      </c>
      <c r="AQ35" s="320">
        <v>32095</v>
      </c>
      <c r="AR35" s="321">
        <v>60.6</v>
      </c>
    </row>
    <row r="36" spans="1:46" ht="27" customHeight="1">
      <c r="A36" s="274"/>
      <c r="B36" s="270"/>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1201" t="s">
        <v>521</v>
      </c>
      <c r="AL36" s="1202"/>
      <c r="AM36" s="1202"/>
      <c r="AN36" s="1203"/>
      <c r="AO36" s="319">
        <v>6041</v>
      </c>
      <c r="AP36" s="319">
        <v>2141</v>
      </c>
      <c r="AQ36" s="320">
        <v>5254</v>
      </c>
      <c r="AR36" s="321">
        <v>-59.3</v>
      </c>
    </row>
    <row r="37" spans="1:46" ht="13.5" customHeight="1">
      <c r="A37" s="274"/>
      <c r="B37" s="270"/>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1201" t="s">
        <v>522</v>
      </c>
      <c r="AL37" s="1202"/>
      <c r="AM37" s="1202"/>
      <c r="AN37" s="1203"/>
      <c r="AO37" s="319" t="s">
        <v>502</v>
      </c>
      <c r="AP37" s="319" t="s">
        <v>502</v>
      </c>
      <c r="AQ37" s="320">
        <v>1384</v>
      </c>
      <c r="AR37" s="321" t="s">
        <v>502</v>
      </c>
    </row>
    <row r="38" spans="1:46" ht="27" customHeight="1">
      <c r="A38" s="274"/>
      <c r="B38" s="270"/>
      <c r="C38" s="270"/>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1204" t="s">
        <v>523</v>
      </c>
      <c r="AL38" s="1205"/>
      <c r="AM38" s="1205"/>
      <c r="AN38" s="1206"/>
      <c r="AO38" s="322" t="s">
        <v>502</v>
      </c>
      <c r="AP38" s="322" t="s">
        <v>502</v>
      </c>
      <c r="AQ38" s="323">
        <v>32</v>
      </c>
      <c r="AR38" s="311" t="s">
        <v>502</v>
      </c>
      <c r="AS38" s="318"/>
    </row>
    <row r="39" spans="1:46">
      <c r="A39" s="274"/>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1204" t="s">
        <v>524</v>
      </c>
      <c r="AL39" s="1205"/>
      <c r="AM39" s="1205"/>
      <c r="AN39" s="1206"/>
      <c r="AO39" s="319">
        <v>-7353</v>
      </c>
      <c r="AP39" s="319">
        <v>-2606</v>
      </c>
      <c r="AQ39" s="320">
        <v>-8131</v>
      </c>
      <c r="AR39" s="321">
        <v>-67.900000000000006</v>
      </c>
      <c r="AS39" s="318"/>
    </row>
    <row r="40" spans="1:46" ht="27" customHeight="1">
      <c r="A40" s="274"/>
      <c r="B40" s="270"/>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1201" t="s">
        <v>525</v>
      </c>
      <c r="AL40" s="1202"/>
      <c r="AM40" s="1202"/>
      <c r="AN40" s="1203"/>
      <c r="AO40" s="319">
        <v>-280579</v>
      </c>
      <c r="AP40" s="319">
        <v>-99426</v>
      </c>
      <c r="AQ40" s="320">
        <v>-126394</v>
      </c>
      <c r="AR40" s="321">
        <v>-21.3</v>
      </c>
      <c r="AS40" s="318"/>
    </row>
    <row r="41" spans="1:46">
      <c r="A41" s="274"/>
      <c r="B41" s="270"/>
      <c r="C41" s="270"/>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1207" t="s">
        <v>296</v>
      </c>
      <c r="AL41" s="1208"/>
      <c r="AM41" s="1208"/>
      <c r="AN41" s="1209"/>
      <c r="AO41" s="319">
        <v>72644</v>
      </c>
      <c r="AP41" s="319">
        <v>25742</v>
      </c>
      <c r="AQ41" s="320">
        <v>43473</v>
      </c>
      <c r="AR41" s="321">
        <v>-40.799999999999997</v>
      </c>
      <c r="AS41" s="318"/>
    </row>
    <row r="42" spans="1:46">
      <c r="A42" s="274"/>
      <c r="B42" s="270"/>
      <c r="C42" s="270"/>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324" t="s">
        <v>526</v>
      </c>
      <c r="AL42" s="270"/>
      <c r="AM42" s="270"/>
      <c r="AN42" s="270"/>
      <c r="AO42" s="270"/>
      <c r="AP42" s="270"/>
      <c r="AQ42" s="295"/>
      <c r="AR42" s="295"/>
      <c r="AS42" s="318"/>
    </row>
    <row r="43" spans="1:46">
      <c r="A43" s="274"/>
      <c r="B43" s="270"/>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325"/>
      <c r="AQ43" s="295"/>
      <c r="AR43" s="270"/>
      <c r="AS43" s="318"/>
    </row>
    <row r="44" spans="1:46">
      <c r="A44" s="274"/>
      <c r="B44" s="270"/>
      <c r="C44" s="270"/>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95"/>
      <c r="AR44" s="270"/>
    </row>
    <row r="45" spans="1:46">
      <c r="A45" s="272"/>
      <c r="B45" s="272"/>
      <c r="C45" s="272"/>
      <c r="D45" s="272"/>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326"/>
      <c r="AR45" s="272"/>
      <c r="AS45" s="272"/>
      <c r="AT45" s="270"/>
    </row>
    <row r="46" spans="1:46">
      <c r="A46" s="327"/>
      <c r="B46" s="327"/>
      <c r="C46" s="327"/>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270"/>
    </row>
    <row r="47" spans="1:46" ht="17.25" customHeight="1">
      <c r="A47" s="328" t="s">
        <v>527</v>
      </c>
      <c r="B47" s="270"/>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row>
    <row r="48" spans="1:46">
      <c r="A48" s="274"/>
      <c r="B48" s="270"/>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329" t="s">
        <v>528</v>
      </c>
      <c r="AL48" s="329"/>
      <c r="AM48" s="329"/>
      <c r="AN48" s="329"/>
      <c r="AO48" s="329"/>
      <c r="AP48" s="329"/>
      <c r="AQ48" s="330"/>
      <c r="AR48" s="329"/>
    </row>
    <row r="49" spans="1:44" ht="13.5" customHeight="1">
      <c r="A49" s="274"/>
      <c r="B49" s="270"/>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331"/>
      <c r="AL49" s="332"/>
      <c r="AM49" s="1196" t="s">
        <v>493</v>
      </c>
      <c r="AN49" s="1198" t="s">
        <v>529</v>
      </c>
      <c r="AO49" s="1199"/>
      <c r="AP49" s="1199"/>
      <c r="AQ49" s="1199"/>
      <c r="AR49" s="1200"/>
    </row>
    <row r="50" spans="1:44">
      <c r="A50" s="274"/>
      <c r="B50" s="270"/>
      <c r="C50" s="270"/>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333"/>
      <c r="AL50" s="334"/>
      <c r="AM50" s="1197"/>
      <c r="AN50" s="335" t="s">
        <v>530</v>
      </c>
      <c r="AO50" s="336" t="s">
        <v>531</v>
      </c>
      <c r="AP50" s="337" t="s">
        <v>532</v>
      </c>
      <c r="AQ50" s="338" t="s">
        <v>533</v>
      </c>
      <c r="AR50" s="339" t="s">
        <v>534</v>
      </c>
    </row>
    <row r="51" spans="1:44">
      <c r="A51" s="274"/>
      <c r="B51" s="270"/>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331" t="s">
        <v>535</v>
      </c>
      <c r="AL51" s="332"/>
      <c r="AM51" s="340">
        <v>192845</v>
      </c>
      <c r="AN51" s="341">
        <v>64561</v>
      </c>
      <c r="AO51" s="342">
        <v>-44.6</v>
      </c>
      <c r="AP51" s="343">
        <v>238802</v>
      </c>
      <c r="AQ51" s="344">
        <v>29.1</v>
      </c>
      <c r="AR51" s="345">
        <v>-73.7</v>
      </c>
    </row>
    <row r="52" spans="1:44">
      <c r="A52" s="274"/>
      <c r="B52" s="270"/>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346"/>
      <c r="AL52" s="347" t="s">
        <v>536</v>
      </c>
      <c r="AM52" s="348">
        <v>129932</v>
      </c>
      <c r="AN52" s="349">
        <v>43499</v>
      </c>
      <c r="AO52" s="350">
        <v>-8.4</v>
      </c>
      <c r="AP52" s="351">
        <v>128562</v>
      </c>
      <c r="AQ52" s="352">
        <v>35.200000000000003</v>
      </c>
      <c r="AR52" s="353">
        <v>-43.6</v>
      </c>
    </row>
    <row r="53" spans="1:44">
      <c r="A53" s="274"/>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331" t="s">
        <v>537</v>
      </c>
      <c r="AL53" s="332"/>
      <c r="AM53" s="340">
        <v>388311</v>
      </c>
      <c r="AN53" s="341">
        <v>132394</v>
      </c>
      <c r="AO53" s="342">
        <v>105.1</v>
      </c>
      <c r="AP53" s="343">
        <v>288550</v>
      </c>
      <c r="AQ53" s="344">
        <v>20.8</v>
      </c>
      <c r="AR53" s="345">
        <v>84.3</v>
      </c>
    </row>
    <row r="54" spans="1:44">
      <c r="A54" s="274"/>
      <c r="B54" s="270"/>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346"/>
      <c r="AL54" s="347" t="s">
        <v>536</v>
      </c>
      <c r="AM54" s="348">
        <v>265911</v>
      </c>
      <c r="AN54" s="349">
        <v>90662</v>
      </c>
      <c r="AO54" s="350">
        <v>108.4</v>
      </c>
      <c r="AP54" s="351">
        <v>141525</v>
      </c>
      <c r="AQ54" s="352">
        <v>10.1</v>
      </c>
      <c r="AR54" s="353">
        <v>98.3</v>
      </c>
    </row>
    <row r="55" spans="1:44">
      <c r="A55" s="274"/>
      <c r="B55" s="270"/>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331" t="s">
        <v>538</v>
      </c>
      <c r="AL55" s="332"/>
      <c r="AM55" s="340">
        <v>493490</v>
      </c>
      <c r="AN55" s="341">
        <v>170522</v>
      </c>
      <c r="AO55" s="342">
        <v>28.8</v>
      </c>
      <c r="AP55" s="343">
        <v>245039</v>
      </c>
      <c r="AQ55" s="344">
        <v>-15.1</v>
      </c>
      <c r="AR55" s="345">
        <v>43.9</v>
      </c>
    </row>
    <row r="56" spans="1:44">
      <c r="A56" s="274"/>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346"/>
      <c r="AL56" s="347" t="s">
        <v>536</v>
      </c>
      <c r="AM56" s="348">
        <v>307060</v>
      </c>
      <c r="AN56" s="349">
        <v>106102</v>
      </c>
      <c r="AO56" s="350">
        <v>17</v>
      </c>
      <c r="AP56" s="351">
        <v>108922</v>
      </c>
      <c r="AQ56" s="352">
        <v>-23</v>
      </c>
      <c r="AR56" s="353">
        <v>40</v>
      </c>
    </row>
    <row r="57" spans="1:44">
      <c r="A57" s="274"/>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331" t="s">
        <v>539</v>
      </c>
      <c r="AL57" s="332"/>
      <c r="AM57" s="340">
        <v>401946</v>
      </c>
      <c r="AN57" s="341">
        <v>140344</v>
      </c>
      <c r="AO57" s="342">
        <v>-17.7</v>
      </c>
      <c r="AP57" s="343">
        <v>291945</v>
      </c>
      <c r="AQ57" s="344">
        <v>19.100000000000001</v>
      </c>
      <c r="AR57" s="345">
        <v>-36.799999999999997</v>
      </c>
    </row>
    <row r="58" spans="1:44">
      <c r="A58" s="274"/>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346"/>
      <c r="AL58" s="347" t="s">
        <v>536</v>
      </c>
      <c r="AM58" s="348">
        <v>279557</v>
      </c>
      <c r="AN58" s="349">
        <v>97611</v>
      </c>
      <c r="AO58" s="350">
        <v>-8</v>
      </c>
      <c r="AP58" s="351">
        <v>127651</v>
      </c>
      <c r="AQ58" s="352">
        <v>17.2</v>
      </c>
      <c r="AR58" s="353">
        <v>-25.2</v>
      </c>
    </row>
    <row r="59" spans="1:44">
      <c r="A59" s="274"/>
      <c r="B59" s="270"/>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331" t="s">
        <v>540</v>
      </c>
      <c r="AL59" s="332"/>
      <c r="AM59" s="340">
        <v>517678</v>
      </c>
      <c r="AN59" s="341">
        <v>183444</v>
      </c>
      <c r="AO59" s="342">
        <v>30.7</v>
      </c>
      <c r="AP59" s="343">
        <v>291173</v>
      </c>
      <c r="AQ59" s="344">
        <v>-0.3</v>
      </c>
      <c r="AR59" s="345">
        <v>31</v>
      </c>
    </row>
    <row r="60" spans="1:44">
      <c r="A60" s="274"/>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346"/>
      <c r="AL60" s="347" t="s">
        <v>536</v>
      </c>
      <c r="AM60" s="348">
        <v>239910</v>
      </c>
      <c r="AN60" s="349">
        <v>85014</v>
      </c>
      <c r="AO60" s="350">
        <v>-12.9</v>
      </c>
      <c r="AP60" s="351">
        <v>119071</v>
      </c>
      <c r="AQ60" s="352">
        <v>-6.7</v>
      </c>
      <c r="AR60" s="353">
        <v>-6.2</v>
      </c>
    </row>
    <row r="61" spans="1:44">
      <c r="A61" s="274"/>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331" t="s">
        <v>541</v>
      </c>
      <c r="AL61" s="354"/>
      <c r="AM61" s="355">
        <v>398854</v>
      </c>
      <c r="AN61" s="356">
        <v>138253</v>
      </c>
      <c r="AO61" s="357">
        <v>20.5</v>
      </c>
      <c r="AP61" s="358">
        <v>271102</v>
      </c>
      <c r="AQ61" s="359">
        <v>10.7</v>
      </c>
      <c r="AR61" s="345">
        <v>9.8000000000000007</v>
      </c>
    </row>
    <row r="62" spans="1:44">
      <c r="A62" s="274"/>
      <c r="B62" s="270"/>
      <c r="C62" s="270"/>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346"/>
      <c r="AL62" s="347" t="s">
        <v>536</v>
      </c>
      <c r="AM62" s="348">
        <v>244474</v>
      </c>
      <c r="AN62" s="349">
        <v>84578</v>
      </c>
      <c r="AO62" s="350">
        <v>19.2</v>
      </c>
      <c r="AP62" s="351">
        <v>125146</v>
      </c>
      <c r="AQ62" s="352">
        <v>6.6</v>
      </c>
      <c r="AR62" s="353">
        <v>12.6</v>
      </c>
    </row>
    <row r="63" spans="1:44">
      <c r="A63" s="274"/>
      <c r="B63" s="270"/>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row>
    <row r="64" spans="1:44">
      <c r="A64" s="274"/>
      <c r="B64" s="270"/>
      <c r="C64" s="270"/>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c r="AI64" s="270"/>
      <c r="AJ64" s="270"/>
      <c r="AK64" s="270"/>
      <c r="AL64" s="270"/>
      <c r="AM64" s="270"/>
      <c r="AN64" s="270"/>
      <c r="AO64" s="270"/>
      <c r="AP64" s="270"/>
      <c r="AQ64" s="270"/>
      <c r="AR64" s="270"/>
    </row>
    <row r="65" spans="1:46">
      <c r="A65" s="274"/>
      <c r="B65" s="270"/>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0"/>
      <c r="AC65" s="270"/>
      <c r="AD65" s="270"/>
      <c r="AE65" s="270"/>
      <c r="AF65" s="270"/>
      <c r="AG65" s="270"/>
      <c r="AH65" s="270"/>
      <c r="AI65" s="270"/>
      <c r="AJ65" s="270"/>
      <c r="AK65" s="270"/>
      <c r="AL65" s="270"/>
      <c r="AM65" s="270"/>
      <c r="AN65" s="270"/>
      <c r="AO65" s="270"/>
      <c r="AP65" s="270"/>
      <c r="AQ65" s="270"/>
      <c r="AR65" s="270"/>
    </row>
    <row r="66" spans="1:46">
      <c r="A66" s="360"/>
      <c r="B66" s="327"/>
      <c r="C66" s="327"/>
      <c r="D66" s="327"/>
      <c r="E66" s="327"/>
      <c r="F66" s="327"/>
      <c r="G66" s="327"/>
      <c r="H66" s="327"/>
      <c r="I66" s="327"/>
      <c r="J66" s="327"/>
      <c r="K66" s="327"/>
      <c r="L66" s="327"/>
      <c r="M66" s="327"/>
      <c r="N66" s="327"/>
      <c r="O66" s="327"/>
      <c r="P66" s="327"/>
      <c r="Q66" s="327"/>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7"/>
      <c r="AR66" s="327"/>
      <c r="AS66" s="361"/>
    </row>
    <row r="67" spans="1:46" ht="13.5" hidden="1" customHeight="1">
      <c r="AK67" s="270"/>
      <c r="AL67" s="270"/>
      <c r="AM67" s="270"/>
      <c r="AN67" s="270"/>
      <c r="AO67" s="270"/>
      <c r="AP67" s="270"/>
      <c r="AQ67" s="270"/>
      <c r="AR67" s="270"/>
      <c r="AS67" s="270"/>
      <c r="AT67" s="270"/>
    </row>
    <row r="68" spans="1:46" ht="13.5" hidden="1" customHeight="1">
      <c r="AK68" s="270"/>
      <c r="AL68" s="270"/>
      <c r="AM68" s="270"/>
      <c r="AN68" s="270"/>
      <c r="AO68" s="270"/>
      <c r="AP68" s="270"/>
      <c r="AQ68" s="270"/>
      <c r="AR68" s="270"/>
    </row>
    <row r="69" spans="1:46" ht="13.5" hidden="1" customHeight="1">
      <c r="AK69" s="270"/>
      <c r="AL69" s="270"/>
      <c r="AM69" s="270"/>
      <c r="AN69" s="270"/>
      <c r="AO69" s="270"/>
      <c r="AP69" s="270"/>
      <c r="AQ69" s="270"/>
      <c r="AR69" s="270"/>
    </row>
    <row r="70" spans="1:46" hidden="1">
      <c r="AK70" s="270"/>
      <c r="AL70" s="270"/>
      <c r="AM70" s="270"/>
      <c r="AN70" s="270"/>
      <c r="AO70" s="270"/>
      <c r="AP70" s="270"/>
      <c r="AQ70" s="270"/>
      <c r="AR70" s="270"/>
    </row>
    <row r="71" spans="1:46" hidden="1">
      <c r="AK71" s="270"/>
      <c r="AL71" s="270"/>
      <c r="AM71" s="270"/>
      <c r="AN71" s="270"/>
      <c r="AO71" s="270"/>
      <c r="AP71" s="270"/>
      <c r="AQ71" s="270"/>
      <c r="AR71" s="270"/>
    </row>
    <row r="72" spans="1:46" hidden="1">
      <c r="AK72" s="270"/>
      <c r="AL72" s="270"/>
      <c r="AM72" s="270"/>
      <c r="AN72" s="270"/>
      <c r="AO72" s="270"/>
      <c r="AP72" s="270"/>
      <c r="AQ72" s="270"/>
      <c r="AR72" s="270"/>
    </row>
    <row r="73" spans="1:46" hidden="1">
      <c r="AK73" s="270"/>
      <c r="AL73" s="270"/>
      <c r="AM73" s="270"/>
      <c r="AN73" s="270"/>
      <c r="AO73" s="270"/>
      <c r="AP73" s="270"/>
      <c r="AQ73" s="270"/>
      <c r="AR73" s="270"/>
    </row>
    <row r="74" spans="1:46" hidden="1"/>
  </sheetData>
  <sheetProtection algorithmName="SHA-512" hashValue="0zVo3nbyIykHXeObmBSsEPxqt1BnB5AKHDh3tgWyflt8ydB3iQjMDjIDgCFqlk2NHAgN3RlSGXeDbQM7Kj0DmA==" saltValue="dirzqM1Wq6nN0OGB42yI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68" customWidth="1"/>
    <col min="126" max="16384" width="9" style="267" hidden="1"/>
  </cols>
  <sheetData>
    <row r="1" spans="2:125" ht="13.5" customHeight="1">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c r="CC1" s="267"/>
      <c r="CD1" s="267"/>
      <c r="CE1" s="267"/>
      <c r="CF1" s="267"/>
      <c r="CG1" s="267"/>
      <c r="CH1" s="267"/>
      <c r="CI1" s="267"/>
      <c r="CJ1" s="267"/>
      <c r="CK1" s="267"/>
      <c r="CL1" s="267"/>
      <c r="CM1" s="267"/>
      <c r="CN1" s="267"/>
      <c r="CO1" s="267"/>
      <c r="CP1" s="267"/>
      <c r="CQ1" s="267"/>
      <c r="CR1" s="267"/>
      <c r="CS1" s="267"/>
      <c r="CT1" s="267"/>
      <c r="CU1" s="267"/>
      <c r="CV1" s="267"/>
      <c r="CW1" s="267"/>
      <c r="CX1" s="267"/>
      <c r="CY1" s="267"/>
      <c r="CZ1" s="267"/>
      <c r="DA1" s="267"/>
      <c r="DB1" s="267"/>
      <c r="DC1" s="267"/>
      <c r="DD1" s="267"/>
      <c r="DE1" s="267"/>
      <c r="DF1" s="267"/>
      <c r="DG1" s="267"/>
      <c r="DH1" s="267"/>
      <c r="DI1" s="267"/>
      <c r="DJ1" s="267"/>
      <c r="DK1" s="267"/>
      <c r="DL1" s="267"/>
      <c r="DM1" s="267"/>
      <c r="DN1" s="267"/>
      <c r="DO1" s="267"/>
      <c r="DP1" s="267"/>
      <c r="DQ1" s="267"/>
      <c r="DR1" s="267"/>
      <c r="DS1" s="267"/>
      <c r="DT1" s="267"/>
      <c r="DU1" s="267"/>
    </row>
    <row r="2" spans="2:125">
      <c r="B2" s="267"/>
      <c r="DG2" s="267"/>
    </row>
    <row r="3" spans="2:125">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67"/>
      <c r="CK3" s="267"/>
      <c r="CL3" s="267"/>
      <c r="CM3" s="267"/>
      <c r="CN3" s="267"/>
      <c r="CO3" s="267"/>
      <c r="CP3" s="267"/>
      <c r="CQ3" s="267"/>
      <c r="CR3" s="267"/>
      <c r="CS3" s="267"/>
      <c r="CT3" s="267"/>
      <c r="CU3" s="267"/>
      <c r="CV3" s="267"/>
      <c r="CW3" s="267"/>
      <c r="CX3" s="267"/>
      <c r="CY3" s="267"/>
      <c r="CZ3" s="267"/>
      <c r="DA3" s="267"/>
      <c r="DB3" s="267"/>
      <c r="DC3" s="267"/>
      <c r="DD3" s="267"/>
      <c r="DE3" s="267"/>
      <c r="DF3" s="267"/>
      <c r="DH3" s="267"/>
      <c r="DI3" s="267"/>
      <c r="DJ3" s="267"/>
      <c r="DK3" s="267"/>
      <c r="DL3" s="267"/>
      <c r="DM3" s="267"/>
      <c r="DN3" s="267"/>
      <c r="DO3" s="267"/>
      <c r="DP3" s="267"/>
      <c r="DQ3" s="267"/>
      <c r="DR3" s="267"/>
      <c r="DS3" s="267"/>
      <c r="DT3" s="267"/>
      <c r="DU3" s="267"/>
    </row>
    <row r="4" spans="2:125"/>
    <row r="5" spans="2:125"/>
    <row r="6" spans="2:125"/>
    <row r="7" spans="2:125"/>
    <row r="8" spans="2:125"/>
    <row r="9" spans="2:125">
      <c r="DU9" s="267"/>
    </row>
    <row r="10" spans="2:125"/>
    <row r="11" spans="2:125"/>
    <row r="12" spans="2:125"/>
    <row r="13" spans="2:125"/>
    <row r="14" spans="2:125"/>
    <row r="15" spans="2:125"/>
    <row r="16" spans="2:125"/>
    <row r="17" spans="125:125">
      <c r="DU17" s="267"/>
    </row>
    <row r="18" spans="125:125"/>
    <row r="19" spans="125:125"/>
    <row r="20" spans="125:125">
      <c r="DU20" s="267"/>
    </row>
    <row r="21" spans="125:125">
      <c r="DU21" s="267"/>
    </row>
    <row r="22" spans="125:125"/>
    <row r="23" spans="125:125"/>
    <row r="24" spans="125:125"/>
    <row r="25" spans="125:125"/>
    <row r="26" spans="125:125"/>
    <row r="27" spans="125:125"/>
    <row r="28" spans="125:125">
      <c r="DU28" s="267"/>
    </row>
    <row r="29" spans="125:125"/>
    <row r="30" spans="125:125"/>
    <row r="31" spans="125:125"/>
    <row r="32" spans="125:125"/>
    <row r="33" spans="2:125">
      <c r="B33" s="267"/>
      <c r="G33" s="267"/>
      <c r="I33" s="267"/>
    </row>
    <row r="34" spans="2:125">
      <c r="C34" s="267"/>
      <c r="P34" s="267"/>
      <c r="DE34" s="267"/>
      <c r="DH34" s="267"/>
    </row>
    <row r="35" spans="2:125">
      <c r="D35" s="267"/>
      <c r="E35" s="267"/>
      <c r="DG35" s="267"/>
      <c r="DJ35" s="267"/>
      <c r="DP35" s="267"/>
      <c r="DQ35" s="267"/>
      <c r="DR35" s="267"/>
      <c r="DS35" s="267"/>
      <c r="DT35" s="267"/>
      <c r="DU35" s="267"/>
    </row>
    <row r="36" spans="2:125">
      <c r="F36" s="267"/>
      <c r="H36" s="267"/>
      <c r="J36" s="267"/>
      <c r="K36" s="267"/>
      <c r="L36" s="267"/>
      <c r="M36" s="267"/>
      <c r="N36" s="267"/>
      <c r="O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c r="BO36" s="267"/>
      <c r="BP36" s="267"/>
      <c r="BQ36" s="267"/>
      <c r="BR36" s="267"/>
      <c r="BS36" s="267"/>
      <c r="BT36" s="267"/>
      <c r="BU36" s="267"/>
      <c r="BV36" s="267"/>
      <c r="BW36" s="267"/>
      <c r="BX36" s="267"/>
      <c r="BY36" s="267"/>
      <c r="BZ36" s="267"/>
      <c r="CA36" s="267"/>
      <c r="CB36" s="267"/>
      <c r="CC36" s="267"/>
      <c r="CD36" s="267"/>
      <c r="CE36" s="267"/>
      <c r="CF36" s="267"/>
      <c r="CG36" s="267"/>
      <c r="CH36" s="267"/>
      <c r="CI36" s="267"/>
      <c r="CJ36" s="267"/>
      <c r="CK36" s="267"/>
      <c r="CL36" s="267"/>
      <c r="CM36" s="267"/>
      <c r="CN36" s="267"/>
      <c r="CO36" s="267"/>
      <c r="CP36" s="267"/>
      <c r="CQ36" s="267"/>
      <c r="CR36" s="267"/>
      <c r="CS36" s="267"/>
      <c r="CT36" s="267"/>
      <c r="CU36" s="267"/>
      <c r="CV36" s="267"/>
      <c r="CW36" s="267"/>
      <c r="CX36" s="267"/>
      <c r="CY36" s="267"/>
      <c r="CZ36" s="267"/>
      <c r="DA36" s="267"/>
      <c r="DB36" s="267"/>
      <c r="DC36" s="267"/>
      <c r="DD36" s="267"/>
      <c r="DF36" s="267"/>
      <c r="DI36" s="267"/>
      <c r="DK36" s="267"/>
      <c r="DL36" s="267"/>
      <c r="DM36" s="267"/>
      <c r="DN36" s="267"/>
      <c r="DO36" s="267"/>
      <c r="DP36" s="267"/>
      <c r="DQ36" s="267"/>
      <c r="DR36" s="267"/>
      <c r="DS36" s="267"/>
      <c r="DT36" s="267"/>
      <c r="DU36" s="267"/>
    </row>
    <row r="37" spans="2:125">
      <c r="DU37" s="267"/>
    </row>
    <row r="38" spans="2:125">
      <c r="DT38" s="267"/>
      <c r="DU38" s="267"/>
    </row>
    <row r="39" spans="2:125"/>
    <row r="40" spans="2:125">
      <c r="DH40" s="267"/>
    </row>
    <row r="41" spans="2:125">
      <c r="DE41" s="267"/>
    </row>
    <row r="42" spans="2:125">
      <c r="DG42" s="267"/>
      <c r="DJ42" s="267"/>
    </row>
    <row r="43" spans="2:125">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7"/>
      <c r="BR43" s="267"/>
      <c r="BS43" s="267"/>
      <c r="BT43" s="267"/>
      <c r="BU43" s="267"/>
      <c r="BV43" s="267"/>
      <c r="BW43" s="267"/>
      <c r="BX43" s="267"/>
      <c r="BY43" s="267"/>
      <c r="BZ43" s="267"/>
      <c r="CA43" s="267"/>
      <c r="CB43" s="267"/>
      <c r="CC43" s="267"/>
      <c r="CD43" s="267"/>
      <c r="CE43" s="267"/>
      <c r="CF43" s="267"/>
      <c r="CG43" s="267"/>
      <c r="CH43" s="267"/>
      <c r="CI43" s="267"/>
      <c r="CJ43" s="267"/>
      <c r="CK43" s="267"/>
      <c r="CL43" s="267"/>
      <c r="CM43" s="267"/>
      <c r="CN43" s="267"/>
      <c r="CO43" s="267"/>
      <c r="CP43" s="267"/>
      <c r="CQ43" s="267"/>
      <c r="CR43" s="267"/>
      <c r="CS43" s="267"/>
      <c r="CT43" s="267"/>
      <c r="CU43" s="267"/>
      <c r="CV43" s="267"/>
      <c r="CW43" s="267"/>
      <c r="CX43" s="267"/>
      <c r="CY43" s="267"/>
      <c r="CZ43" s="267"/>
      <c r="DA43" s="267"/>
      <c r="DB43" s="267"/>
      <c r="DC43" s="267"/>
      <c r="DD43" s="267"/>
      <c r="DF43" s="267"/>
      <c r="DI43" s="267"/>
      <c r="DK43" s="267"/>
      <c r="DL43" s="267"/>
      <c r="DM43" s="267"/>
      <c r="DN43" s="267"/>
      <c r="DO43" s="267"/>
      <c r="DP43" s="267"/>
      <c r="DQ43" s="267"/>
      <c r="DR43" s="267"/>
      <c r="DS43" s="267"/>
      <c r="DT43" s="267"/>
      <c r="DU43" s="267"/>
    </row>
    <row r="44" spans="2:125">
      <c r="DU44" s="267"/>
    </row>
    <row r="45" spans="2:125"/>
    <row r="46" spans="2:125"/>
    <row r="47" spans="2:125"/>
    <row r="48" spans="2:125">
      <c r="DT48" s="267"/>
      <c r="DU48" s="267"/>
    </row>
    <row r="49" spans="120:125">
      <c r="DU49" s="267"/>
    </row>
    <row r="50" spans="120:125">
      <c r="DU50" s="267"/>
    </row>
    <row r="51" spans="120:125">
      <c r="DP51" s="267"/>
      <c r="DQ51" s="267"/>
      <c r="DR51" s="267"/>
      <c r="DS51" s="267"/>
      <c r="DT51" s="267"/>
      <c r="DU51" s="267"/>
    </row>
    <row r="52" spans="120:125"/>
    <row r="53" spans="120:125"/>
    <row r="54" spans="120:125">
      <c r="DU54" s="267"/>
    </row>
    <row r="55" spans="120:125"/>
    <row r="56" spans="120:125"/>
    <row r="57" spans="120:125"/>
    <row r="58" spans="120:125">
      <c r="DU58" s="267"/>
    </row>
    <row r="59" spans="120:125"/>
    <row r="60" spans="120:125"/>
    <row r="61" spans="120:125"/>
    <row r="62" spans="120:125"/>
    <row r="63" spans="120:125">
      <c r="DU63" s="267"/>
    </row>
    <row r="64" spans="120:125">
      <c r="DT64" s="267"/>
      <c r="DU64" s="267"/>
    </row>
    <row r="65" spans="123:125"/>
    <row r="66" spans="123:125"/>
    <row r="67" spans="123:125"/>
    <row r="68" spans="123:125"/>
    <row r="69" spans="123:125">
      <c r="DS69" s="267"/>
      <c r="DT69" s="267"/>
      <c r="DU69" s="267"/>
    </row>
    <row r="70" spans="123:125"/>
    <row r="71" spans="123:125"/>
    <row r="72" spans="123:125"/>
    <row r="73" spans="123:125"/>
    <row r="74" spans="123:125"/>
    <row r="75" spans="123:125"/>
    <row r="76" spans="123:125"/>
    <row r="77" spans="123:125"/>
    <row r="78" spans="123:125"/>
    <row r="79" spans="123:125"/>
    <row r="80" spans="123:125"/>
    <row r="81" spans="116:125"/>
    <row r="82" spans="116:125">
      <c r="DL82" s="267"/>
    </row>
    <row r="83" spans="116:125">
      <c r="DM83" s="267"/>
      <c r="DN83" s="267"/>
      <c r="DO83" s="267"/>
      <c r="DP83" s="267"/>
      <c r="DQ83" s="267"/>
      <c r="DR83" s="267"/>
      <c r="DS83" s="267"/>
      <c r="DT83" s="267"/>
      <c r="DU83" s="267"/>
    </row>
    <row r="84" spans="116:125"/>
    <row r="85" spans="116:125"/>
    <row r="86" spans="116:125"/>
    <row r="87" spans="116:125"/>
    <row r="88" spans="116:125">
      <c r="DU88" s="267"/>
    </row>
    <row r="89" spans="116:125"/>
    <row r="90" spans="116:125"/>
    <row r="91" spans="116:125"/>
    <row r="92" spans="116:125" ht="13.5" customHeight="1"/>
    <row r="93" spans="116:125" ht="13.5" customHeight="1"/>
    <row r="94" spans="116:125" ht="13.5" customHeight="1">
      <c r="DS94" s="267"/>
      <c r="DT94" s="267"/>
      <c r="DU94" s="267"/>
    </row>
    <row r="95" spans="116:125" ht="13.5" customHeight="1">
      <c r="DU95" s="267"/>
    </row>
    <row r="96" spans="116:125" ht="13.5" customHeight="1"/>
    <row r="97" spans="124:125" ht="13.5" customHeight="1"/>
    <row r="98" spans="124:125" ht="13.5" customHeight="1"/>
    <row r="99" spans="124:125" ht="13.5" customHeight="1"/>
    <row r="100" spans="124:125" ht="13.5" customHeight="1"/>
    <row r="101" spans="124:125" ht="13.5" customHeight="1">
      <c r="DU101" s="267"/>
    </row>
    <row r="102" spans="124:125" ht="13.5" customHeight="1"/>
    <row r="103" spans="124:125" ht="13.5" customHeight="1"/>
    <row r="104" spans="124:125" ht="13.5" customHeight="1">
      <c r="DT104" s="267"/>
      <c r="DU104" s="26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7" t="s">
        <v>543</v>
      </c>
    </row>
    <row r="117" spans="125:125" ht="13.5" hidden="1" customHeight="1"/>
    <row r="118" spans="125:125" ht="13.5" hidden="1" customHeight="1"/>
    <row r="119" spans="125:125" ht="13.5" hidden="1" customHeight="1"/>
    <row r="120" spans="125:125" ht="13.5" hidden="1" customHeight="1"/>
    <row r="121" spans="125:125" ht="13.5" hidden="1" customHeight="1">
      <c r="DU121" s="267"/>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uRmGqtpTkgCvgC6ODiH0zaY0vPwuwXNFPPXE+FYhwI3871xRbzljLqGbJ2pq45KMpHBgT/LNTif3uhNXfM9rw==" saltValue="Aob5tsZY5p1TqAqCdD0k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68" customWidth="1"/>
    <col min="126" max="142" width="0" style="267" hidden="1" customWidth="1"/>
    <col min="143" max="16384" width="9" style="267" hidden="1"/>
  </cols>
  <sheetData>
    <row r="1" spans="1:125" ht="13.5" customHeight="1">
      <c r="A1" s="267"/>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c r="CC1" s="267"/>
      <c r="CD1" s="267"/>
      <c r="CE1" s="267"/>
      <c r="CF1" s="267"/>
      <c r="CG1" s="267"/>
      <c r="CH1" s="267"/>
      <c r="CI1" s="267"/>
      <c r="CJ1" s="267"/>
      <c r="CK1" s="267"/>
      <c r="CL1" s="267"/>
      <c r="CM1" s="267"/>
      <c r="CN1" s="267"/>
      <c r="CO1" s="267"/>
      <c r="CP1" s="267"/>
      <c r="CQ1" s="267"/>
      <c r="CR1" s="267"/>
      <c r="CS1" s="267"/>
      <c r="CT1" s="267"/>
      <c r="CU1" s="267"/>
      <c r="CV1" s="267"/>
      <c r="CW1" s="267"/>
      <c r="CX1" s="267"/>
      <c r="CY1" s="267"/>
      <c r="CZ1" s="267"/>
      <c r="DA1" s="267"/>
      <c r="DB1" s="267"/>
      <c r="DC1" s="267"/>
      <c r="DD1" s="267"/>
      <c r="DE1" s="267"/>
      <c r="DF1" s="267"/>
      <c r="DG1" s="267"/>
      <c r="DH1" s="267"/>
      <c r="DI1" s="267"/>
      <c r="DJ1" s="267"/>
      <c r="DK1" s="267"/>
      <c r="DL1" s="267"/>
      <c r="DM1" s="267"/>
      <c r="DN1" s="267"/>
      <c r="DO1" s="267"/>
      <c r="DP1" s="267"/>
      <c r="DQ1" s="267"/>
      <c r="DR1" s="267"/>
      <c r="DS1" s="267"/>
      <c r="DT1" s="267"/>
      <c r="DU1" s="267"/>
    </row>
    <row r="2" spans="1:125">
      <c r="B2" s="267"/>
      <c r="T2" s="267"/>
    </row>
    <row r="3" spans="1:125">
      <c r="C3" s="267"/>
      <c r="D3" s="267"/>
      <c r="E3" s="267"/>
      <c r="F3" s="267"/>
      <c r="G3" s="267"/>
      <c r="H3" s="267"/>
      <c r="I3" s="267"/>
      <c r="J3" s="267"/>
      <c r="K3" s="267"/>
      <c r="L3" s="267"/>
      <c r="M3" s="267"/>
      <c r="N3" s="267"/>
      <c r="O3" s="267"/>
      <c r="P3" s="267"/>
      <c r="Q3" s="267"/>
      <c r="R3" s="267"/>
      <c r="S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67"/>
      <c r="CK3" s="267"/>
      <c r="CL3" s="267"/>
      <c r="CM3" s="267"/>
      <c r="CN3" s="267"/>
      <c r="CO3" s="267"/>
      <c r="CP3" s="267"/>
      <c r="CQ3" s="267"/>
      <c r="CR3" s="267"/>
      <c r="CS3" s="267"/>
      <c r="CT3" s="267"/>
      <c r="CU3" s="267"/>
      <c r="CV3" s="267"/>
      <c r="CW3" s="267"/>
      <c r="CX3" s="267"/>
      <c r="CY3" s="267"/>
      <c r="CZ3" s="267"/>
      <c r="DA3" s="267"/>
      <c r="DB3" s="267"/>
      <c r="DC3" s="267"/>
      <c r="DD3" s="267"/>
      <c r="DE3" s="267"/>
      <c r="DF3" s="267"/>
      <c r="DG3" s="267"/>
      <c r="DH3" s="267"/>
      <c r="DI3" s="267"/>
      <c r="DJ3" s="267"/>
      <c r="DK3" s="267"/>
      <c r="DL3" s="267"/>
      <c r="DM3" s="267"/>
      <c r="DN3" s="267"/>
      <c r="DO3" s="267"/>
      <c r="DP3" s="267"/>
      <c r="DQ3" s="267"/>
      <c r="DR3" s="267"/>
      <c r="DS3" s="267"/>
      <c r="DT3" s="267"/>
      <c r="DU3" s="267"/>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7"/>
      <c r="G33" s="267"/>
      <c r="I33" s="267"/>
    </row>
    <row r="34" spans="2:125">
      <c r="C34" s="267"/>
      <c r="P34" s="267"/>
      <c r="R34" s="267"/>
      <c r="U34" s="267"/>
    </row>
    <row r="35" spans="2:125">
      <c r="D35" s="267"/>
      <c r="E35" s="267"/>
      <c r="T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7"/>
      <c r="AY35" s="267"/>
      <c r="AZ35" s="267"/>
      <c r="BA35" s="267"/>
      <c r="BB35" s="267"/>
      <c r="BC35" s="267"/>
      <c r="BD35" s="267"/>
      <c r="BE35" s="267"/>
      <c r="BF35" s="267"/>
      <c r="BG35" s="267"/>
      <c r="BH35" s="267"/>
      <c r="BI35" s="267"/>
      <c r="BJ35" s="267"/>
      <c r="BK35" s="267"/>
      <c r="BL35" s="267"/>
      <c r="BM35" s="267"/>
      <c r="BN35" s="267"/>
      <c r="BO35" s="267"/>
      <c r="BP35" s="267"/>
      <c r="BQ35" s="267"/>
      <c r="BR35" s="267"/>
      <c r="BS35" s="267"/>
      <c r="BT35" s="267"/>
      <c r="BU35" s="267"/>
      <c r="BV35" s="267"/>
      <c r="BW35" s="267"/>
      <c r="BX35" s="267"/>
      <c r="BY35" s="267"/>
      <c r="BZ35" s="267"/>
      <c r="CA35" s="267"/>
      <c r="CB35" s="267"/>
      <c r="CC35" s="267"/>
      <c r="CD35" s="267"/>
      <c r="CE35" s="267"/>
      <c r="CF35" s="267"/>
      <c r="CG35" s="267"/>
      <c r="CH35" s="267"/>
      <c r="CI35" s="267"/>
      <c r="CJ35" s="267"/>
      <c r="CK35" s="267"/>
      <c r="CL35" s="267"/>
      <c r="CM35" s="267"/>
      <c r="CN35" s="267"/>
      <c r="CO35" s="267"/>
      <c r="CP35" s="267"/>
      <c r="CQ35" s="267"/>
      <c r="CR35" s="267"/>
      <c r="CS35" s="267"/>
      <c r="CT35" s="267"/>
      <c r="CU35" s="267"/>
      <c r="CV35" s="267"/>
      <c r="CW35" s="267"/>
      <c r="CX35" s="267"/>
      <c r="CY35" s="267"/>
      <c r="CZ35" s="267"/>
      <c r="DA35" s="267"/>
      <c r="DB35" s="267"/>
      <c r="DC35" s="267"/>
      <c r="DD35" s="267"/>
      <c r="DE35" s="267"/>
      <c r="DF35" s="267"/>
      <c r="DG35" s="267"/>
      <c r="DH35" s="267"/>
      <c r="DI35" s="267"/>
      <c r="DJ35" s="267"/>
      <c r="DK35" s="267"/>
      <c r="DL35" s="267"/>
      <c r="DM35" s="267"/>
      <c r="DN35" s="267"/>
      <c r="DO35" s="267"/>
      <c r="DP35" s="267"/>
      <c r="DQ35" s="267"/>
      <c r="DR35" s="267"/>
      <c r="DS35" s="267"/>
      <c r="DT35" s="267"/>
      <c r="DU35" s="267"/>
    </row>
    <row r="36" spans="2:125">
      <c r="F36" s="267"/>
      <c r="H36" s="267"/>
      <c r="J36" s="267"/>
      <c r="K36" s="267"/>
      <c r="L36" s="267"/>
      <c r="M36" s="267"/>
      <c r="N36" s="267"/>
      <c r="O36" s="267"/>
      <c r="Q36" s="267"/>
      <c r="S36" s="267"/>
      <c r="V36" s="267"/>
    </row>
    <row r="37" spans="2:125"/>
    <row r="38" spans="2:125"/>
    <row r="39" spans="2:125"/>
    <row r="40" spans="2:125">
      <c r="U40" s="267"/>
    </row>
    <row r="41" spans="2:125">
      <c r="R41" s="267"/>
    </row>
    <row r="42" spans="2:125">
      <c r="T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c r="BF42" s="267"/>
      <c r="BG42" s="267"/>
      <c r="BH42" s="267"/>
      <c r="BI42" s="267"/>
      <c r="BJ42" s="267"/>
      <c r="BK42" s="267"/>
      <c r="BL42" s="267"/>
      <c r="BM42" s="267"/>
      <c r="BN42" s="267"/>
      <c r="BO42" s="267"/>
      <c r="BP42" s="267"/>
      <c r="BQ42" s="267"/>
      <c r="BR42" s="267"/>
      <c r="BS42" s="267"/>
      <c r="BT42" s="267"/>
      <c r="BU42" s="267"/>
      <c r="BV42" s="267"/>
      <c r="BW42" s="267"/>
      <c r="BX42" s="267"/>
      <c r="BY42" s="267"/>
      <c r="BZ42" s="267"/>
      <c r="CA42" s="267"/>
      <c r="CB42" s="267"/>
      <c r="CC42" s="267"/>
      <c r="CD42" s="267"/>
      <c r="CE42" s="267"/>
      <c r="CF42" s="267"/>
      <c r="CG42" s="267"/>
      <c r="CH42" s="267"/>
      <c r="CI42" s="267"/>
      <c r="CJ42" s="267"/>
      <c r="CK42" s="267"/>
      <c r="CL42" s="267"/>
      <c r="CM42" s="267"/>
      <c r="CN42" s="267"/>
      <c r="CO42" s="267"/>
      <c r="CP42" s="267"/>
      <c r="CQ42" s="267"/>
      <c r="CR42" s="267"/>
      <c r="CS42" s="267"/>
      <c r="CT42" s="267"/>
      <c r="CU42" s="267"/>
      <c r="CV42" s="267"/>
      <c r="CW42" s="267"/>
      <c r="CX42" s="267"/>
      <c r="CY42" s="267"/>
      <c r="CZ42" s="267"/>
      <c r="DA42" s="267"/>
      <c r="DB42" s="267"/>
      <c r="DC42" s="267"/>
      <c r="DD42" s="267"/>
      <c r="DE42" s="267"/>
      <c r="DF42" s="267"/>
      <c r="DG42" s="267"/>
      <c r="DH42" s="267"/>
      <c r="DI42" s="267"/>
      <c r="DJ42" s="267"/>
      <c r="DK42" s="267"/>
      <c r="DL42" s="267"/>
      <c r="DM42" s="267"/>
      <c r="DN42" s="267"/>
      <c r="DO42" s="267"/>
      <c r="DP42" s="267"/>
      <c r="DQ42" s="267"/>
      <c r="DR42" s="267"/>
      <c r="DS42" s="267"/>
      <c r="DT42" s="267"/>
      <c r="DU42" s="267"/>
    </row>
    <row r="43" spans="2:125">
      <c r="Q43" s="267"/>
      <c r="S43" s="267"/>
      <c r="V43" s="267"/>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8" t="s">
        <v>544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FaRTWws8D/bvnpYSjSteEr6o1cq3m3oJu1hgHBhrWMOdXyW9Ns+A5M9H7TsHndvm8eLv18DAUpf76i9KWjMRw==" saltValue="YTiDmrYhSBaq7PvvKHjvU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545</v>
      </c>
      <c r="G46" s="8" t="s">
        <v>546</v>
      </c>
      <c r="H46" s="8" t="s">
        <v>547</v>
      </c>
      <c r="I46" s="8" t="s">
        <v>548</v>
      </c>
      <c r="J46" s="9" t="s">
        <v>549</v>
      </c>
    </row>
    <row r="47" spans="2:10" ht="57.75" customHeight="1">
      <c r="B47" s="10"/>
      <c r="C47" s="1210" t="s">
        <v>3</v>
      </c>
      <c r="D47" s="1210"/>
      <c r="E47" s="1211"/>
      <c r="F47" s="11">
        <v>42.67</v>
      </c>
      <c r="G47" s="12">
        <v>44.16</v>
      </c>
      <c r="H47" s="12">
        <v>43.96</v>
      </c>
      <c r="I47" s="12">
        <v>44.43</v>
      </c>
      <c r="J47" s="13">
        <v>45.71</v>
      </c>
    </row>
    <row r="48" spans="2:10" ht="57.75" customHeight="1">
      <c r="B48" s="14"/>
      <c r="C48" s="1212" t="s">
        <v>4</v>
      </c>
      <c r="D48" s="1212"/>
      <c r="E48" s="1213"/>
      <c r="F48" s="15">
        <v>5.39</v>
      </c>
      <c r="G48" s="16">
        <v>5.38</v>
      </c>
      <c r="H48" s="16">
        <v>7.98</v>
      </c>
      <c r="I48" s="16">
        <v>4.6500000000000004</v>
      </c>
      <c r="J48" s="17">
        <v>4.51</v>
      </c>
    </row>
    <row r="49" spans="2:10" ht="57.75" customHeight="1" thickBot="1">
      <c r="B49" s="18"/>
      <c r="C49" s="1214" t="s">
        <v>5</v>
      </c>
      <c r="D49" s="1214"/>
      <c r="E49" s="1215"/>
      <c r="F49" s="19">
        <v>3.41</v>
      </c>
      <c r="G49" s="20">
        <v>0.08</v>
      </c>
      <c r="H49" s="20">
        <v>3.96</v>
      </c>
      <c r="I49" s="20" t="s">
        <v>550</v>
      </c>
      <c r="J49" s="21">
        <v>5.76</v>
      </c>
    </row>
    <row r="50" spans="2:10" ht="13.5" customHeight="1"/>
    <row r="51" spans="2:10" ht="13.5" hidden="1" customHeight="1"/>
    <row r="52" spans="2:10" ht="13.5" hidden="1" customHeight="1"/>
    <row r="53" spans="2:10" ht="13.5" hidden="1" customHeight="1"/>
  </sheetData>
  <sheetProtection algorithmName="SHA-512" hashValue="WPaNkgd6dbSKzdlhHJ1qL0V9SV/K2V8y2jq6hS3Aw5nBq+kYz1y+aLiJJaPrqDvI3tDRv20goAhXns1/0mbleg==" saltValue="wwG2s09vWengxENRcjM8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2019-02-14T03:00:14Z</dcterms:created>
  <dcterms:modified xsi:type="dcterms:W3CDTF">2019-10-21T07:37:46Z</dcterms:modified>
  <cp:category/>
</cp:coreProperties>
</file>