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4" i="10"/>
  <c r="C35" i="10" s="1"/>
  <c r="U34" i="10" l="1"/>
  <c r="U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s="1"/>
</calcChain>
</file>

<file path=xl/sharedStrings.xml><?xml version="1.0" encoding="utf-8"?>
<sst xmlns="http://schemas.openxmlformats.org/spreadsheetml/2006/main" count="1113" uniqueCount="611">
  <si>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</si>
  <si>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</si>
  <si>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</si>
  <si>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</si>
  <si>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</si>
  <si>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</si>
  <si>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</si>
  <si>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</si>
  <si>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</si>
  <si>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</si>
  <si>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</si>
  <si>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</si>
  <si>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</si>
  <si>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</si>
  <si>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</si>
  <si>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</si>
  <si>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</si>
  <si>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</si>
  <si>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</si>
  <si>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</si>
  <si>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</si>
  <si>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</si>
  <si>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</si>
  <si>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</si>
  <si>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</si>
  <si>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</si>
  <si>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</si>
  <si>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</si>
  <si>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</si>
  <si>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</si>
  <si>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</si>
  <si>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</si>
  <si>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</si>
  <si>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</si>
  <si>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</si>
  <si>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</si>
  <si>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</si>
  <si>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</si>
  <si>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</si>
  <si>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</si>
  <si>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</si>
  <si>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</si>
  <si>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</si>
  <si>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</si>
  <si>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</si>
  <si>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</si>
  <si>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</si>
  <si>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</si>
  <si>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</si>
  <si>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</si>
  <si>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</si>
  <si>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</si>
  <si>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</si>
  <si>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</si>
  <si>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</si>
  <si>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</si>
  <si>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</si>
  <si>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</si>
  <si>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</si>
  <si>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</si>
  <si>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</si>
  <si>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</si>
  <si>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</si>
  <si>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</si>
  <si>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</si>
  <si>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</si>
  <si>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</si>
  <si>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</si>
  <si>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</si>
  <si>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</si>
  <si>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</si>
  <si>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</si>
  <si>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</si>
  <si>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</si>
  <si>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</si>
  <si>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</si>
  <si>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</si>
  <si>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</si>
  <si>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</si>
  <si>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</si>
  <si>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</si>
  <si>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</si>
  <si>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</si>
  <si>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</si>
  <si>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</si>
  <si>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</si>
  <si>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</si>
  <si>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</si>
  <si>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</si>
  <si>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</si>
  <si>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上松町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</si>
  <si>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</si>
  <si>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</si>
  <si>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</si>
  <si>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</si>
  <si>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</si>
  <si>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</si>
  <si>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</si>
  <si>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</si>
  <si>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</si>
  <si>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</si>
  <si>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</si>
  <si>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</si>
  <si>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</si>
  <si>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</si>
  <si>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</si>
  <si>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</si>
  <si>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</si>
  <si>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</si>
  <si>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</si>
  <si>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</si>
  <si>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</si>
  <si>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</si>
  <si>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</si>
  <si>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</si>
  <si>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</si>
  <si>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</si>
  <si>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</si>
  <si>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</si>
  <si>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</si>
  <si>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</si>
  <si>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</si>
  <si>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</si>
  <si>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</si>
  <si>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</si>
  <si>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</si>
  <si>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</si>
  <si>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</si>
  <si>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</si>
  <si>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</si>
  <si>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</si>
  <si>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</si>
  <si>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</si>
  <si>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</si>
  <si>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</si>
  <si>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</si>
  <si>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</si>
  <si>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</si>
  <si>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</si>
  <si>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</si>
  <si>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</si>
  <si>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</si>
  <si>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</si>
  <si>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</si>
  <si>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0"/>
  </si>
  <si>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</si>
  <si>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</si>
  <si>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</si>
  <si>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</si>
  <si>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</si>
  <si>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</si>
  <si>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</si>
  <si>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</si>
  <si>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</si>
  <si>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</si>
  <si>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</si>
  <si>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</si>
  <si>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</si>
  <si>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</si>
  <si>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</si>
  <si>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</si>
  <si>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</si>
  <si>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</si>
  <si>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</si>
  <si>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</si>
  <si>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</si>
  <si>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</si>
  <si>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</si>
  <si>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</si>
  <si>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</si>
  <si>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</si>
  <si>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</si>
  <si>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</si>
  <si>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</si>
  <si>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</si>
  <si>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</si>
  <si>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</si>
  <si>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</si>
  <si>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</si>
  <si>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</si>
  <si>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</si>
  <si>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</si>
  <si>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</si>
  <si>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</si>
  <si>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</si>
  <si>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</si>
  <si>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</si>
  <si>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</si>
  <si>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</si>
  <si>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</si>
  <si>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</si>
  <si>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</si>
  <si>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</si>
  <si>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</si>
  <si>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</si>
  <si>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</si>
  <si>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</si>
  <si>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</si>
  <si>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</si>
  <si>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</si>
  <si>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</si>
  <si>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</si>
  <si>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</si>
  <si>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</si>
  <si>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</si>
  <si>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</si>
  <si>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</si>
  <si>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長野県上松町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</si>
  <si>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</si>
  <si>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</si>
  <si>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</si>
  <si>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</si>
  <si>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</si>
  <si>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</si>
  <si>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</si>
  <si>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</si>
  <si>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</si>
  <si>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</si>
  <si>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</si>
  <si>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</si>
  <si>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</si>
  <si>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</si>
  <si>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</si>
  <si>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</si>
  <si>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</si>
  <si>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</si>
  <si>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</si>
  <si>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</si>
  <si>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</si>
  <si>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</si>
  <si>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</si>
  <si>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</si>
  <si>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</si>
  <si>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</si>
  <si>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</si>
  <si>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</si>
  <si>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</si>
  <si>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</si>
  <si>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</si>
  <si>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</si>
  <si>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</si>
  <si>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</si>
  <si>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</si>
  <si>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</si>
  <si>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</si>
  <si>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</si>
  <si>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</si>
  <si>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</si>
  <si>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</si>
  <si>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</si>
  <si>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</si>
  <si>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</si>
  <si>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</si>
  <si>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</si>
  <si>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</si>
  <si>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</si>
  <si>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</si>
  <si>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</si>
  <si>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</si>
  <si>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</si>
  <si>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</si>
  <si>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</si>
  <si>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</si>
  <si>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</si>
  <si>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</si>
  <si>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</si>
  <si>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</si>
  <si>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</si>
  <si>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</si>
  <si>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</si>
  <si>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</si>
  <si>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</si>
  <si>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</si>
  <si>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</si>
  <si>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</si>
  <si>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</si>
  <si>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</si>
  <si>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</si>
  <si>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</si>
  <si>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</si>
  <si>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</si>
  <si>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</si>
  <si>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</si>
  <si>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</si>
  <si>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</si>
  <si>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</si>
  <si>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</si>
  <si>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</si>
  <si>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</si>
  <si>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</si>
  <si>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</si>
  <si>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</si>
  <si>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</si>
  <si>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</si>
  <si>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</si>
  <si>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</si>
  <si>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</si>
  <si>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</si>
  <si>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</si>
  <si>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</si>
  <si>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</si>
  <si>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</si>
  <si>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</si>
  <si>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</si>
  <si>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</si>
  <si>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</si>
  <si>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</si>
  <si>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</si>
  <si>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</si>
  <si>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</si>
  <si>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</si>
  <si>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</si>
  <si>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</si>
  <si>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</si>
  <si>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</si>
  <si>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</si>
  <si>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</si>
  <si>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</si>
  <si>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</si>
  <si>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</si>
  <si>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</si>
  <si>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</si>
  <si>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</si>
  <si>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</si>
  <si>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</si>
  <si>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</si>
  <si>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</si>
  <si>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</si>
  <si>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</si>
  <si>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</si>
  <si>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</si>
  <si>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</si>
  <si>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</si>
  <si>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</si>
  <si>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</si>
  <si>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</si>
  <si>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</si>
  <si>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</si>
  <si>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</si>
  <si>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</si>
  <si>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</si>
  <si>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</si>
  <si>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</si>
  <si>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</si>
  <si>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</si>
  <si>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</si>
  <si>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</si>
  <si>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</si>
  <si>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</si>
  <si>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</si>
  <si>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</si>
  <si>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</si>
  <si>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</si>
  <si>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</si>
  <si>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</si>
  <si>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</si>
  <si>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</si>
  <si>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長野県上松町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</si>
  <si>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</si>
  <si>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</si>
  <si>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</si>
  <si>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</si>
  <si>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</si>
  <si>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</si>
  <si>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</si>
  <si>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</si>
  <si>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</si>
  <si>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</si>
  <si>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</si>
  <si>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</si>
  <si>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</si>
  <si>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</si>
  <si>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</si>
  <si>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</si>
  <si>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</si>
  <si>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</si>
  <si>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</si>
  <si>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</si>
  <si>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上松町奨学金特別会計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</si>
  <si>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</si>
  <si>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</si>
  <si>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</si>
  <si>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</si>
  <si>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</si>
  <si>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</si>
  <si>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</si>
  <si>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</si>
  <si>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</si>
  <si>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</si>
  <si>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</si>
  <si>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</si>
  <si>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</si>
  <si>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</si>
  <si>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上松町国民健康保険特別会計</t>
    <phoneticPr fontId="5"/>
  </si>
  <si>
    <t>上松町後期高齢者医療特別会計</t>
    <phoneticPr fontId="5"/>
  </si>
  <si>
    <t>-</t>
    <phoneticPr fontId="5"/>
  </si>
  <si>
    <t>上松町水道事業会計</t>
    <phoneticPr fontId="5"/>
  </si>
  <si>
    <t>法適用企業</t>
    <phoneticPr fontId="5"/>
  </si>
  <si>
    <t>上松町公共下水道特別会計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</si>
  <si>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</si>
  <si>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</si>
  <si>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</si>
  <si>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</si>
  <si>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</si>
  <si>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</si>
  <si>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</si>
  <si>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</si>
  <si>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</si>
  <si>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</si>
  <si>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</si>
  <si>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</si>
  <si>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</si>
  <si>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</si>
  <si>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</si>
  <si>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</si>
  <si>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</si>
  <si>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</si>
  <si>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</si>
  <si>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</si>
  <si>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</si>
  <si>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</si>
  <si>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</si>
  <si>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</si>
  <si>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</si>
  <si>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</si>
  <si>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</si>
  <si>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</si>
  <si>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</si>
  <si>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</si>
  <si>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</si>
  <si>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</si>
  <si>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</si>
  <si>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</si>
  <si>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</si>
  <si>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</si>
  <si>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</si>
  <si>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</si>
  <si>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</si>
  <si>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</si>
  <si>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</si>
  <si>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</si>
  <si>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</si>
  <si>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</si>
  <si>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</si>
  <si>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</si>
  <si>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</si>
  <si>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</si>
  <si>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</si>
  <si>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</si>
  <si>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</si>
  <si>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</si>
  <si>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</si>
  <si>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</si>
  <si>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</si>
  <si>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</si>
  <si>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</si>
  <si>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</si>
  <si>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</si>
  <si>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</si>
  <si>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</si>
  <si>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</si>
  <si>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</si>
  <si>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</si>
  <si>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</si>
  <si>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</si>
  <si>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</si>
  <si>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上松町公共下水道特別会計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</si>
  <si>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</si>
  <si>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</si>
  <si>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t>
    <phoneticPr fontId="5"/>
  </si>
  <si>
    <t xml:space="preserve">充当可能特定歳入 </t>
    <rPh sb="0" eb="2">
      <t>ジュウトウ</t>
    </rPh>
    <rPh sb="2" eb="4">
      <t>カノウ</t>
    </rPh>
    <rPh sb="4" eb="6">
      <t>トクテイ</t>
    </rPh>
    <rPh sb="6" eb="8">
      <t>サイニュウ</t>
    </rPh>
    <phoneticPr fontId="26"/>
  </si>
  <si>
    <t>上松町水道事業会計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</si>
  <si>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</si>
  <si>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上松町後期高齢者医療特別会計</t>
    <phoneticPr fontId="5"/>
  </si>
  <si>
    <t>(Ｆ)</t>
    <phoneticPr fontId="5"/>
  </si>
  <si>
    <t>上松町国民健康保険特別会計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</si>
  <si>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</si>
  <si>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</si>
  <si>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</si>
  <si>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</si>
  <si>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</si>
  <si>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</si>
  <si>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</si>
  <si>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</si>
  <si>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</si>
  <si>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</si>
  <si>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</si>
  <si>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</si>
  <si>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</si>
  <si>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</si>
  <si>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</si>
  <si>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</si>
  <si>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</si>
  <si>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</si>
  <si>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</si>
  <si>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</si>
  <si>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</si>
  <si>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</si>
  <si>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</si>
  <si>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</si>
  <si>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</si>
  <si>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</si>
  <si>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</si>
  <si>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</si>
  <si>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</si>
  <si>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</si>
  <si>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</si>
  <si>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</si>
  <si>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</si>
  <si>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</si>
  <si>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</si>
  <si>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</si>
  <si>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</si>
  <si>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</si>
  <si>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</si>
  <si>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</si>
  <si>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</si>
  <si>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</si>
  <si>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</si>
  <si>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</si>
  <si>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</si>
  <si>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</si>
  <si>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</si>
  <si>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</si>
  <si>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</si>
  <si>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</si>
  <si>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</si>
  <si>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</si>
  <si>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</si>
  <si>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</si>
  <si>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</si>
  <si>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</si>
  <si>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</si>
  <si>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</si>
  <si>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</si>
  <si>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</si>
  <si>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</si>
  <si>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</si>
  <si>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</si>
  <si>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</si>
  <si>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</si>
  <si>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</si>
  <si>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</si>
  <si>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</si>
  <si>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</si>
  <si>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</si>
  <si>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</si>
  <si>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</si>
  <si>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</si>
  <si>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</si>
  <si>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</si>
  <si>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</si>
  <si>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</si>
  <si>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</si>
  <si>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</si>
  <si>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</si>
  <si>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</si>
  <si>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</si>
  <si>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</si>
  <si>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</si>
  <si>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</si>
  <si>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</si>
  <si>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0.46</t>
  </si>
  <si>
    <t>▲ 2.46</t>
  </si>
  <si>
    <t>▲ 1.22</t>
  </si>
  <si>
    <t>▲ 5.50</t>
  </si>
  <si>
    <t>上松町水道事業会計</t>
  </si>
  <si>
    <t>一般会計</t>
  </si>
  <si>
    <t>上松町国民健康保険特別会計</t>
  </si>
  <si>
    <t>上松町公共下水道特別会計</t>
  </si>
  <si>
    <t>上松町奨学金特別会計</t>
  </si>
  <si>
    <t>上松町後期高齢者医療特別会計</t>
  </si>
  <si>
    <t>その他会計（赤字）</t>
  </si>
  <si>
    <t>その他会計（黒字）</t>
  </si>
  <si>
    <t>上松町役場庁舎建設整備基金</t>
    <rPh sb="0" eb="3">
      <t>ア</t>
    </rPh>
    <rPh sb="3" eb="5">
      <t>ヤクバ</t>
    </rPh>
    <rPh sb="5" eb="7">
      <t>チョウシャ</t>
    </rPh>
    <rPh sb="7" eb="9">
      <t>ケンセツ</t>
    </rPh>
    <rPh sb="9" eb="11">
      <t>セイビ</t>
    </rPh>
    <rPh sb="11" eb="13">
      <t>キキン</t>
    </rPh>
    <phoneticPr fontId="11"/>
  </si>
  <si>
    <t>赤沢施設整備基金</t>
    <rPh sb="0" eb="2">
      <t>アカサワ</t>
    </rPh>
    <rPh sb="2" eb="4">
      <t>シセツ</t>
    </rPh>
    <rPh sb="4" eb="6">
      <t>セイビ</t>
    </rPh>
    <rPh sb="6" eb="8">
      <t>キキン</t>
    </rPh>
    <phoneticPr fontId="11"/>
  </si>
  <si>
    <t>ねざめホテル施設整備基金</t>
    <rPh sb="6" eb="8">
      <t>シセツ</t>
    </rPh>
    <rPh sb="8" eb="10">
      <t>セイビ</t>
    </rPh>
    <rPh sb="10" eb="12">
      <t>キキン</t>
    </rPh>
    <phoneticPr fontId="11"/>
  </si>
  <si>
    <t>上松町地域福祉振興基金</t>
    <rPh sb="0" eb="3">
      <t>ア</t>
    </rPh>
    <rPh sb="3" eb="5">
      <t>チイキ</t>
    </rPh>
    <rPh sb="5" eb="7">
      <t>フクシ</t>
    </rPh>
    <rPh sb="7" eb="9">
      <t>シンコウ</t>
    </rPh>
    <rPh sb="9" eb="11">
      <t>キキン</t>
    </rPh>
    <phoneticPr fontId="11"/>
  </si>
  <si>
    <t>上松町教育施設基金</t>
    <rPh sb="0" eb="3">
      <t>ア</t>
    </rPh>
    <rPh sb="3" eb="5">
      <t>キョウイク</t>
    </rPh>
    <rPh sb="5" eb="7">
      <t>シセツ</t>
    </rPh>
    <rPh sb="7" eb="9">
      <t>キキン</t>
    </rPh>
    <phoneticPr fontId="11"/>
  </si>
  <si>
    <t>-</t>
    <phoneticPr fontId="2"/>
  </si>
  <si>
    <t>-</t>
    <phoneticPr fontId="2"/>
  </si>
  <si>
    <t>-</t>
    <phoneticPr fontId="2"/>
  </si>
  <si>
    <t>木曽広域連合</t>
    <rPh sb="0" eb="2">
      <t>キソ</t>
    </rPh>
    <rPh sb="2" eb="4">
      <t>コウイキ</t>
    </rPh>
    <rPh sb="4" eb="6">
      <t>レンゴウ</t>
    </rPh>
    <phoneticPr fontId="11"/>
  </si>
  <si>
    <t>（一般会計）</t>
    <rPh sb="1" eb="3">
      <t>イッパン</t>
    </rPh>
    <rPh sb="3" eb="5">
      <t>カイケイ</t>
    </rPh>
    <phoneticPr fontId="11"/>
  </si>
  <si>
    <t>（一般会計（下水道））</t>
    <rPh sb="1" eb="3">
      <t>イッパン</t>
    </rPh>
    <rPh sb="3" eb="5">
      <t>カイケイ</t>
    </rPh>
    <rPh sb="6" eb="9">
      <t>ゲスイドウ</t>
    </rPh>
    <phoneticPr fontId="11"/>
  </si>
  <si>
    <t>（介護保険特別会計）</t>
    <rPh sb="1" eb="3">
      <t>カイゴ</t>
    </rPh>
    <rPh sb="3" eb="5">
      <t>ホケン</t>
    </rPh>
    <rPh sb="5" eb="7">
      <t>トクベツ</t>
    </rPh>
    <rPh sb="7" eb="9">
      <t>カイケイ</t>
    </rPh>
    <phoneticPr fontId="11"/>
  </si>
  <si>
    <t>長野県市町村自治振興組合</t>
    <rPh sb="0" eb="3">
      <t>ナガノケン</t>
    </rPh>
    <rPh sb="3" eb="6">
      <t>シチョウソン</t>
    </rPh>
    <rPh sb="6" eb="8">
      <t>ジチ</t>
    </rPh>
    <rPh sb="8" eb="10">
      <t>シンコウ</t>
    </rPh>
    <rPh sb="10" eb="12">
      <t>クミアイ</t>
    </rPh>
    <phoneticPr fontId="11"/>
  </si>
  <si>
    <t>長野県後期高齢者医療広域連合</t>
    <rPh sb="0" eb="3">
      <t>ナガノケン</t>
    </rPh>
    <rPh sb="3" eb="5">
      <t>コウキ</t>
    </rPh>
    <rPh sb="5" eb="8">
      <t>コウレイシャ</t>
    </rPh>
    <rPh sb="8" eb="10">
      <t>イリョウ</t>
    </rPh>
    <rPh sb="10" eb="12">
      <t>コウイキ</t>
    </rPh>
    <rPh sb="12" eb="14">
      <t>レンゴウ</t>
    </rPh>
    <phoneticPr fontId="11"/>
  </si>
  <si>
    <t>（後期高齢者医療事業会計）</t>
    <rPh sb="1" eb="3">
      <t>コウキ</t>
    </rPh>
    <rPh sb="3" eb="6">
      <t>コウレイシャ</t>
    </rPh>
    <rPh sb="6" eb="8">
      <t>イリョウ</t>
    </rPh>
    <rPh sb="8" eb="10">
      <t>ジギョウ</t>
    </rPh>
    <rPh sb="10" eb="12">
      <t>カイケイ</t>
    </rPh>
    <phoneticPr fontId="11"/>
  </si>
  <si>
    <t>長野県市町村総合事務組合</t>
    <rPh sb="0" eb="3">
      <t>ナガノケン</t>
    </rPh>
    <rPh sb="3" eb="6">
      <t>シチョウソン</t>
    </rPh>
    <rPh sb="6" eb="8">
      <t>ソウゴウ</t>
    </rPh>
    <rPh sb="8" eb="10">
      <t>ジム</t>
    </rPh>
    <rPh sb="10" eb="12">
      <t>クミアイ</t>
    </rPh>
    <phoneticPr fontId="11"/>
  </si>
  <si>
    <t>（非常勤職員公務災害特別会計）</t>
    <rPh sb="1" eb="4">
      <t>ヒジョウキン</t>
    </rPh>
    <rPh sb="4" eb="6">
      <t>ショクイン</t>
    </rPh>
    <rPh sb="6" eb="8">
      <t>コウム</t>
    </rPh>
    <rPh sb="8" eb="10">
      <t>サイガイ</t>
    </rPh>
    <rPh sb="10" eb="12">
      <t>トクベツ</t>
    </rPh>
    <rPh sb="12" eb="14">
      <t>カイケイ</t>
    </rPh>
    <phoneticPr fontId="11"/>
  </si>
  <si>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11"/>
  </si>
  <si>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11"/>
  </si>
  <si>
    <t>長野県地方税滞納整理機構</t>
    <rPh sb="0" eb="3">
      <t>ナガノケン</t>
    </rPh>
    <rPh sb="3" eb="6">
      <t>チホウゼイ</t>
    </rPh>
    <rPh sb="6" eb="8">
      <t>タイノウ</t>
    </rPh>
    <rPh sb="8" eb="10">
      <t>セイリ</t>
    </rPh>
    <rPh sb="10" eb="12">
      <t>キコウ</t>
    </rPh>
    <phoneticPr fontId="11"/>
  </si>
  <si>
    <t>○</t>
    <phoneticPr fontId="11"/>
  </si>
  <si>
    <t>上松町土地開発公社</t>
    <rPh sb="0" eb="3">
      <t>ア</t>
    </rPh>
    <rPh sb="3" eb="5">
      <t>トチ</t>
    </rPh>
    <rPh sb="5" eb="7">
      <t>カイハツ</t>
    </rPh>
    <rPh sb="7" eb="9">
      <t>コウシャ</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</si>
  <si>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</si>
  <si>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</si>
  <si>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</si>
  <si>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</si>
  <si>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</si>
  <si>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</si>
  <si>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</si>
  <si>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</si>
  <si>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</si>
  <si>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</si>
  <si>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</si>
  <si>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</si>
  <si>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</si>
  <si>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横ばいで推移しているが、類似団体と比べて高い水準にある一方、有形固定資産減価償却率は類似団体よりも低い水準である。しかし、H28年度からH29年度にかけての有形固定資産減価償却率の上昇値は、類似団体に比べると高いことから、公共施設等総合管理計画に基づき計画的な老朽化対策・資産管理に取り組んでいくとともに、適切な財源確保による事業実施に努める。</t>
    <rPh sb="1" eb="3">
      <t>ショウライ</t>
    </rPh>
    <rPh sb="3" eb="5">
      <t>フタン</t>
    </rPh>
    <rPh sb="5" eb="7">
      <t>ヒリツ</t>
    </rPh>
    <rPh sb="8" eb="9">
      <t>ヨコ</t>
    </rPh>
    <rPh sb="12" eb="14">
      <t>スイイ</t>
    </rPh>
    <rPh sb="20" eb="22">
      <t>ルイジ</t>
    </rPh>
    <rPh sb="22" eb="24">
      <t>ダンタイ</t>
    </rPh>
    <rPh sb="25" eb="26">
      <t>クラ</t>
    </rPh>
    <rPh sb="28" eb="29">
      <t>タカ</t>
    </rPh>
    <rPh sb="30" eb="32">
      <t>スイジュン</t>
    </rPh>
    <rPh sb="35" eb="37">
      <t>イッポウ</t>
    </rPh>
    <rPh sb="38" eb="40">
      <t>ユウケイ</t>
    </rPh>
    <rPh sb="40" eb="42">
      <t>コテイ</t>
    </rPh>
    <rPh sb="42" eb="44">
      <t>シサン</t>
    </rPh>
    <rPh sb="44" eb="46">
      <t>ゲンカ</t>
    </rPh>
    <rPh sb="46" eb="48">
      <t>ショウキャク</t>
    </rPh>
    <rPh sb="48" eb="49">
      <t>リツ</t>
    </rPh>
    <rPh sb="50" eb="52">
      <t>ルイジ</t>
    </rPh>
    <rPh sb="52" eb="54">
      <t>ダンタイ</t>
    </rPh>
    <rPh sb="57" eb="58">
      <t>ヒク</t>
    </rPh>
    <rPh sb="59" eb="61">
      <t>スイジュン</t>
    </rPh>
    <rPh sb="72" eb="74">
      <t>ネンド</t>
    </rPh>
    <rPh sb="79" eb="81">
      <t>ネンド</t>
    </rPh>
    <rPh sb="86" eb="88">
      <t>ユウケイ</t>
    </rPh>
    <rPh sb="88" eb="90">
      <t>コテイ</t>
    </rPh>
    <rPh sb="90" eb="92">
      <t>シサン</t>
    </rPh>
    <rPh sb="92" eb="94">
      <t>ゲンカ</t>
    </rPh>
    <rPh sb="94" eb="96">
      <t>ショウキャク</t>
    </rPh>
    <rPh sb="96" eb="97">
      <t>リツ</t>
    </rPh>
    <rPh sb="98" eb="100">
      <t>ジョウショウ</t>
    </rPh>
    <rPh sb="100" eb="101">
      <t>チ</t>
    </rPh>
    <rPh sb="103" eb="105">
      <t>ルイジ</t>
    </rPh>
    <rPh sb="105" eb="107">
      <t>ダンタイ</t>
    </rPh>
    <rPh sb="108" eb="109">
      <t>クラ</t>
    </rPh>
    <rPh sb="112" eb="113">
      <t>タカ</t>
    </rPh>
    <rPh sb="119" eb="121">
      <t>コウキョウ</t>
    </rPh>
    <rPh sb="121" eb="123">
      <t>シセツ</t>
    </rPh>
    <rPh sb="123" eb="124">
      <t>トウ</t>
    </rPh>
    <rPh sb="124" eb="126">
      <t>ソウゴウ</t>
    </rPh>
    <rPh sb="126" eb="128">
      <t>カンリ</t>
    </rPh>
    <rPh sb="128" eb="130">
      <t>ケイカク</t>
    </rPh>
    <rPh sb="131" eb="132">
      <t>モト</t>
    </rPh>
    <rPh sb="134" eb="137">
      <t>ケイカクテキ</t>
    </rPh>
    <rPh sb="138" eb="141">
      <t>ロウキュウカ</t>
    </rPh>
    <rPh sb="141" eb="143">
      <t>タイサク</t>
    </rPh>
    <rPh sb="144" eb="146">
      <t>シサン</t>
    </rPh>
    <rPh sb="146" eb="148">
      <t>カンリ</t>
    </rPh>
    <rPh sb="149" eb="150">
      <t>ト</t>
    </rPh>
    <rPh sb="151" eb="152">
      <t>ク</t>
    </rPh>
    <rPh sb="161" eb="163">
      <t>テキセツ</t>
    </rPh>
    <rPh sb="164" eb="166">
      <t>ザイゲン</t>
    </rPh>
    <rPh sb="166" eb="168">
      <t>カクホ</t>
    </rPh>
    <rPh sb="171" eb="173">
      <t>ジギョウ</t>
    </rPh>
    <rPh sb="173" eb="175">
      <t>ジッシ</t>
    </rPh>
    <rPh sb="176" eb="177">
      <t>ツト</t>
    </rPh>
    <phoneticPr fontId="5"/>
  </si>
  <si>
    <t xml:space="preserve">  平成29年度においては、将来負担比率・実質公債費率ともに前年度よりほぼ横ばいで推移しており、実質公債費率については類似団体内平均値より低い数値となっている。
　将来負担比率は依然として類似団体内平均値より高いものの、平成26年度と比較し△55ポイントと大幅に改善しており、これは一般会計及び公営企業会計の地方債残高が減少してきていたこと、充当可能基金、特に庁舎建設整備基金残高が増加してきていたことが主な理由となっている。ただし、一般会計においては今後、庁舎建設、小学校中規模改修等の大型事業の実施により地方債残高の増加と、基金残高の減少が見込まれていることから、計画的且つ健全な財政運営に努めていく必要がある。
</t>
    <rPh sb="37" eb="38">
      <t>ヨコ</t>
    </rPh>
    <rPh sb="41" eb="43">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</si>
</sst>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3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30" fillId="0" borderId="12" xfId="16" applyFont="1" applyBorder="1" applyAlignment="1" applyProtection="1">
      <alignment horizontal="left" vertical="top" wrapText="1"/>
      <protection locked="0"/>
    </xf>
    <xf numFmtId="0" fontId="30" fillId="0" borderId="46" xfId="16" applyFont="1" applyBorder="1" applyAlignment="1" applyProtection="1">
      <alignment horizontal="left" vertical="top" wrapText="1"/>
      <protection locked="0"/>
    </xf>
    <xf numFmtId="0" fontId="30" fillId="0" borderId="62" xfId="16" applyFont="1" applyBorder="1" applyAlignment="1" applyProtection="1">
      <alignment horizontal="left" vertical="top" wrapText="1"/>
      <protection locked="0"/>
    </xf>
    <xf numFmtId="0" fontId="30" fillId="0" borderId="0" xfId="16" applyFont="1" applyAlignment="1" applyProtection="1">
      <alignment horizontal="left" vertical="top" wrapText="1"/>
      <protection locked="0"/>
    </xf>
    <xf numFmtId="0" fontId="30" fillId="0" borderId="38" xfId="16" applyFont="1" applyBorder="1" applyAlignment="1" applyProtection="1">
      <alignment horizontal="left" vertical="top" wrapText="1"/>
      <protection locked="0"/>
    </xf>
    <xf numFmtId="0" fontId="30" fillId="0" borderId="37" xfId="16" applyFont="1" applyBorder="1" applyAlignment="1" applyProtection="1">
      <alignment horizontal="left" vertical="top" wrapText="1"/>
      <protection locked="0"/>
    </xf>
    <xf numFmtId="0" fontId="30" fillId="0" borderId="52" xfId="16" applyFont="1" applyBorder="1" applyAlignment="1" applyProtection="1">
      <alignment horizontal="left" vertical="top" wrapText="1"/>
      <protection locked="0"/>
    </xf>
    <xf numFmtId="0" fontId="30"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287914</c:v>
                </c:pt>
                <c:pt idx="3">
                  <c:v>310300</c:v>
                </c:pt>
                <c:pt idx="4">
                  <c:v>317319</c:v>
                </c:pt>
              </c:numCache>
            </c:numRef>
          </c:val>
          <c:smooth val="0"/>
          <c:extLst>
            <c:ext xmlns:c16="http://schemas.microsoft.com/office/drawing/2014/chart" uri="{C3380CC4-5D6E-409C-BE32-E72D297353CC}">
              <c16:uniqueId val="{00000000-8D67-49C1-88B2-77284764A1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117244</c:v>
                </c:pt>
                <c:pt idx="1">
                  <c:v>81013</c:v>
                </c:pt>
                <c:pt idx="2">
                  <c:v>79036</c:v>
                </c:pt>
                <c:pt idx="3">
                  <c:v>93966</c:v>
                </c:pt>
                <c:pt idx="4">
                  <c:v>110142</c:v>
                </c:pt>
              </c:numCache>
            </c:numRef>
          </c:val>
          <c:smooth val="0"/>
          <c:extLst>
            <c:ext xmlns:c16="http://schemas.microsoft.com/office/drawing/2014/chart" uri="{C3380CC4-5D6E-409C-BE32-E72D297353CC}">
              <c16:uniqueId val="{00000001-8D67-49C1-88B2-77284764A13D}"/>
            </c:ext>
          </c:extLst>
        </c:ser>
        <c:dLbls>
          <c:showLegendKey val="0"/>
          <c:showVal val="0"/>
          <c:showCatName val="0"/>
          <c:showSerName val="0"/>
          <c:showPercent val="0"/>
          <c:showBubbleSize val="0"/>
        </c:dLbls>
        <c:marker val="1"/>
        <c:smooth val="0"/>
        <c:axId val="54595584"/>
        <c:axId val="54597504"/>
      </c:lineChart>
      <c:catAx>
        <c:axId val="54595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597504"/>
        <c:crosses val="autoZero"/>
        <c:auto val="1"/>
        <c:lblAlgn val="ctr"/>
        <c:lblOffset val="100"/>
        <c:tickLblSkip val="1"/>
        <c:tickMarkSkip val="1"/>
        <c:noMultiLvlLbl val="0"/>
      </c:catAx>
      <c:valAx>
        <c:axId val="545975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595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3.04</c:v>
                </c:pt>
                <c:pt idx="1">
                  <c:v>2.52</c:v>
                </c:pt>
                <c:pt idx="2">
                  <c:v>2.34</c:v>
                </c:pt>
                <c:pt idx="3">
                  <c:v>2.9</c:v>
                </c:pt>
                <c:pt idx="4">
                  <c:v>2.2999999999999998</c:v>
                </c:pt>
              </c:numCache>
            </c:numRef>
          </c:val>
          <c:extLst>
            <c:ext xmlns:c16="http://schemas.microsoft.com/office/drawing/2014/chart" uri="{C3380CC4-5D6E-409C-BE32-E72D297353CC}">
              <c16:uniqueId val="{00000000-1DD8-4625-9090-2249D90E2D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38.61</c:v>
                </c:pt>
                <c:pt idx="1">
                  <c:v>41.56</c:v>
                </c:pt>
                <c:pt idx="2">
                  <c:v>39.409999999999997</c:v>
                </c:pt>
                <c:pt idx="3">
                  <c:v>39.119999999999997</c:v>
                </c:pt>
                <c:pt idx="4">
                  <c:v>36.729999999999997</c:v>
                </c:pt>
              </c:numCache>
            </c:numRef>
          </c:val>
          <c:extLst>
            <c:ext xmlns:c16="http://schemas.microsoft.com/office/drawing/2014/chart" uri="{C3380CC4-5D6E-409C-BE32-E72D297353CC}">
              <c16:uniqueId val="{00000001-1DD8-4625-9090-2249D90E2D68}"/>
            </c:ext>
          </c:extLst>
        </c:ser>
        <c:dLbls>
          <c:showLegendKey val="0"/>
          <c:showVal val="0"/>
          <c:showCatName val="0"/>
          <c:showSerName val="0"/>
          <c:showPercent val="0"/>
          <c:showBubbleSize val="0"/>
        </c:dLbls>
        <c:gapWidth val="250"/>
        <c:overlap val="100"/>
        <c:axId val="132611456"/>
        <c:axId val="132617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-0.46</c:v>
                </c:pt>
                <c:pt idx="1">
                  <c:v>7.0000000000000007E-2</c:v>
                </c:pt>
                <c:pt idx="2">
                  <c:v>-2.46</c:v>
                </c:pt>
                <c:pt idx="3">
                  <c:v>-1.22</c:v>
                </c:pt>
                <c:pt idx="4">
                  <c:v>-5.5</c:v>
                </c:pt>
              </c:numCache>
            </c:numRef>
          </c:val>
          <c:smooth val="0"/>
          <c:extLst>
            <c:ext xmlns:c16="http://schemas.microsoft.com/office/drawing/2014/chart" uri="{C3380CC4-5D6E-409C-BE32-E72D297353CC}">
              <c16:uniqueId val="{00000002-1DD8-4625-9090-2249D90E2D68}"/>
            </c:ext>
          </c:extLst>
        </c:ser>
        <c:dLbls>
          <c:showLegendKey val="0"/>
          <c:showVal val="0"/>
          <c:showCatName val="0"/>
          <c:showSerName val="0"/>
          <c:showPercent val="0"/>
          <c:showBubbleSize val="0"/>
        </c:dLbls>
        <c:marker val="1"/>
        <c:smooth val="0"/>
        <c:axId val="132611456"/>
        <c:axId val="132617728"/>
      </c:lineChart>
      <c:catAx>
        <c:axId val="13261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617728"/>
        <c:crosses val="autoZero"/>
        <c:auto val="1"/>
        <c:lblAlgn val="ctr"/>
        <c:lblOffset val="100"/>
        <c:tickLblSkip val="1"/>
        <c:tickMarkSkip val="1"/>
        <c:noMultiLvlLbl val="0"/>
      </c:catAx>
      <c:valAx>
        <c:axId val="13261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1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80A-4A93-B385-E36A94D15D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0A-4A93-B385-E36A94D15D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80A-4A93-B385-E36A94D15D3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80A-4A93-B385-E36A94D15D30}"/>
            </c:ext>
          </c:extLst>
        </c:ser>
        <c:ser>
          <c:idx val="4"/>
          <c:order val="4"/>
          <c:tx>
            <c:strRef>
              <c:f>データシート!$A$31</c:f>
              <c:strCache>
                <c:ptCount val="1"/>
                <c:pt idx="0">
                  <c:v>上松町後期高齢者医療特別会計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80A-4A93-B385-E36A94D15D30}"/>
            </c:ext>
          </c:extLst>
        </c:ser>
        <c:ser>
          <c:idx val="5"/>
          <c:order val="5"/>
          <c:tx>
            <c:strRef>
              <c:f>データシート!$A$32</c:f>
              <c:strCache>
                <c:ptCount val="1"/>
                <c:pt idx="0">
                  <c:v>上松町奨学金特別会計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80A-4A93-B385-E36A94D15D30}"/>
            </c:ext>
          </c:extLst>
        </c:ser>
        <c:ser>
          <c:idx val="6"/>
          <c:order val="6"/>
          <c:tx>
            <c:strRef>
              <c:f>データシート!$A$33</c:f>
              <c:strCache>
                <c:ptCount val="1"/>
                <c:pt idx="0">
                  <c:v>上松町公共下水道特別会計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0.02</c:v>
                </c:pt>
                <c:pt idx="8">
                  <c:v>#N/A</c:v>
                </c:pt>
                <c:pt idx="9">
                  <c:v>0.06</c:v>
                </c:pt>
              </c:numCache>
            </c:numRef>
          </c:val>
          <c:extLst>
            <c:ext xmlns:c16="http://schemas.microsoft.com/office/drawing/2014/chart" uri="{C3380CC4-5D6E-409C-BE32-E72D297353CC}">
              <c16:uniqueId val="{00000006-E80A-4A93-B385-E36A94D15D30}"/>
            </c:ext>
          </c:extLst>
        </c:ser>
        <c:ser>
          <c:idx val="7"/>
          <c:order val="7"/>
          <c:tx>
            <c:strRef>
              <c:f>データシート!$A$34</c:f>
              <c:strCache>
                <c:ptCount val="1"/>
                <c:pt idx="0">
                  <c:v>上松町国民健康保険特別会計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0.28000000000000003</c:v>
                </c:pt>
                <c:pt idx="2">
                  <c:v>#N/A</c:v>
                </c:pt>
                <c:pt idx="3">
                  <c:v>0.33</c:v>
                </c:pt>
                <c:pt idx="4">
                  <c:v>#N/A</c:v>
                </c:pt>
                <c:pt idx="5">
                  <c:v>1.04</c:v>
                </c:pt>
                <c:pt idx="6">
                  <c:v>#N/A</c:v>
                </c:pt>
                <c:pt idx="7">
                  <c:v>1.02</c:v>
                </c:pt>
                <c:pt idx="8">
                  <c:v>#N/A</c:v>
                </c:pt>
                <c:pt idx="9">
                  <c:v>0.75</c:v>
                </c:pt>
              </c:numCache>
            </c:numRef>
          </c:val>
          <c:extLst>
            <c:ext xmlns:c16="http://schemas.microsoft.com/office/drawing/2014/chart" uri="{C3380CC4-5D6E-409C-BE32-E72D297353CC}">
              <c16:uniqueId val="{00000007-E80A-4A93-B385-E36A94D15D3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3.04</c:v>
                </c:pt>
                <c:pt idx="2">
                  <c:v>#N/A</c:v>
                </c:pt>
                <c:pt idx="3">
                  <c:v>2.52</c:v>
                </c:pt>
                <c:pt idx="4">
                  <c:v>#N/A</c:v>
                </c:pt>
                <c:pt idx="5">
                  <c:v>2.33</c:v>
                </c:pt>
                <c:pt idx="6">
                  <c:v>#N/A</c:v>
                </c:pt>
                <c:pt idx="7">
                  <c:v>2.9</c:v>
                </c:pt>
                <c:pt idx="8">
                  <c:v>#N/A</c:v>
                </c:pt>
                <c:pt idx="9">
                  <c:v>2.2999999999999998</c:v>
                </c:pt>
              </c:numCache>
            </c:numRef>
          </c:val>
          <c:extLst>
            <c:ext xmlns:c16="http://schemas.microsoft.com/office/drawing/2014/chart" uri="{C3380CC4-5D6E-409C-BE32-E72D297353CC}">
              <c16:uniqueId val="{00000008-E80A-4A93-B385-E36A94D15D30}"/>
            </c:ext>
          </c:extLst>
        </c:ser>
        <c:ser>
          <c:idx val="9"/>
          <c:order val="9"/>
          <c:tx>
            <c:strRef>
              <c:f>データシート!$A$36</c:f>
              <c:strCache>
                <c:ptCount val="1"/>
                <c:pt idx="0">
                  <c:v>上松町水道事業会計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1.58</c:v>
                </c:pt>
                <c:pt idx="2">
                  <c:v>#N/A</c:v>
                </c:pt>
                <c:pt idx="3">
                  <c:v>2.5499999999999998</c:v>
                </c:pt>
                <c:pt idx="4">
                  <c:v>#N/A</c:v>
                </c:pt>
                <c:pt idx="5">
                  <c:v>3.13</c:v>
                </c:pt>
                <c:pt idx="6">
                  <c:v>#N/A</c:v>
                </c:pt>
                <c:pt idx="7">
                  <c:v>3</c:v>
                </c:pt>
                <c:pt idx="8">
                  <c:v>#N/A</c:v>
                </c:pt>
                <c:pt idx="9">
                  <c:v>3.63</c:v>
                </c:pt>
              </c:numCache>
            </c:numRef>
          </c:val>
          <c:extLst>
            <c:ext xmlns:c16="http://schemas.microsoft.com/office/drawing/2014/chart" uri="{C3380CC4-5D6E-409C-BE32-E72D297353CC}">
              <c16:uniqueId val="{00000009-E80A-4A93-B385-E36A94D15D30}"/>
            </c:ext>
          </c:extLst>
        </c:ser>
        <c:dLbls>
          <c:showLegendKey val="0"/>
          <c:showVal val="0"/>
          <c:showCatName val="0"/>
          <c:showSerName val="0"/>
          <c:showPercent val="0"/>
          <c:showBubbleSize val="0"/>
        </c:dLbls>
        <c:gapWidth val="150"/>
        <c:overlap val="100"/>
        <c:axId val="132318336"/>
        <c:axId val="132319872"/>
      </c:barChart>
      <c:catAx>
        <c:axId val="13231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319872"/>
        <c:crosses val="autoZero"/>
        <c:auto val="1"/>
        <c:lblAlgn val="ctr"/>
        <c:lblOffset val="100"/>
        <c:tickLblSkip val="1"/>
        <c:tickMarkSkip val="1"/>
        <c:noMultiLvlLbl val="0"/>
      </c:catAx>
      <c:valAx>
        <c:axId val="13231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318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590</c:v>
                </c:pt>
                <c:pt idx="5">
                  <c:v>595</c:v>
                </c:pt>
                <c:pt idx="8">
                  <c:v>566</c:v>
                </c:pt>
                <c:pt idx="11">
                  <c:v>565</c:v>
                </c:pt>
                <c:pt idx="14">
                  <c:v>556</c:v>
                </c:pt>
              </c:numCache>
            </c:numRef>
          </c:val>
          <c:extLst>
            <c:ext xmlns:c16="http://schemas.microsoft.com/office/drawing/2014/chart" uri="{C3380CC4-5D6E-409C-BE32-E72D297353CC}">
              <c16:uniqueId val="{00000000-092C-4352-9D91-1069663B80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2C-4352-9D91-1069663B80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5</c:v>
                </c:pt>
                <c:pt idx="6">
                  <c:v>17</c:v>
                </c:pt>
                <c:pt idx="9">
                  <c:v>18</c:v>
                </c:pt>
                <c:pt idx="12">
                  <c:v>17</c:v>
                </c:pt>
              </c:numCache>
            </c:numRef>
          </c:val>
          <c:extLst>
            <c:ext xmlns:c16="http://schemas.microsoft.com/office/drawing/2014/chart" uri="{C3380CC4-5D6E-409C-BE32-E72D297353CC}">
              <c16:uniqueId val="{00000002-092C-4352-9D91-1069663B80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c:v>
                </c:pt>
                <c:pt idx="3">
                  <c:v>16</c:v>
                </c:pt>
                <c:pt idx="6">
                  <c:v>12</c:v>
                </c:pt>
                <c:pt idx="9">
                  <c:v>14</c:v>
                </c:pt>
                <c:pt idx="12">
                  <c:v>12</c:v>
                </c:pt>
              </c:numCache>
            </c:numRef>
          </c:val>
          <c:extLst>
            <c:ext xmlns:c16="http://schemas.microsoft.com/office/drawing/2014/chart" uri="{C3380CC4-5D6E-409C-BE32-E72D297353CC}">
              <c16:uniqueId val="{00000003-092C-4352-9D91-1069663B80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258</c:v>
                </c:pt>
                <c:pt idx="3">
                  <c:v>236</c:v>
                </c:pt>
                <c:pt idx="6">
                  <c:v>215</c:v>
                </c:pt>
                <c:pt idx="9">
                  <c:v>189</c:v>
                </c:pt>
                <c:pt idx="12">
                  <c:v>189</c:v>
                </c:pt>
              </c:numCache>
            </c:numRef>
          </c:val>
          <c:extLst>
            <c:ext xmlns:c16="http://schemas.microsoft.com/office/drawing/2014/chart" uri="{C3380CC4-5D6E-409C-BE32-E72D297353CC}">
              <c16:uniqueId val="{00000004-092C-4352-9D91-1069663B80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2C-4352-9D91-1069663B80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2C-4352-9D91-1069663B80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497</c:v>
                </c:pt>
                <c:pt idx="3">
                  <c:v>452</c:v>
                </c:pt>
                <c:pt idx="6">
                  <c:v>438</c:v>
                </c:pt>
                <c:pt idx="9">
                  <c:v>450</c:v>
                </c:pt>
                <c:pt idx="12">
                  <c:v>454</c:v>
                </c:pt>
              </c:numCache>
            </c:numRef>
          </c:val>
          <c:extLst>
            <c:ext xmlns:c16="http://schemas.microsoft.com/office/drawing/2014/chart" uri="{C3380CC4-5D6E-409C-BE32-E72D297353CC}">
              <c16:uniqueId val="{00000007-092C-4352-9D91-1069663B8075}"/>
            </c:ext>
          </c:extLst>
        </c:ser>
        <c:dLbls>
          <c:showLegendKey val="0"/>
          <c:showVal val="0"/>
          <c:showCatName val="0"/>
          <c:showSerName val="0"/>
          <c:showPercent val="0"/>
          <c:showBubbleSize val="0"/>
        </c:dLbls>
        <c:gapWidth val="100"/>
        <c:overlap val="100"/>
        <c:axId val="132406656"/>
        <c:axId val="132408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186</c:v>
                </c:pt>
                <c:pt idx="2">
                  <c:v>#N/A</c:v>
                </c:pt>
                <c:pt idx="3">
                  <c:v>#N/A</c:v>
                </c:pt>
                <c:pt idx="4">
                  <c:v>114</c:v>
                </c:pt>
                <c:pt idx="5">
                  <c:v>#N/A</c:v>
                </c:pt>
                <c:pt idx="6">
                  <c:v>#N/A</c:v>
                </c:pt>
                <c:pt idx="7">
                  <c:v>116</c:v>
                </c:pt>
                <c:pt idx="8">
                  <c:v>#N/A</c:v>
                </c:pt>
                <c:pt idx="9">
                  <c:v>#N/A</c:v>
                </c:pt>
                <c:pt idx="10">
                  <c:v>106</c:v>
                </c:pt>
                <c:pt idx="11">
                  <c:v>#N/A</c:v>
                </c:pt>
                <c:pt idx="12">
                  <c:v>#N/A</c:v>
                </c:pt>
                <c:pt idx="13">
                  <c:v>116</c:v>
                </c:pt>
                <c:pt idx="14">
                  <c:v>#N/A</c:v>
                </c:pt>
              </c:numCache>
            </c:numRef>
          </c:val>
          <c:smooth val="0"/>
          <c:extLst>
            <c:ext xmlns:c16="http://schemas.microsoft.com/office/drawing/2014/chart" uri="{C3380CC4-5D6E-409C-BE32-E72D297353CC}">
              <c16:uniqueId val="{00000008-092C-4352-9D91-1069663B8075}"/>
            </c:ext>
          </c:extLst>
        </c:ser>
        <c:dLbls>
          <c:showLegendKey val="0"/>
          <c:showVal val="0"/>
          <c:showCatName val="0"/>
          <c:showSerName val="0"/>
          <c:showPercent val="0"/>
          <c:showBubbleSize val="0"/>
        </c:dLbls>
        <c:marker val="1"/>
        <c:smooth val="0"/>
        <c:axId val="132406656"/>
        <c:axId val="132408832"/>
      </c:lineChart>
      <c:catAx>
        <c:axId val="13240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408832"/>
        <c:crosses val="autoZero"/>
        <c:auto val="1"/>
        <c:lblAlgn val="ctr"/>
        <c:lblOffset val="100"/>
        <c:tickLblSkip val="1"/>
        <c:tickMarkSkip val="1"/>
        <c:noMultiLvlLbl val="0"/>
      </c:catAx>
      <c:valAx>
        <c:axId val="13240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0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4865</c:v>
                </c:pt>
                <c:pt idx="5">
                  <c:v>4540</c:v>
                </c:pt>
                <c:pt idx="8">
                  <c:v>4631</c:v>
                </c:pt>
                <c:pt idx="11">
                  <c:v>4487</c:v>
                </c:pt>
                <c:pt idx="14">
                  <c:v>4355</c:v>
                </c:pt>
              </c:numCache>
            </c:numRef>
          </c:val>
          <c:extLst>
            <c:ext xmlns:c16="http://schemas.microsoft.com/office/drawing/2014/chart" uri="{C3380CC4-5D6E-409C-BE32-E72D297353CC}">
              <c16:uniqueId val="{00000000-2AB3-458D-BC61-048CE5DAA5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243</c:v>
                </c:pt>
                <c:pt idx="5">
                  <c:v>158</c:v>
                </c:pt>
                <c:pt idx="8">
                  <c:v>163</c:v>
                </c:pt>
                <c:pt idx="11">
                  <c:v>160</c:v>
                </c:pt>
                <c:pt idx="14">
                  <c:v>161</c:v>
                </c:pt>
              </c:numCache>
            </c:numRef>
          </c:val>
          <c:extLst>
            <c:ext xmlns:c16="http://schemas.microsoft.com/office/drawing/2014/chart" uri="{C3380CC4-5D6E-409C-BE32-E72D297353CC}">
              <c16:uniqueId val="{00000001-2AB3-458D-BC61-048CE5DAA5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1671</c:v>
                </c:pt>
                <c:pt idx="5">
                  <c:v>1851</c:v>
                </c:pt>
                <c:pt idx="8">
                  <c:v>2026</c:v>
                </c:pt>
                <c:pt idx="11">
                  <c:v>2091</c:v>
                </c:pt>
                <c:pt idx="14">
                  <c:v>2057</c:v>
                </c:pt>
              </c:numCache>
            </c:numRef>
          </c:val>
          <c:extLst>
            <c:ext xmlns:c16="http://schemas.microsoft.com/office/drawing/2014/chart" uri="{C3380CC4-5D6E-409C-BE32-E72D297353CC}">
              <c16:uniqueId val="{00000002-2AB3-458D-BC61-048CE5DAA5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B3-458D-BC61-048CE5DAA5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B3-458D-BC61-048CE5DAA5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B3-458D-BC61-048CE5DAA5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787</c:v>
                </c:pt>
                <c:pt idx="3">
                  <c:v>800</c:v>
                </c:pt>
                <c:pt idx="6">
                  <c:v>773</c:v>
                </c:pt>
                <c:pt idx="9">
                  <c:v>782</c:v>
                </c:pt>
                <c:pt idx="12">
                  <c:v>787</c:v>
                </c:pt>
              </c:numCache>
            </c:numRef>
          </c:val>
          <c:extLst>
            <c:ext xmlns:c16="http://schemas.microsoft.com/office/drawing/2014/chart" uri="{C3380CC4-5D6E-409C-BE32-E72D297353CC}">
              <c16:uniqueId val="{00000006-2AB3-458D-BC61-048CE5DAA5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140</c:v>
                </c:pt>
                <c:pt idx="3">
                  <c:v>125</c:v>
                </c:pt>
                <c:pt idx="6">
                  <c:v>115</c:v>
                </c:pt>
                <c:pt idx="9">
                  <c:v>134</c:v>
                </c:pt>
                <c:pt idx="12">
                  <c:v>119</c:v>
                </c:pt>
              </c:numCache>
            </c:numRef>
          </c:val>
          <c:extLst>
            <c:ext xmlns:c16="http://schemas.microsoft.com/office/drawing/2014/chart" uri="{C3380CC4-5D6E-409C-BE32-E72D297353CC}">
              <c16:uniqueId val="{00000007-2AB3-458D-BC61-048CE5DAA5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2843</c:v>
                </c:pt>
                <c:pt idx="3">
                  <c:v>2677</c:v>
                </c:pt>
                <c:pt idx="6">
                  <c:v>2305</c:v>
                </c:pt>
                <c:pt idx="9">
                  <c:v>1966</c:v>
                </c:pt>
                <c:pt idx="12">
                  <c:v>1808</c:v>
                </c:pt>
              </c:numCache>
            </c:numRef>
          </c:val>
          <c:extLst>
            <c:ext xmlns:c16="http://schemas.microsoft.com/office/drawing/2014/chart" uri="{C3380CC4-5D6E-409C-BE32-E72D297353CC}">
              <c16:uniqueId val="{00000008-2AB3-458D-BC61-048CE5DAA5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43</c:v>
                </c:pt>
                <c:pt idx="3">
                  <c:v>290</c:v>
                </c:pt>
                <c:pt idx="6">
                  <c:v>279</c:v>
                </c:pt>
                <c:pt idx="9">
                  <c:v>251</c:v>
                </c:pt>
                <c:pt idx="12">
                  <c:v>223</c:v>
                </c:pt>
              </c:numCache>
            </c:numRef>
          </c:val>
          <c:extLst>
            <c:ext xmlns:c16="http://schemas.microsoft.com/office/drawing/2014/chart" uri="{C3380CC4-5D6E-409C-BE32-E72D297353CC}">
              <c16:uniqueId val="{00000009-2AB3-458D-BC61-048CE5DAA5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4138</c:v>
                </c:pt>
                <c:pt idx="3">
                  <c:v>4066</c:v>
                </c:pt>
                <c:pt idx="6">
                  <c:v>3955</c:v>
                </c:pt>
                <c:pt idx="9">
                  <c:v>3961</c:v>
                </c:pt>
                <c:pt idx="12">
                  <c:v>3981</c:v>
                </c:pt>
              </c:numCache>
            </c:numRef>
          </c:val>
          <c:extLst>
            <c:ext xmlns:c16="http://schemas.microsoft.com/office/drawing/2014/chart" uri="{C3380CC4-5D6E-409C-BE32-E72D297353CC}">
              <c16:uniqueId val="{0000000A-2AB3-458D-BC61-048CE5DAA55E}"/>
            </c:ext>
          </c:extLst>
        </c:ser>
        <c:dLbls>
          <c:showLegendKey val="0"/>
          <c:showVal val="0"/>
          <c:showCatName val="0"/>
          <c:showSerName val="0"/>
          <c:showPercent val="0"/>
          <c:showBubbleSize val="0"/>
        </c:dLbls>
        <c:gapWidth val="100"/>
        <c:overlap val="100"/>
        <c:axId val="132501504"/>
        <c:axId val="132503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1171</c:v>
                </c:pt>
                <c:pt idx="2">
                  <c:v>#N/A</c:v>
                </c:pt>
                <c:pt idx="3">
                  <c:v>#N/A</c:v>
                </c:pt>
                <c:pt idx="4">
                  <c:v>1409</c:v>
                </c:pt>
                <c:pt idx="5">
                  <c:v>#N/A</c:v>
                </c:pt>
                <c:pt idx="6">
                  <c:v>#N/A</c:v>
                </c:pt>
                <c:pt idx="7">
                  <c:v>606</c:v>
                </c:pt>
                <c:pt idx="8">
                  <c:v>#N/A</c:v>
                </c:pt>
                <c:pt idx="9">
                  <c:v>#N/A</c:v>
                </c:pt>
                <c:pt idx="10">
                  <c:v>355</c:v>
                </c:pt>
                <c:pt idx="11">
                  <c:v>#N/A</c:v>
                </c:pt>
                <c:pt idx="12">
                  <c:v>#N/A</c:v>
                </c:pt>
                <c:pt idx="13">
                  <c:v>345</c:v>
                </c:pt>
                <c:pt idx="14">
                  <c:v>#N/A</c:v>
                </c:pt>
              </c:numCache>
            </c:numRef>
          </c:val>
          <c:smooth val="0"/>
          <c:extLst>
            <c:ext xmlns:c16="http://schemas.microsoft.com/office/drawing/2014/chart" uri="{C3380CC4-5D6E-409C-BE32-E72D297353CC}">
              <c16:uniqueId val="{0000000B-2AB3-458D-BC61-048CE5DAA55E}"/>
            </c:ext>
          </c:extLst>
        </c:ser>
        <c:dLbls>
          <c:showLegendKey val="0"/>
          <c:showVal val="0"/>
          <c:showCatName val="0"/>
          <c:showSerName val="0"/>
          <c:showPercent val="0"/>
          <c:showBubbleSize val="0"/>
        </c:dLbls>
        <c:marker val="1"/>
        <c:smooth val="0"/>
        <c:axId val="132501504"/>
        <c:axId val="132503424"/>
      </c:lineChart>
      <c:catAx>
        <c:axId val="13250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503424"/>
        <c:crosses val="autoZero"/>
        <c:auto val="1"/>
        <c:lblAlgn val="ctr"/>
        <c:lblOffset val="100"/>
        <c:tickLblSkip val="1"/>
        <c:tickMarkSkip val="1"/>
        <c:noMultiLvlLbl val="0"/>
      </c:catAx>
      <c:valAx>
        <c:axId val="13250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0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1004</c:v>
                </c:pt>
                <c:pt idx="1">
                  <c:v>990</c:v>
                </c:pt>
                <c:pt idx="2">
                  <c:v>910</c:v>
                </c:pt>
              </c:numCache>
            </c:numRef>
          </c:val>
          <c:extLst>
            <c:ext xmlns:c16="http://schemas.microsoft.com/office/drawing/2014/chart" uri="{C3380CC4-5D6E-409C-BE32-E72D297353CC}">
              <c16:uniqueId val="{00000000-168D-4858-99C9-191FC0410C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137</c:v>
                </c:pt>
                <c:pt idx="1">
                  <c:v>137</c:v>
                </c:pt>
                <c:pt idx="2">
                  <c:v>137</c:v>
                </c:pt>
              </c:numCache>
            </c:numRef>
          </c:val>
          <c:extLst>
            <c:ext xmlns:c16="http://schemas.microsoft.com/office/drawing/2014/chart" uri="{C3380CC4-5D6E-409C-BE32-E72D297353CC}">
              <c16:uniqueId val="{00000001-168D-4858-99C9-191FC0410C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732</c:v>
                </c:pt>
                <c:pt idx="1">
                  <c:v>808</c:v>
                </c:pt>
                <c:pt idx="2">
                  <c:v>854</c:v>
                </c:pt>
              </c:numCache>
            </c:numRef>
          </c:val>
          <c:extLst>
            <c:ext xmlns:c16="http://schemas.microsoft.com/office/drawing/2014/chart" uri="{C3380CC4-5D6E-409C-BE32-E72D297353CC}">
              <c16:uniqueId val="{00000002-168D-4858-99C9-191FC0410C0B}"/>
            </c:ext>
          </c:extLst>
        </c:ser>
        <c:dLbls>
          <c:showLegendKey val="0"/>
          <c:showVal val="0"/>
          <c:showCatName val="0"/>
          <c:showSerName val="0"/>
          <c:showPercent val="0"/>
          <c:showBubbleSize val="0"/>
        </c:dLbls>
        <c:gapWidth val="120"/>
        <c:overlap val="100"/>
        <c:axId val="132703744"/>
        <c:axId val="132705280"/>
      </c:barChart>
      <c:catAx>
        <c:axId val="13270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2705280"/>
        <c:crosses val="autoZero"/>
        <c:auto val="1"/>
        <c:lblAlgn val="ctr"/>
        <c:lblOffset val="100"/>
        <c:tickLblSkip val="1"/>
        <c:tickMarkSkip val="1"/>
        <c:noMultiLvlLbl val="0"/>
      </c:catAx>
      <c:valAx>
        <c:axId val="132705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270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{4E5E6831-99ED-4B9F-A599-567A9F74DF25}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94E-42B4-AEFB-10F958ADDB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{859BF3AE-C2C1-4A56-930E-D9B1262241E4}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4E-42B4-AEFB-10F958ADDB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{6B3A8D6D-6D16-4FD5-BEB2-D1E4B8A00361}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4E-42B4-AEFB-10F958ADDB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{C6DDF84D-BF45-44FC-8403-E58084BBA85E}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4E-42B4-AEFB-10F958ADDB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{3CB66BD7-D9C0-47AE-83FC-840AFEE060F3}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4E-42B4-AEFB-10F958ADDB1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{5459721F-229E-40F7-98D0-059CC2DFE870}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94E-42B4-AEFB-10F958ADDB1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{1F6E4DD7-26ED-4983-8AE5-97A71EB02901}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94E-42B4-AEFB-10F958ADDB1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{CEB2FB2B-637D-4A3C-BE27-EC51F5F80035}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94E-42B4-AEFB-10F958ADDB1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{BEB70EFE-3255-4630-B6AE-33AEF50D07AC}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94E-42B4-AEFB-10F958ADDB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48.1</c:v>
                </c:pt>
                <c:pt idx="32">
                  <c:v>49.9</c:v>
                </c:pt>
              </c:numCache>
            </c:numRef>
          </c:xVal>
          <c:yVal>
            <c:numRef>
              <c:f>公会計指標分析・財政指標組合せ分析表!$BP$51:$DC$51</c:f>
              <c:numCache>
                <c:formatCode>#,##0.0;"▲ "#,##0.0</c:formatCode>
                <c:ptCount val="40"/>
                <c:pt idx="24">
                  <c:v>17.8</c:v>
                </c:pt>
                <c:pt idx="32">
                  <c:v>17.7</c:v>
                </c:pt>
              </c:numCache>
            </c:numRef>
          </c:yVal>
          <c:smooth val="0"/>
          <c:extLst>
            <c:ext xmlns:c16="http://schemas.microsoft.com/office/drawing/2014/chart" uri="{C3380CC4-5D6E-409C-BE32-E72D297353CC}">
              <c16:uniqueId val="{00000009-994E-42B4-AEFB-10F958ADDB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{7727923A-D133-4978-8DF5-3BB9F45E3002}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94E-42B4-AEFB-10F958ADDB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{1EAC9461-FFA1-4D1C-AB9B-6E4EF35BFB79}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4E-42B4-AEFB-10F958ADDB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{E59C0FD2-FDA9-4836-A454-6062FC39F9AF}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4E-42B4-AEFB-10F958ADDB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{8A601A6D-1B6B-45CB-B587-991F26462CBA}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4E-42B4-AEFB-10F958ADDB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{A5AF73D7-75EA-4387-8342-4323B9E861DC}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4E-42B4-AEFB-10F958ADDB1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{FFCEDC43-404C-493D-90D4-28EAAC7848DB}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94E-42B4-AEFB-10F958ADDB1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{83C20B10-A4F7-4FDD-969C-B5C4B7DC7616}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94E-42B4-AEFB-10F958ADDB1F}"/>
                </c:ext>
              </c:extLst>
            </c:dLbl>
            <c:dLbl>
              <c:idx val="24"/>
              <c:layout>
                <c:manualLayout>
                  <c:x val="-3.260118709415879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{2580E0B8-5738-45CC-8B3F-06F4935FCF4F}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94E-42B4-AEFB-10F958ADDB1F}"/>
                </c:ext>
              </c:extLst>
            </c:dLbl>
            <c:dLbl>
              <c:idx val="32"/>
              <c:layout>
                <c:manualLayout>
                  <c:x val="-3.1689213844985804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{4E4F8ED2-2E9C-4636-8A5D-CFE62E8B94FD}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94E-42B4-AEFB-10F958ADDB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pt idx="32">
                  <c:v>58.3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994E-42B4-AEFB-10F958ADDB1F}"/>
            </c:ext>
          </c:extLst>
        </c:ser>
        <c:dLbls>
          <c:showLegendKey val="0"/>
          <c:showVal val="1"/>
          <c:showCatName val="0"/>
          <c:showSerName val="0"/>
          <c:showPercent val="0"/>
          <c:showBubbleSize val="0"/>
        </c:dLbls>
        <c:axId val="132772224"/>
        <c:axId val="132774144"/>
      </c:scatterChart>
      <c:valAx>
        <c:axId val="132772224"/>
        <c:scaling>
          <c:orientation val="minMax"/>
          <c:max val="60"/>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774144"/>
        <c:crosses val="autoZero"/>
        <c:crossBetween val="midCat"/>
      </c:valAx>
      <c:valAx>
        <c:axId val="132774144"/>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772224"/>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{38B47410-C2D4-4913-AFFB-B262D35E25B0}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0EE-4FDE-93AE-75528F4D7A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{BF411905-DAD2-4795-9B83-31FA87153ED8}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EE-4FDE-93AE-75528F4D7A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{BD6C4CBE-26F7-485A-9E79-29393379A442}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EE-4FDE-93AE-75528F4D7A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{8E641EDE-8146-41F5-8999-A92031288094}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EE-4FDE-93AE-75528F4D7A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{2AE50F8D-F7C3-4607-87DC-B9608F8510B2}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EE-4FDE-93AE-75528F4D7AD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{416DD718-9B04-48D3-8398-C0E236CEBC97}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0EE-4FDE-93AE-75528F4D7AD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{6EC73AD1-857B-47A3-9BC7-1CCC0D348B36}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0EE-4FDE-93AE-75528F4D7AD6}"/>
                </c:ext>
              </c:extLst>
            </c:dLbl>
            <c:dLbl>
              <c:idx val="24"/>
              <c:layout>
                <c:manualLayout>
                  <c:x val="-3.785407132486055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{7178BCD2-77DC-4EB3-AAF3-D052A9E0687B}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0EE-4FDE-93AE-75528F4D7AD6}"/>
                </c:ext>
              </c:extLst>
            </c:dLbl>
            <c:dLbl>
              <c:idx val="32"/>
              <c:layout>
                <c:manualLayout>
                  <c:x val="-2.554191191336071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{5E1D119C-EAF6-4AAD-80F5-F3E008BA81CA}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0EE-4FDE-93AE-75528F4D7A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8.4</c:v>
                </c:pt>
                <c:pt idx="16">
                  <c:v>7</c:v>
                </c:pt>
                <c:pt idx="24">
                  <c:v>5.5</c:v>
                </c:pt>
                <c:pt idx="32">
                  <c:v>5.6</c:v>
                </c:pt>
              </c:numCache>
            </c:numRef>
          </c:xVal>
          <c:yVal>
            <c:numRef>
              <c:f>公会計指標分析・財政指標組合せ分析表!$BP$73:$DC$73</c:f>
              <c:numCache>
                <c:formatCode>#,##0.0;"▲ "#,##0.0</c:formatCode>
                <c:ptCount val="40"/>
                <c:pt idx="0">
                  <c:v>59.7</c:v>
                </c:pt>
                <c:pt idx="8">
                  <c:v>72.8</c:v>
                </c:pt>
                <c:pt idx="16">
                  <c:v>30.1</c:v>
                </c:pt>
                <c:pt idx="24">
                  <c:v>17.8</c:v>
                </c:pt>
                <c:pt idx="32">
                  <c:v>17.7</c:v>
                </c:pt>
              </c:numCache>
            </c:numRef>
          </c:yVal>
          <c:smooth val="0"/>
          <c:extLst>
            <c:ext xmlns:c16="http://schemas.microsoft.com/office/drawing/2014/chart" uri="{C3380CC4-5D6E-409C-BE32-E72D297353CC}">
              <c16:uniqueId val="{00000009-E0EE-4FDE-93AE-75528F4D7A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{F4AFF04F-1FA3-486F-87DA-FEE3B30373AD}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0EE-4FDE-93AE-75528F4D7A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{3221B18A-230E-45C0-B202-507E2F5C5D50}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EE-4FDE-93AE-75528F4D7A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{9E49A24F-DE51-456B-B8AE-C69C8F2A6A3B}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EE-4FDE-93AE-75528F4D7A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{D34374F4-0F12-4A8B-86BD-DCEA5E4B95C2}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EE-4FDE-93AE-75528F4D7A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{414B0F84-3577-46D1-A8CB-57B901AEA141}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EE-4FDE-93AE-75528F4D7AD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{516A5F77-37C3-4582-B3A9-65EB159F73A6}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0EE-4FDE-93AE-75528F4D7AD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{B7DB3F74-8CF5-4D77-A546-0D861DC4B7F0}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0EE-4FDE-93AE-75528F4D7AD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{163AF5FA-AD46-4777-925A-F6BD5A51F0E6}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0EE-4FDE-93AE-75528F4D7AD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{B27B031E-CDD2-42FD-AEB0-61492D878360}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0EE-4FDE-93AE-75528F4D7A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6.4</c:v>
                </c:pt>
                <c:pt idx="24">
                  <c:v>6.9</c:v>
                </c:pt>
                <c:pt idx="32">
                  <c:v>7.1</c:v>
                </c:pt>
              </c:numCache>
            </c:numRef>
          </c:xVal>
          <c:yVal>
            <c:numRef>
              <c:f>公会計指標分析・財政指標組合せ分析表!$BP$77:$DC$77</c:f>
              <c:numCache>
                <c:formatCode>#,##0.0;"▲ "#,##0.0</c:formatCode>
                <c:ptCount val="40"/>
                <c:pt idx="0">
                  <c:v>20.5</c:v>
                </c:pt>
                <c:pt idx="8">
                  <c:v>17.899999999999999</c:v>
                </c:pt>
                <c:pt idx="16">
                  <c:v>0</c:v>
                </c:pt>
                <c:pt idx="24">
                  <c:v>0</c:v>
                </c:pt>
                <c:pt idx="32">
                  <c:v>0</c:v>
                </c:pt>
              </c:numCache>
            </c:numRef>
          </c:yVal>
          <c:smooth val="0"/>
          <c:extLst>
            <c:ext xmlns:c16="http://schemas.microsoft.com/office/drawing/2014/chart" uri="{C3380CC4-5D6E-409C-BE32-E72D297353CC}">
              <c16:uniqueId val="{00000013-E0EE-4FDE-93AE-75528F4D7AD6}"/>
            </c:ext>
          </c:extLst>
        </c:ser>
        <c:dLbls>
          <c:showLegendKey val="0"/>
          <c:showVal val="1"/>
          <c:showCatName val="0"/>
          <c:showSerName val="0"/>
          <c:showPercent val="0"/>
          <c:showBubbleSize val="0"/>
        </c:dLbls>
        <c:axId val="133787648"/>
        <c:axId val="133789568"/>
      </c:scatterChart>
      <c:valAx>
        <c:axId val="133787648"/>
        <c:scaling>
          <c:orientation val="minMax"/>
          <c:max val="11"/>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789568"/>
        <c:crosses val="autoZero"/>
        <c:crossBetween val="midCat"/>
      </c:valAx>
      <c:valAx>
        <c:axId val="133789568"/>
        <c:scaling>
          <c:orientation val="minMax"/>
          <c:max val="8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787648"/>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かけ一般会計における償還ピークが一旦過ぎたため減少しているものの、大型事業の元金償還開始により再度増加している。公営企業に対する繰出金については、公共下水道特別会計がピークを過ぎているため減少が続いている。また、水道事業会計も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年度に償還ピークを迎えたため当面減少が続く見込みであるが、減少額は小幅である。</a:t>
          </a:r>
        </a:p>
        <a:p>
          <a:r>
            <a:rPr kumimoji="1" lang="ja-JP" altLang="en-US" sz="1400">
              <a:latin typeface="ＭＳ ゴシック" pitchFamily="49" charset="-128"/>
              <a:ea typeface="ＭＳ ゴシック" pitchFamily="49" charset="-128"/>
            </a:rPr>
            <a:t>　債務負担行為に基づく支出額は、ねざめホテル改修事業の実施により、平成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一般会計に係る地方債残高は、平成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年度に公民館等大規模改修の実施により一旦増加したが、平成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年度は借入を抑制したことから減少。しかし、平成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かけ木曽広域連合ごみ処理施設整備が実施されたことから再度増加しており、今後は庁舎建設、小学校中規模改修等の大型事業に多額の借入を予定しているため更なる増加が見込まれることから、事業実施の適正化を図り、財政の健全化に努める。債務負担行為に基づく支出予定額は、ねざめホテル改修事業の実施により、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に大きく増加している。公営企業債等繰入見込額は、公共下水道特別会計、水道事業会計共に残高は減少しており、今後も減少が見込まれる。充当可能基金については、庁舎建設整備基金への積み立てにより増加傾向にあるが、今後、庁舎建設に伴う取崩しにより大幅に減少する見込みであ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長野県上松町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庁舎建設事業に向け上松町役場庁舎建設整備基金を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百万円積立てた一方、大型事業の実施に伴い財政調整基金を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百万円取崩したこと、上松小学校中規模改修に関する事業のため上松町教育施設基金を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百万円取崩したこと等により、基金全体としては、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今後は、積立てた基金を使用した事業が始まっていくため、特定目的基金に関して短期的には大幅に減少する見込みである。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中期的には、公共施設等の維持補修費や公債費の増加、人口減少による収入の減少が予想される中にあっては、単年度での多額の積立ては難しいと考えられるため、事業計画及び使途を明確にし、計画的な運用を行っていく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上松町役場庁舎建設整備基金：</a:t>
          </a:r>
          <a:r>
            <a:rPr lang="ja-JP" altLang="en-US" sz="1400">
              <a:effectLst/>
            </a:rPr>
            <a:t>老朽化した上松町役場庁舎の施設整備を図るため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上松町地域福祉振興基金：</a:t>
          </a:r>
          <a:r>
            <a:rPr lang="ja-JP" altLang="en-US" sz="1400">
              <a:effectLst/>
            </a:rPr>
            <a:t>高齢化社会の到来に備え、地域における福祉活動の促進、快適な生活環境等の形成を図るため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上松町教育施設基金：</a:t>
          </a:r>
          <a:r>
            <a:rPr lang="ja-JP" altLang="en-US" sz="1400">
              <a:effectLst/>
            </a:rPr>
            <a:t>教育施設の整備に要する資金に充てるため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上松町役場庁舎建設整備基金：庁舎建設事業の実施に向け、平成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上松町教育施設基金：上松小学校中規模改修事業の実施に向け積立てを行ってきており、平成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年度には当該事業に係る設計業務のため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上松町役場庁舎建設整備基金：平成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年度にかけ庁舎建設事業及び関連事業を実施予定ため、今後は取崩しが続く予定である。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上松町教育施設基金：平成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年度にかけ上松小学校中規模改修事業を実施予定のため、今後は取崩しが続く予定である。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年度においては、景気の動向による町税法人税割の減および橋梁架替等のインフラ整備事業の増加による減。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年度においては、大型単独事業（防災無線戸別受信機設置工事）の実施による減。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年度にかけ大型事業が控えており、公共施設等に係る維持補修費の増加傾向もみられることから減少見込みである。最小限の取崩しとなるよう、公共施設等の適正管理、経常経費の圧縮に努める。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近年、減債基金の積立て・取崩しは行われておらず、増減は無い。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年度にかけて大型事業が複数予定されており、事業実施に伴い地方債発行額が急増する見込みであるため、当該地方債の償還が重なる平成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年度以降に取崩しを予定している。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
4,575
168.42
3,915,789
3,830,371
56,990
2,477,629
3,980,853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50" b="0" i="0" baseline="0">
              <a:solidFill>
                <a:schemeClr val="dk1"/>
              </a:solidFill>
              <a:effectLst/>
              <a:latin typeface="+mn-lt"/>
              <a:ea typeface="+mn-ea"/>
              <a:cs typeface="+mn-cs"/>
            </a:rPr>
            <a:t>　</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当町では、平成２８年度に策定した公共施設等総合管理計画において、公共施設等における施設の減少・長寿命化に目標を定めている。有形固定資産減価償却率については、上昇傾向にはあるものの、類似団体平均よりも低い水準で推移しているが、随時、施設数量を管理し、不要な施設があった場合は除去する等、対策を考えていきいたい。また今後は個別施設計画を策定する予定であり、当該計画に基づいた施設の維持管理を適切に進めてたいと考えてい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4" name="直線コネクタ 63"/>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67"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68" name="直線コネクタ 67"/>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69"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0" name="フローチャート: 判断 69"/>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1" name="フローチャート: 判断 70"/>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87207</xdr:rowOff>
    </xdr:from>
    <xdr:to>
      <xdr:col>23</xdr:col>
      <xdr:colOff>136525</xdr:colOff>
      <xdr:row>33</xdr:row>
      <xdr:rowOff>17357</xdr:rowOff>
    </xdr:to>
    <xdr:sp macro="" textlink="">
      <xdr:nvSpPr>
        <xdr:cNvPr id="78" name="楕円 77"/>
        <xdr:cNvSpPr/>
      </xdr:nvSpPr>
      <xdr:spPr>
        <a:xfrm>
          <a:off x="4711700" y="63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65634</xdr:rowOff>
    </xdr:from>
    <xdr:ext cx="405111" cy="259045"/>
    <xdr:sp macro="" textlink="">
      <xdr:nvSpPr>
        <xdr:cNvPr id="79" name="有形固定資産減価償却率該当値テキスト"/>
        <xdr:cNvSpPr txBox="1"/>
      </xdr:nvSpPr>
      <xdr:spPr>
        <a:xfrm>
          <a:off x="4813300" y="632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151977</xdr:rowOff>
    </xdr:from>
    <xdr:to>
      <xdr:col>19</xdr:col>
      <xdr:colOff>187325</xdr:colOff>
      <xdr:row>33</xdr:row>
      <xdr:rowOff>82127</xdr:rowOff>
    </xdr:to>
    <xdr:sp macro="" textlink="">
      <xdr:nvSpPr>
        <xdr:cNvPr id="80" name="楕円 79"/>
        <xdr:cNvSpPr/>
      </xdr:nvSpPr>
      <xdr:spPr>
        <a:xfrm>
          <a:off x="4000500" y="64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138007</xdr:rowOff>
    </xdr:from>
    <xdr:to>
      <xdr:col>23</xdr:col>
      <xdr:colOff>85725</xdr:colOff>
      <xdr:row>33</xdr:row>
      <xdr:rowOff>31327</xdr:rowOff>
    </xdr:to>
    <xdr:cxnSp macro="">
      <xdr:nvCxnSpPr>
        <xdr:cNvPr id="81" name="直線コネクタ 80"/>
        <xdr:cNvCxnSpPr/>
      </xdr:nvCxnSpPr>
      <xdr:spPr>
        <a:xfrm flipV="1">
          <a:off x="4051300" y="6395932"/>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82" name="n_1aveValue有形固定資産減価償却率"/>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3"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73254</xdr:rowOff>
    </xdr:from>
    <xdr:ext cx="405111" cy="259045"/>
    <xdr:sp macro="" textlink="">
      <xdr:nvSpPr>
        <xdr:cNvPr id="84" name="n_1mainValue有形固定資産減価償却率"/>
        <xdr:cNvSpPr txBox="1"/>
      </xdr:nvSpPr>
      <xdr:spPr>
        <a:xfrm>
          <a:off x="3836044" y="65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50" baseline="0">
              <a:latin typeface="ＭＳ Ｐゴシック" panose="020B0600070205080204" pitchFamily="50" charset="-128"/>
              <a:ea typeface="ＭＳ Ｐゴシック" panose="020B0600070205080204" pitchFamily="50" charset="-128"/>
            </a:rPr>
            <a:t> 債務償還可能年数は類似団体平均を上回っており、主な要因としては、</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防災無線戸別受信機整備事業等の大規模な単独事業を実施したこと</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による基金</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残高の減少</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年度にかけ木曽広域連合ごみ処理施設整備が実施されたこと</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の増加が挙げられる。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庁舎建設、小学校中規模改修等の大型事業に</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対し、</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多額の借入</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及び基金の取崩し</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を予定しているため更なる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将来負担額の</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増加が見込まれることから、適切な財源確保と歳出の精査を行</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うとともに、</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事業実施の適正化を図り財政の健全化に努める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5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0" name="直線コネクタ 9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1" name="テキスト ボックス 10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2" name="直線コネクタ 10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3" name="テキスト ボックス 102"/>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4" name="直線コネクタ 10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5" name="テキスト ボックス 104"/>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6" name="直線コネクタ 10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7" name="テキスト ボックス 106"/>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8" name="直線コネクタ 10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9" name="テキスト ボックス 108"/>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0" name="直線コネクタ 10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1" name="テキスト ボックス 110"/>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5" name="直線コネクタ 114"/>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6"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7" name="直線コネクタ 116"/>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18"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19" name="直線コネクタ 118"/>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20" name="債務償還可能年数平均値テキスト"/>
        <xdr:cNvSpPr txBox="1"/>
      </xdr:nvSpPr>
      <xdr:spPr>
        <a:xfrm>
          <a:off x="14846300" y="6098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1" name="フローチャート: 判断 120"/>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128361</xdr:rowOff>
    </xdr:from>
    <xdr:to>
      <xdr:col>76</xdr:col>
      <xdr:colOff>73025</xdr:colOff>
      <xdr:row>31</xdr:row>
      <xdr:rowOff>58511</xdr:rowOff>
    </xdr:to>
    <xdr:sp macro="" textlink="">
      <xdr:nvSpPr>
        <xdr:cNvPr id="127" name="楕円 126"/>
        <xdr:cNvSpPr/>
      </xdr:nvSpPr>
      <xdr:spPr>
        <a:xfrm>
          <a:off x="14744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151238</xdr:rowOff>
    </xdr:from>
    <xdr:ext cx="340478" cy="259045"/>
    <xdr:sp macro="" textlink="">
      <xdr:nvSpPr>
        <xdr:cNvPr id="128" name="債務償還可能年数該当値テキスト"/>
        <xdr:cNvSpPr txBox="1"/>
      </xdr:nvSpPr>
      <xdr:spPr>
        <a:xfrm>
          <a:off x="14846300" y="5894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
4,575
168.42
3,915,789
3,830,371
56,990
2,477,629
3,980,853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112395</xdr:rowOff>
    </xdr:from>
    <xdr:to>
      <xdr:col>24</xdr:col>
      <xdr:colOff>62865</xdr:colOff>
      <xdr:row>40</xdr:row>
      <xdr:rowOff>93345</xdr:rowOff>
    </xdr:to>
    <xdr:cxnSp macro="">
      <xdr:nvCxnSpPr>
        <xdr:cNvPr id="56" name="直線コネクタ 55"/>
        <xdr:cNvCxnSpPr/>
      </xdr:nvCxnSpPr>
      <xdr:spPr>
        <a:xfrm flipV="1">
          <a:off x="4634865" y="57702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97172</xdr:rowOff>
    </xdr:from>
    <xdr:ext cx="405111" cy="259045"/>
    <xdr:sp macro="" textlink="">
      <xdr:nvSpPr>
        <xdr:cNvPr id="57" name="【道路】&#10;有形固定資産減価償却率最小値テキスト"/>
        <xdr:cNvSpPr txBox="1"/>
      </xdr:nvSpPr>
      <xdr:spPr>
        <a:xfrm>
          <a:off x="46736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93345</xdr:rowOff>
    </xdr:from>
    <xdr:to>
      <xdr:col>24</xdr:col>
      <xdr:colOff>152400</xdr:colOff>
      <xdr:row>40</xdr:row>
      <xdr:rowOff>93345</xdr:rowOff>
    </xdr:to>
    <xdr:cxnSp macro="">
      <xdr:nvCxnSpPr>
        <xdr:cNvPr id="58" name="直線コネクタ 57"/>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59072</xdr:rowOff>
    </xdr:from>
    <xdr:ext cx="405111" cy="259045"/>
    <xdr:sp macro="" textlink="">
      <xdr:nvSpPr>
        <xdr:cNvPr id="59" name="【道路】&#10;有形固定資産減価償却率最大値テキスト"/>
        <xdr:cNvSpPr txBox="1"/>
      </xdr:nvSpPr>
      <xdr:spPr>
        <a:xfrm>
          <a:off x="4673600" y="554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112395</xdr:rowOff>
    </xdr:from>
    <xdr:to>
      <xdr:col>24</xdr:col>
      <xdr:colOff>152400</xdr:colOff>
      <xdr:row>33</xdr:row>
      <xdr:rowOff>112395</xdr:rowOff>
    </xdr:to>
    <xdr:cxnSp macro="">
      <xdr:nvCxnSpPr>
        <xdr:cNvPr id="60" name="直線コネクタ 59"/>
        <xdr:cNvCxnSpPr/>
      </xdr:nvCxnSpPr>
      <xdr:spPr>
        <a:xfrm>
          <a:off x="4546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137795</xdr:rowOff>
    </xdr:from>
    <xdr:to>
      <xdr:col>15</xdr:col>
      <xdr:colOff>101600</xdr:colOff>
      <xdr:row>38</xdr:row>
      <xdr:rowOff>67945</xdr:rowOff>
    </xdr:to>
    <xdr:sp macro="" textlink="">
      <xdr:nvSpPr>
        <xdr:cNvPr id="64" name="フローチャート: 判断 63"/>
        <xdr:cNvSpPr/>
      </xdr:nvSpPr>
      <xdr:spPr>
        <a:xfrm>
          <a:off x="2857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xdr:rowOff>
    </xdr:from>
    <xdr:to>
      <xdr:col>24</xdr:col>
      <xdr:colOff>114300</xdr:colOff>
      <xdr:row>40</xdr:row>
      <xdr:rowOff>104140</xdr:rowOff>
    </xdr:to>
    <xdr:sp macro="" textlink="">
      <xdr:nvSpPr>
        <xdr:cNvPr id="70" name="楕円 69"/>
        <xdr:cNvSpPr/>
      </xdr:nvSpPr>
      <xdr:spPr>
        <a:xfrm>
          <a:off x="4584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88917</xdr:rowOff>
    </xdr:from>
    <xdr:ext cx="405111" cy="259045"/>
    <xdr:sp macro="" textlink="">
      <xdr:nvSpPr>
        <xdr:cNvPr id="71" name="【道路】&#10;有形固定資産減価償却率該当値テキスト"/>
        <xdr:cNvSpPr txBox="1"/>
      </xdr:nvSpPr>
      <xdr:spPr>
        <a:xfrm>
          <a:off x="4673600" y="677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67310</xdr:rowOff>
    </xdr:from>
    <xdr:to>
      <xdr:col>20</xdr:col>
      <xdr:colOff>38100</xdr:colOff>
      <xdr:row>40</xdr:row>
      <xdr:rowOff>168910</xdr:rowOff>
    </xdr:to>
    <xdr:sp macro="" textlink="">
      <xdr:nvSpPr>
        <xdr:cNvPr id="72" name="楕円 71"/>
        <xdr:cNvSpPr/>
      </xdr:nvSpPr>
      <xdr:spPr>
        <a:xfrm>
          <a:off x="3746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53340</xdr:rowOff>
    </xdr:from>
    <xdr:to>
      <xdr:col>24</xdr:col>
      <xdr:colOff>63500</xdr:colOff>
      <xdr:row>40</xdr:row>
      <xdr:rowOff>118110</xdr:rowOff>
    </xdr:to>
    <xdr:cxnSp macro="">
      <xdr:nvCxnSpPr>
        <xdr:cNvPr id="73" name="直線コネクタ 72"/>
        <xdr:cNvCxnSpPr/>
      </xdr:nvCxnSpPr>
      <xdr:spPr>
        <a:xfrm flipV="1">
          <a:off x="3797300" y="69113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4"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84472</xdr:rowOff>
    </xdr:from>
    <xdr:ext cx="405111" cy="259045"/>
    <xdr:sp macro="" textlink="">
      <xdr:nvSpPr>
        <xdr:cNvPr id="75" name="n_2aveValue【道路】&#10;有形固定資産減価償却率"/>
        <xdr:cNvSpPr txBox="1"/>
      </xdr:nvSpPr>
      <xdr:spPr>
        <a:xfrm>
          <a:off x="2705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160037</xdr:rowOff>
    </xdr:from>
    <xdr:ext cx="405111" cy="259045"/>
    <xdr:sp macro="" textlink="">
      <xdr:nvSpPr>
        <xdr:cNvPr id="76" name="n_1mainValue【道路】&#10;有形固定資産減価償却率"/>
        <xdr:cNvSpPr txBox="1"/>
      </xdr:nvSpPr>
      <xdr:spPr>
        <a:xfrm>
          <a:off x="35820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0" name="テキスト ボックス 89"/>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2" name="テキスト ボックス 91"/>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4" name="テキスト ボックス 93"/>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8" name="直線コネクタ 97"/>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9"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0" name="直線コネクタ 99"/>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1"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2" name="直線コネクタ 101"/>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68211</xdr:rowOff>
    </xdr:from>
    <xdr:ext cx="534377" cy="259045"/>
    <xdr:sp macro="" textlink="">
      <xdr:nvSpPr>
        <xdr:cNvPr id="103" name="【道路】&#10;一人当たり延長平均値テキスト"/>
        <xdr:cNvSpPr txBox="1"/>
      </xdr:nvSpPr>
      <xdr:spPr>
        <a:xfrm>
          <a:off x="10515600" y="6754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4" name="フローチャート: 判断 103"/>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5" name="フローチャート: 判断 104"/>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6" name="フローチャート: 判断 105"/>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59050</xdr:rowOff>
    </xdr:from>
    <xdr:to>
      <xdr:col>55</xdr:col>
      <xdr:colOff>50800</xdr:colOff>
      <xdr:row>40</xdr:row>
      <xdr:rowOff>160650</xdr:rowOff>
    </xdr:to>
    <xdr:sp macro="" textlink="">
      <xdr:nvSpPr>
        <xdr:cNvPr id="112" name="楕円 111"/>
        <xdr:cNvSpPr/>
      </xdr:nvSpPr>
      <xdr:spPr>
        <a:xfrm>
          <a:off x="10426700" y="69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37477</xdr:rowOff>
    </xdr:from>
    <xdr:ext cx="534377" cy="259045"/>
    <xdr:sp macro="" textlink="">
      <xdr:nvSpPr>
        <xdr:cNvPr id="113" name="【道路】&#10;一人当たり延長該当値テキスト"/>
        <xdr:cNvSpPr txBox="1"/>
      </xdr:nvSpPr>
      <xdr:spPr>
        <a:xfrm>
          <a:off x="10515600" y="689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63905</xdr:rowOff>
    </xdr:from>
    <xdr:to>
      <xdr:col>50</xdr:col>
      <xdr:colOff>165100</xdr:colOff>
      <xdr:row>40</xdr:row>
      <xdr:rowOff>165505</xdr:rowOff>
    </xdr:to>
    <xdr:sp macro="" textlink="">
      <xdr:nvSpPr>
        <xdr:cNvPr id="114" name="楕円 113"/>
        <xdr:cNvSpPr/>
      </xdr:nvSpPr>
      <xdr:spPr>
        <a:xfrm>
          <a:off x="9588500" y="69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109850</xdr:rowOff>
    </xdr:from>
    <xdr:to>
      <xdr:col>55</xdr:col>
      <xdr:colOff>0</xdr:colOff>
      <xdr:row>40</xdr:row>
      <xdr:rowOff>114705</xdr:rowOff>
    </xdr:to>
    <xdr:cxnSp macro="">
      <xdr:nvCxnSpPr>
        <xdr:cNvPr id="115" name="直線コネクタ 114"/>
        <xdr:cNvCxnSpPr/>
      </xdr:nvCxnSpPr>
      <xdr:spPr>
        <a:xfrm flipV="1">
          <a:off x="9639300" y="6967850"/>
          <a:ext cx="838200" cy="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6" name="n_1aveValue【道路】&#10;一人当たり延長"/>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17" name="n_2aveValue【道路】&#10;一人当たり延長"/>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156632</xdr:rowOff>
    </xdr:from>
    <xdr:ext cx="534377" cy="259045"/>
    <xdr:sp macro="" textlink="">
      <xdr:nvSpPr>
        <xdr:cNvPr id="118" name="n_1mainValue【道路】&#10;一人当たり延長"/>
        <xdr:cNvSpPr txBox="1"/>
      </xdr:nvSpPr>
      <xdr:spPr>
        <a:xfrm>
          <a:off x="9359411" y="701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4" name="直線コネクタ 143"/>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5"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6" name="直線コネクタ 145"/>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7"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8" name="直線コネクタ 147"/>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9" name="【橋りょう・トンネル】&#10;有形固定資産減価償却率平均値テキスト"/>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0" name="フローチャート: 判断 149"/>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1" name="フローチャート: 判断 150"/>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1451</xdr:rowOff>
    </xdr:from>
    <xdr:to>
      <xdr:col>24</xdr:col>
      <xdr:colOff>114300</xdr:colOff>
      <xdr:row>57</xdr:row>
      <xdr:rowOff>103051</xdr:rowOff>
    </xdr:to>
    <xdr:sp macro="" textlink="">
      <xdr:nvSpPr>
        <xdr:cNvPr id="158" name="楕円 157"/>
        <xdr:cNvSpPr/>
      </xdr:nvSpPr>
      <xdr:spPr>
        <a:xfrm>
          <a:off x="45847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24328</xdr:rowOff>
    </xdr:from>
    <xdr:ext cx="405111" cy="259045"/>
    <xdr:sp macro="" textlink="">
      <xdr:nvSpPr>
        <xdr:cNvPr id="159" name="【橋りょう・トンネル】&#10;有形固定資産減価償却率該当値テキスト"/>
        <xdr:cNvSpPr txBox="1"/>
      </xdr:nvSpPr>
      <xdr:spPr>
        <a:xfrm>
          <a:off x="4673600" y="962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21046</xdr:rowOff>
    </xdr:from>
    <xdr:to>
      <xdr:col>20</xdr:col>
      <xdr:colOff>38100</xdr:colOff>
      <xdr:row>57</xdr:row>
      <xdr:rowOff>122646</xdr:rowOff>
    </xdr:to>
    <xdr:sp macro="" textlink="">
      <xdr:nvSpPr>
        <xdr:cNvPr id="160" name="楕円 159"/>
        <xdr:cNvSpPr/>
      </xdr:nvSpPr>
      <xdr:spPr>
        <a:xfrm>
          <a:off x="37465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52251</xdr:rowOff>
    </xdr:from>
    <xdr:to>
      <xdr:col>24</xdr:col>
      <xdr:colOff>63500</xdr:colOff>
      <xdr:row>57</xdr:row>
      <xdr:rowOff>71846</xdr:rowOff>
    </xdr:to>
    <xdr:cxnSp macro="">
      <xdr:nvCxnSpPr>
        <xdr:cNvPr id="161" name="直線コネクタ 160"/>
        <xdr:cNvCxnSpPr/>
      </xdr:nvCxnSpPr>
      <xdr:spPr>
        <a:xfrm flipV="1">
          <a:off x="3797300" y="982490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62" name="n_1aveValue【橋りょう・トンネル】&#10;有形固定資産減価償却率"/>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3"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139173</xdr:rowOff>
    </xdr:from>
    <xdr:ext cx="405111" cy="259045"/>
    <xdr:sp macro="" textlink="">
      <xdr:nvSpPr>
        <xdr:cNvPr id="164" name="n_1mainValue【橋りょう・トンネル】&#10;有形固定資産減価償却率"/>
        <xdr:cNvSpPr txBox="1"/>
      </xdr:nvSpPr>
      <xdr:spPr>
        <a:xfrm>
          <a:off x="3582044" y="956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8" name="テキスト ボックス 17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0" name="テキスト ボックス 17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2" name="テキスト ボックス 18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6" name="テキスト ボックス 18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8" name="直線コネクタ 187"/>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9"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0" name="直線コネクタ 189"/>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1"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2" name="直線コネクタ 191"/>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193" name="【橋りょう・トンネル】&#10;一人当たり有形固定資産（償却資産）額平均値テキスト"/>
        <xdr:cNvSpPr txBox="1"/>
      </xdr:nvSpPr>
      <xdr:spPr>
        <a:xfrm>
          <a:off x="10515600" y="1067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94" name="フローチャート: 判断 193"/>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5" name="フローチャート: 判断 194"/>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96" name="フローチャート: 判断 195"/>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41211</xdr:rowOff>
    </xdr:from>
    <xdr:to>
      <xdr:col>55</xdr:col>
      <xdr:colOff>50800</xdr:colOff>
      <xdr:row>63</xdr:row>
      <xdr:rowOff>142811</xdr:rowOff>
    </xdr:to>
    <xdr:sp macro="" textlink="">
      <xdr:nvSpPr>
        <xdr:cNvPr id="202" name="楕円 201"/>
        <xdr:cNvSpPr/>
      </xdr:nvSpPr>
      <xdr:spPr>
        <a:xfrm>
          <a:off x="10426700" y="108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19638</xdr:rowOff>
    </xdr:from>
    <xdr:ext cx="599010" cy="259045"/>
    <xdr:sp macro="" textlink="">
      <xdr:nvSpPr>
        <xdr:cNvPr id="203" name="【橋りょう・トンネル】&#10;一人当たり有形固定資産（償却資産）額該当値テキスト"/>
        <xdr:cNvSpPr txBox="1"/>
      </xdr:nvSpPr>
      <xdr:spPr>
        <a:xfrm>
          <a:off x="10515600" y="108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44946</xdr:rowOff>
    </xdr:from>
    <xdr:to>
      <xdr:col>50</xdr:col>
      <xdr:colOff>165100</xdr:colOff>
      <xdr:row>63</xdr:row>
      <xdr:rowOff>146546</xdr:rowOff>
    </xdr:to>
    <xdr:sp macro="" textlink="">
      <xdr:nvSpPr>
        <xdr:cNvPr id="204" name="楕円 203"/>
        <xdr:cNvSpPr/>
      </xdr:nvSpPr>
      <xdr:spPr>
        <a:xfrm>
          <a:off x="9588500" y="108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92011</xdr:rowOff>
    </xdr:from>
    <xdr:to>
      <xdr:col>55</xdr:col>
      <xdr:colOff>0</xdr:colOff>
      <xdr:row>63</xdr:row>
      <xdr:rowOff>95746</xdr:rowOff>
    </xdr:to>
    <xdr:cxnSp macro="">
      <xdr:nvCxnSpPr>
        <xdr:cNvPr id="205" name="直線コネクタ 204"/>
        <xdr:cNvCxnSpPr/>
      </xdr:nvCxnSpPr>
      <xdr:spPr>
        <a:xfrm flipV="1">
          <a:off x="9639300" y="10893361"/>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06" name="n_1aveValue【橋りょう・トンネル】&#10;一人当たり有形固定資産（償却資産）額"/>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07" name="n_2aveValue【橋りょう・トンネル】&#10;一人当たり有形固定資産（償却資産）額"/>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137673</xdr:rowOff>
    </xdr:from>
    <xdr:ext cx="599010" cy="259045"/>
    <xdr:sp macro="" textlink="">
      <xdr:nvSpPr>
        <xdr:cNvPr id="208" name="n_1mainValue【橋りょう・トンネル】&#10;一人当たり有形固定資産（償却資産）額"/>
        <xdr:cNvSpPr txBox="1"/>
      </xdr:nvSpPr>
      <xdr:spPr>
        <a:xfrm>
          <a:off x="9327095" y="1093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33" name="直線コネクタ 232"/>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34"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35" name="直線コネクタ 234"/>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38"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9" name="フローチャート: 判断 238"/>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40" name="フローチャート: 判断 239"/>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41" name="フローチャート: 判断 240"/>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48261</xdr:rowOff>
    </xdr:from>
    <xdr:to>
      <xdr:col>24</xdr:col>
      <xdr:colOff>114300</xdr:colOff>
      <xdr:row>80</xdr:row>
      <xdr:rowOff>149861</xdr:rowOff>
    </xdr:to>
    <xdr:sp macro="" textlink="">
      <xdr:nvSpPr>
        <xdr:cNvPr id="247" name="楕円 246"/>
        <xdr:cNvSpPr/>
      </xdr:nvSpPr>
      <xdr:spPr>
        <a:xfrm>
          <a:off x="45847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71138</xdr:rowOff>
    </xdr:from>
    <xdr:ext cx="405111" cy="259045"/>
    <xdr:sp macro="" textlink="">
      <xdr:nvSpPr>
        <xdr:cNvPr id="248" name="【公営住宅】&#10;有形固定資産減価償却率該当値テキスト"/>
        <xdr:cNvSpPr txBox="1"/>
      </xdr:nvSpPr>
      <xdr:spPr>
        <a:xfrm>
          <a:off x="4673600"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88264</xdr:rowOff>
    </xdr:from>
    <xdr:to>
      <xdr:col>20</xdr:col>
      <xdr:colOff>38100</xdr:colOff>
      <xdr:row>81</xdr:row>
      <xdr:rowOff>18414</xdr:rowOff>
    </xdr:to>
    <xdr:sp macro="" textlink="">
      <xdr:nvSpPr>
        <xdr:cNvPr id="249" name="楕円 248"/>
        <xdr:cNvSpPr/>
      </xdr:nvSpPr>
      <xdr:spPr>
        <a:xfrm>
          <a:off x="3746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99061</xdr:rowOff>
    </xdr:from>
    <xdr:to>
      <xdr:col>24</xdr:col>
      <xdr:colOff>63500</xdr:colOff>
      <xdr:row>80</xdr:row>
      <xdr:rowOff>139064</xdr:rowOff>
    </xdr:to>
    <xdr:cxnSp macro="">
      <xdr:nvCxnSpPr>
        <xdr:cNvPr id="250" name="直線コネクタ 249"/>
        <xdr:cNvCxnSpPr/>
      </xdr:nvCxnSpPr>
      <xdr:spPr>
        <a:xfrm flipV="1">
          <a:off x="3797300" y="138150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51" name="n_1aveValue【公営住宅】&#10;有形固定資産減価償却率"/>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52"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34941</xdr:rowOff>
    </xdr:from>
    <xdr:ext cx="405111" cy="259045"/>
    <xdr:sp macro="" textlink="">
      <xdr:nvSpPr>
        <xdr:cNvPr id="253" name="n_1mainValue【公営住宅】&#10;有形固定資産減価償却率"/>
        <xdr:cNvSpPr txBox="1"/>
      </xdr:nvSpPr>
      <xdr:spPr>
        <a:xfrm>
          <a:off x="35820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3" name="テキスト ボックス 27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7" name="直線コネクタ 276"/>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8"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9" name="直線コネクタ 278"/>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80"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81" name="直線コネクタ 280"/>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47007</xdr:rowOff>
    </xdr:from>
    <xdr:ext cx="469744" cy="259045"/>
    <xdr:sp macro="" textlink="">
      <xdr:nvSpPr>
        <xdr:cNvPr id="282" name="【公営住宅】&#10;一人当たり面積平均値テキスト"/>
        <xdr:cNvSpPr txBox="1"/>
      </xdr:nvSpPr>
      <xdr:spPr>
        <a:xfrm>
          <a:off x="10515600" y="14277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83" name="フローチャート: 判断 282"/>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84" name="フローチャート: 判断 283"/>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85" name="フローチャート: 判断 284"/>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138685</xdr:rowOff>
    </xdr:from>
    <xdr:to>
      <xdr:col>55</xdr:col>
      <xdr:colOff>50800</xdr:colOff>
      <xdr:row>85</xdr:row>
      <xdr:rowOff>68835</xdr:rowOff>
    </xdr:to>
    <xdr:sp macro="" textlink="">
      <xdr:nvSpPr>
        <xdr:cNvPr id="291" name="楕円 290"/>
        <xdr:cNvSpPr/>
      </xdr:nvSpPr>
      <xdr:spPr>
        <a:xfrm>
          <a:off x="10426700" y="145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117112</xdr:rowOff>
    </xdr:from>
    <xdr:ext cx="469744" cy="259045"/>
    <xdr:sp macro="" textlink="">
      <xdr:nvSpPr>
        <xdr:cNvPr id="292" name="【公営住宅】&#10;一人当たり面積該当値テキスト"/>
        <xdr:cNvSpPr txBox="1"/>
      </xdr:nvSpPr>
      <xdr:spPr>
        <a:xfrm>
          <a:off x="10515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145162</xdr:rowOff>
    </xdr:from>
    <xdr:to>
      <xdr:col>50</xdr:col>
      <xdr:colOff>165100</xdr:colOff>
      <xdr:row>85</xdr:row>
      <xdr:rowOff>75312</xdr:rowOff>
    </xdr:to>
    <xdr:sp macro="" textlink="">
      <xdr:nvSpPr>
        <xdr:cNvPr id="293" name="楕円 292"/>
        <xdr:cNvSpPr/>
      </xdr:nvSpPr>
      <xdr:spPr>
        <a:xfrm>
          <a:off x="9588500" y="145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18035</xdr:rowOff>
    </xdr:from>
    <xdr:to>
      <xdr:col>55</xdr:col>
      <xdr:colOff>0</xdr:colOff>
      <xdr:row>85</xdr:row>
      <xdr:rowOff>24512</xdr:rowOff>
    </xdr:to>
    <xdr:cxnSp macro="">
      <xdr:nvCxnSpPr>
        <xdr:cNvPr id="294" name="直線コネクタ 293"/>
        <xdr:cNvCxnSpPr/>
      </xdr:nvCxnSpPr>
      <xdr:spPr>
        <a:xfrm flipV="1">
          <a:off x="9639300" y="14591285"/>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295" name="n_1ave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296" name="n_2aveValue【公営住宅】&#10;一人当たり面積"/>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66439</xdr:rowOff>
    </xdr:from>
    <xdr:ext cx="469744" cy="259045"/>
    <xdr:sp macro="" textlink="">
      <xdr:nvSpPr>
        <xdr:cNvPr id="297" name="n_1mainValue【公営住宅】&#10;一人当たり面積"/>
        <xdr:cNvSpPr txBox="1"/>
      </xdr:nvSpPr>
      <xdr:spPr>
        <a:xfrm>
          <a:off x="9391727" y="1463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39" name="直線コネクタ 338"/>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40"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41" name="直線コネクタ 340"/>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3" name="直線コネクタ 34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44" name="【認定こども園・幼稚園・保育所】&#10;有形固定資産減価償却率平均値テキスト"/>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45" name="フローチャート: 判断 344"/>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46" name="フローチャート: 判断 345"/>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47" name="フローチャート: 判断 346"/>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69487</xdr:rowOff>
    </xdr:from>
    <xdr:to>
      <xdr:col>85</xdr:col>
      <xdr:colOff>177800</xdr:colOff>
      <xdr:row>39</xdr:row>
      <xdr:rowOff>171087</xdr:rowOff>
    </xdr:to>
    <xdr:sp macro="" textlink="">
      <xdr:nvSpPr>
        <xdr:cNvPr id="353" name="楕円 352"/>
        <xdr:cNvSpPr/>
      </xdr:nvSpPr>
      <xdr:spPr>
        <a:xfrm>
          <a:off x="162687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47914</xdr:rowOff>
    </xdr:from>
    <xdr:ext cx="405111" cy="259045"/>
    <xdr:sp macro="" textlink="">
      <xdr:nvSpPr>
        <xdr:cNvPr id="354" name="【認定こども園・幼稚園・保育所】&#10;有形固定資産減価償却率該当値テキスト"/>
        <xdr:cNvSpPr txBox="1"/>
      </xdr:nvSpPr>
      <xdr:spPr>
        <a:xfrm>
          <a:off x="16357600"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115207</xdr:rowOff>
    </xdr:from>
    <xdr:to>
      <xdr:col>81</xdr:col>
      <xdr:colOff>101600</xdr:colOff>
      <xdr:row>40</xdr:row>
      <xdr:rowOff>45357</xdr:rowOff>
    </xdr:to>
    <xdr:sp macro="" textlink="">
      <xdr:nvSpPr>
        <xdr:cNvPr id="355" name="楕円 354"/>
        <xdr:cNvSpPr/>
      </xdr:nvSpPr>
      <xdr:spPr>
        <a:xfrm>
          <a:off x="15430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120287</xdr:rowOff>
    </xdr:from>
    <xdr:to>
      <xdr:col>85</xdr:col>
      <xdr:colOff>127000</xdr:colOff>
      <xdr:row>39</xdr:row>
      <xdr:rowOff>166007</xdr:rowOff>
    </xdr:to>
    <xdr:cxnSp macro="">
      <xdr:nvCxnSpPr>
        <xdr:cNvPr id="356" name="直線コネクタ 355"/>
        <xdr:cNvCxnSpPr/>
      </xdr:nvCxnSpPr>
      <xdr:spPr>
        <a:xfrm flipV="1">
          <a:off x="15481300" y="680683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135363</xdr:rowOff>
    </xdr:from>
    <xdr:ext cx="405111" cy="259045"/>
    <xdr:sp macro="" textlink="">
      <xdr:nvSpPr>
        <xdr:cNvPr id="357" name="n_1aveValue【認定こども園・幼稚園・保育所】&#10;有形固定資産減価償却率"/>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58"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36484</xdr:rowOff>
    </xdr:from>
    <xdr:ext cx="405111" cy="259045"/>
    <xdr:sp macro="" textlink="">
      <xdr:nvSpPr>
        <xdr:cNvPr id="359" name="n_1mainValue【認定こども園・幼稚園・保育所】&#10;有形固定資産減価償却率"/>
        <xdr:cNvSpPr txBox="1"/>
      </xdr:nvSpPr>
      <xdr:spPr>
        <a:xfrm>
          <a:off x="152660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83" name="直線コネクタ 382"/>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84"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85" name="直線コネクタ 384"/>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86"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87" name="直線コネクタ 386"/>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29608</xdr:rowOff>
    </xdr:from>
    <xdr:ext cx="469744" cy="259045"/>
    <xdr:sp macro="" textlink="">
      <xdr:nvSpPr>
        <xdr:cNvPr id="388" name="【認定こども園・幼稚園・保育所】&#10;一人当たり面積平均値テキスト"/>
        <xdr:cNvSpPr txBox="1"/>
      </xdr:nvSpPr>
      <xdr:spPr>
        <a:xfrm>
          <a:off x="22199600" y="6887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89" name="フローチャート: 判断 388"/>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90" name="フローチャート: 判断 389"/>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391" name="フローチャート: 判断 390"/>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63119</xdr:rowOff>
    </xdr:from>
    <xdr:to>
      <xdr:col>116</xdr:col>
      <xdr:colOff>114300</xdr:colOff>
      <xdr:row>41</xdr:row>
      <xdr:rowOff>164719</xdr:rowOff>
    </xdr:to>
    <xdr:sp macro="" textlink="">
      <xdr:nvSpPr>
        <xdr:cNvPr id="397" name="楕円 396"/>
        <xdr:cNvSpPr/>
      </xdr:nvSpPr>
      <xdr:spPr>
        <a:xfrm>
          <a:off x="22110700" y="70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156608</xdr:rowOff>
    </xdr:from>
    <xdr:ext cx="469744" cy="259045"/>
    <xdr:sp macro="" textlink="">
      <xdr:nvSpPr>
        <xdr:cNvPr id="398" name="【認定こども園・幼稚園・保育所】&#10;一人当たり面積該当値テキスト"/>
        <xdr:cNvSpPr txBox="1"/>
      </xdr:nvSpPr>
      <xdr:spPr>
        <a:xfrm>
          <a:off x="22199600" y="701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65405</xdr:rowOff>
    </xdr:from>
    <xdr:to>
      <xdr:col>112</xdr:col>
      <xdr:colOff>38100</xdr:colOff>
      <xdr:row>41</xdr:row>
      <xdr:rowOff>167005</xdr:rowOff>
    </xdr:to>
    <xdr:sp macro="" textlink="">
      <xdr:nvSpPr>
        <xdr:cNvPr id="399" name="楕円 398"/>
        <xdr:cNvSpPr/>
      </xdr:nvSpPr>
      <xdr:spPr>
        <a:xfrm>
          <a:off x="21272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113919</xdr:rowOff>
    </xdr:from>
    <xdr:to>
      <xdr:col>116</xdr:col>
      <xdr:colOff>63500</xdr:colOff>
      <xdr:row>41</xdr:row>
      <xdr:rowOff>116205</xdr:rowOff>
    </xdr:to>
    <xdr:cxnSp macro="">
      <xdr:nvCxnSpPr>
        <xdr:cNvPr id="400" name="直線コネクタ 399"/>
        <xdr:cNvCxnSpPr/>
      </xdr:nvCxnSpPr>
      <xdr:spPr>
        <a:xfrm flipV="1">
          <a:off x="21323300" y="714336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121810</xdr:rowOff>
    </xdr:from>
    <xdr:ext cx="469744" cy="259045"/>
    <xdr:sp macro="" textlink="">
      <xdr:nvSpPr>
        <xdr:cNvPr id="401" name="n_1aveValue【認定こども園・幼稚園・保育所】&#10;一人当たり面積"/>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402" name="n_2aveValue【認定こども園・幼稚園・保育所】&#10;一人当たり面積"/>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158132</xdr:rowOff>
    </xdr:from>
    <xdr:ext cx="469744" cy="259045"/>
    <xdr:sp macro="" textlink="">
      <xdr:nvSpPr>
        <xdr:cNvPr id="403" name="n_1mainValue【認定こども園・幼稚園・保育所】&#10;一人当たり面積"/>
        <xdr:cNvSpPr txBox="1"/>
      </xdr:nvSpPr>
      <xdr:spPr>
        <a:xfrm>
          <a:off x="21075727" y="718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4" name="直線コネクタ 4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5" name="テキスト ボックス 4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6" name="直線コネクタ 4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7" name="テキスト ボックス 4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8" name="直線コネクタ 4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9" name="テキスト ボックス 4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0" name="直線コネクタ 4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1" name="テキスト ボックス 4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2" name="直線コネクタ 4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3" name="テキスト ボックス 4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4" name="直線コネクタ 4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5" name="テキスト ボックス 4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29" name="直線コネクタ 428"/>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30"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31" name="直線コネクタ 430"/>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32"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33" name="直線コネクタ 432"/>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34" name="【学校施設】&#10;有形固定資産減価償却率平均値テキスト"/>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35" name="フローチャート: 判断 434"/>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36" name="フローチャート: 判断 435"/>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37" name="フローチャート: 判断 436"/>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45538</xdr:rowOff>
    </xdr:from>
    <xdr:to>
      <xdr:col>85</xdr:col>
      <xdr:colOff>177800</xdr:colOff>
      <xdr:row>58</xdr:row>
      <xdr:rowOff>147138</xdr:rowOff>
    </xdr:to>
    <xdr:sp macro="" textlink="">
      <xdr:nvSpPr>
        <xdr:cNvPr id="443" name="楕円 442"/>
        <xdr:cNvSpPr/>
      </xdr:nvSpPr>
      <xdr:spPr>
        <a:xfrm>
          <a:off x="162687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68415</xdr:rowOff>
    </xdr:from>
    <xdr:ext cx="405111" cy="259045"/>
    <xdr:sp macro="" textlink="">
      <xdr:nvSpPr>
        <xdr:cNvPr id="444" name="【学校施設】&#10;有形固定資産減価償却率該当値テキスト"/>
        <xdr:cNvSpPr txBox="1"/>
      </xdr:nvSpPr>
      <xdr:spPr>
        <a:xfrm>
          <a:off x="16357600" y="984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81462</xdr:rowOff>
    </xdr:from>
    <xdr:to>
      <xdr:col>81</xdr:col>
      <xdr:colOff>101600</xdr:colOff>
      <xdr:row>59</xdr:row>
      <xdr:rowOff>11612</xdr:rowOff>
    </xdr:to>
    <xdr:sp macro="" textlink="">
      <xdr:nvSpPr>
        <xdr:cNvPr id="445" name="楕円 444"/>
        <xdr:cNvSpPr/>
      </xdr:nvSpPr>
      <xdr:spPr>
        <a:xfrm>
          <a:off x="15430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96338</xdr:rowOff>
    </xdr:from>
    <xdr:to>
      <xdr:col>85</xdr:col>
      <xdr:colOff>127000</xdr:colOff>
      <xdr:row>58</xdr:row>
      <xdr:rowOff>132262</xdr:rowOff>
    </xdr:to>
    <xdr:cxnSp macro="">
      <xdr:nvCxnSpPr>
        <xdr:cNvPr id="446" name="直線コネクタ 445"/>
        <xdr:cNvCxnSpPr/>
      </xdr:nvCxnSpPr>
      <xdr:spPr>
        <a:xfrm flipV="1">
          <a:off x="15481300" y="1004043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47"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48" name="n_2aveValue【学校施設】&#10;有形固定資産減価償却率"/>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28139</xdr:rowOff>
    </xdr:from>
    <xdr:ext cx="405111" cy="259045"/>
    <xdr:sp macro="" textlink="">
      <xdr:nvSpPr>
        <xdr:cNvPr id="449" name="n_1mainValue【学校施設】&#10;有形固定資産減価償却率"/>
        <xdr:cNvSpPr txBox="1"/>
      </xdr:nvSpPr>
      <xdr:spPr>
        <a:xfrm>
          <a:off x="152660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3" name="テキスト ボックス 4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5" name="テキスト ボックス 4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7" name="テキスト ボックス 4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9" name="テキスト ボックス 4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1" name="テキスト ボックス 4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75" name="直線コネクタ 474"/>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76"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77" name="直線コネクタ 476"/>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78"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79" name="直線コネクタ 478"/>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37282</xdr:rowOff>
    </xdr:from>
    <xdr:ext cx="469744" cy="259045"/>
    <xdr:sp macro="" textlink="">
      <xdr:nvSpPr>
        <xdr:cNvPr id="480" name="【学校施設】&#10;一人当たり面積平均値テキスト"/>
        <xdr:cNvSpPr txBox="1"/>
      </xdr:nvSpPr>
      <xdr:spPr>
        <a:xfrm>
          <a:off x="22199600" y="1049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81" name="フローチャート: 判断 480"/>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82" name="フローチャート: 判断 481"/>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83" name="フローチャート: 判断 482"/>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109003</xdr:rowOff>
    </xdr:from>
    <xdr:to>
      <xdr:col>116</xdr:col>
      <xdr:colOff>114300</xdr:colOff>
      <xdr:row>63</xdr:row>
      <xdr:rowOff>39153</xdr:rowOff>
    </xdr:to>
    <xdr:sp macro="" textlink="">
      <xdr:nvSpPr>
        <xdr:cNvPr id="489" name="楕円 488"/>
        <xdr:cNvSpPr/>
      </xdr:nvSpPr>
      <xdr:spPr>
        <a:xfrm>
          <a:off x="22110700" y="1073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87430</xdr:rowOff>
    </xdr:from>
    <xdr:ext cx="469744" cy="259045"/>
    <xdr:sp macro="" textlink="">
      <xdr:nvSpPr>
        <xdr:cNvPr id="490" name="【学校施設】&#10;一人当たり面積該当値テキスト"/>
        <xdr:cNvSpPr txBox="1"/>
      </xdr:nvSpPr>
      <xdr:spPr>
        <a:xfrm>
          <a:off x="22199600" y="1071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116513</xdr:rowOff>
    </xdr:from>
    <xdr:to>
      <xdr:col>112</xdr:col>
      <xdr:colOff>38100</xdr:colOff>
      <xdr:row>63</xdr:row>
      <xdr:rowOff>46663</xdr:rowOff>
    </xdr:to>
    <xdr:sp macro="" textlink="">
      <xdr:nvSpPr>
        <xdr:cNvPr id="491" name="楕円 490"/>
        <xdr:cNvSpPr/>
      </xdr:nvSpPr>
      <xdr:spPr>
        <a:xfrm>
          <a:off x="21272500" y="1074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159803</xdr:rowOff>
    </xdr:from>
    <xdr:to>
      <xdr:col>116</xdr:col>
      <xdr:colOff>63500</xdr:colOff>
      <xdr:row>62</xdr:row>
      <xdr:rowOff>167313</xdr:rowOff>
    </xdr:to>
    <xdr:cxnSp macro="">
      <xdr:nvCxnSpPr>
        <xdr:cNvPr id="492" name="直線コネクタ 491"/>
        <xdr:cNvCxnSpPr/>
      </xdr:nvCxnSpPr>
      <xdr:spPr>
        <a:xfrm flipV="1">
          <a:off x="21323300" y="10789703"/>
          <a:ext cx="8382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97154</xdr:rowOff>
    </xdr:from>
    <xdr:ext cx="469744" cy="259045"/>
    <xdr:sp macro="" textlink="">
      <xdr:nvSpPr>
        <xdr:cNvPr id="493" name="n_1aveValue【学校施設】&#10;一人当たり面積"/>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494" name="n_2aveValue【学校施設】&#10;一人当たり面積"/>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37790</xdr:rowOff>
    </xdr:from>
    <xdr:ext cx="469744" cy="259045"/>
    <xdr:sp macro="" textlink="">
      <xdr:nvSpPr>
        <xdr:cNvPr id="495" name="n_1mainValue【学校施設】&#10;一人当たり面積"/>
        <xdr:cNvSpPr txBox="1"/>
      </xdr:nvSpPr>
      <xdr:spPr>
        <a:xfrm>
          <a:off x="21075727" y="1083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37" name="直線コネクタ 536"/>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38"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39" name="直線コネクタ 538"/>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542"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43" name="フローチャート: 判断 542"/>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44" name="フローチャート: 判断 543"/>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545" name="フローチャート: 判断 544"/>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84182</xdr:rowOff>
    </xdr:from>
    <xdr:to>
      <xdr:col>85</xdr:col>
      <xdr:colOff>177800</xdr:colOff>
      <xdr:row>100</xdr:row>
      <xdr:rowOff>14332</xdr:rowOff>
    </xdr:to>
    <xdr:sp macro="" textlink="">
      <xdr:nvSpPr>
        <xdr:cNvPr id="551" name="楕円 550"/>
        <xdr:cNvSpPr/>
      </xdr:nvSpPr>
      <xdr:spPr>
        <a:xfrm>
          <a:off x="16268700" y="170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05111" cy="259045"/>
    <xdr:sp macro="" textlink="">
      <xdr:nvSpPr>
        <xdr:cNvPr id="552" name="【公民館】&#10;有形固定資産減価償却率該当値テキスト"/>
        <xdr:cNvSpPr txBox="1"/>
      </xdr:nvSpPr>
      <xdr:spPr>
        <a:xfrm>
          <a:off x="16357600" y="1699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120106</xdr:rowOff>
    </xdr:from>
    <xdr:to>
      <xdr:col>81</xdr:col>
      <xdr:colOff>101600</xdr:colOff>
      <xdr:row>100</xdr:row>
      <xdr:rowOff>50256</xdr:rowOff>
    </xdr:to>
    <xdr:sp macro="" textlink="">
      <xdr:nvSpPr>
        <xdr:cNvPr id="553" name="楕円 552"/>
        <xdr:cNvSpPr/>
      </xdr:nvSpPr>
      <xdr:spPr>
        <a:xfrm>
          <a:off x="154305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134982</xdr:rowOff>
    </xdr:from>
    <xdr:to>
      <xdr:col>85</xdr:col>
      <xdr:colOff>127000</xdr:colOff>
      <xdr:row>99</xdr:row>
      <xdr:rowOff>170906</xdr:rowOff>
    </xdr:to>
    <xdr:cxnSp macro="">
      <xdr:nvCxnSpPr>
        <xdr:cNvPr id="554" name="直線コネクタ 553"/>
        <xdr:cNvCxnSpPr/>
      </xdr:nvCxnSpPr>
      <xdr:spPr>
        <a:xfrm flipV="1">
          <a:off x="15481300" y="1710853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555" name="n_1ave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556" name="n_2aveValue【公民館】&#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66783</xdr:rowOff>
    </xdr:from>
    <xdr:ext cx="405111" cy="259045"/>
    <xdr:sp macro="" textlink="">
      <xdr:nvSpPr>
        <xdr:cNvPr id="557" name="n_1mainValue【公民館】&#10;有形固定資産減価償却率"/>
        <xdr:cNvSpPr txBox="1"/>
      </xdr:nvSpPr>
      <xdr:spPr>
        <a:xfrm>
          <a:off x="15266044" y="1686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579" name="直線コネクタ 578"/>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80"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81" name="直線コネクタ 580"/>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582"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583" name="直線コネクタ 582"/>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7129</xdr:rowOff>
    </xdr:from>
    <xdr:ext cx="469744" cy="259045"/>
    <xdr:sp macro="" textlink="">
      <xdr:nvSpPr>
        <xdr:cNvPr id="584" name="【公民館】&#10;一人当たり面積平均値テキスト"/>
        <xdr:cNvSpPr txBox="1"/>
      </xdr:nvSpPr>
      <xdr:spPr>
        <a:xfrm>
          <a:off x="22199600" y="1818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585" name="フローチャート: 判断 584"/>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586" name="フローチャート: 判断 585"/>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587" name="フローチャート: 判断 586"/>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93751</xdr:rowOff>
    </xdr:from>
    <xdr:to>
      <xdr:col>116</xdr:col>
      <xdr:colOff>114300</xdr:colOff>
      <xdr:row>108</xdr:row>
      <xdr:rowOff>23901</xdr:rowOff>
    </xdr:to>
    <xdr:sp macro="" textlink="">
      <xdr:nvSpPr>
        <xdr:cNvPr id="593" name="楕円 592"/>
        <xdr:cNvSpPr/>
      </xdr:nvSpPr>
      <xdr:spPr>
        <a:xfrm>
          <a:off x="22110700" y="184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8678</xdr:rowOff>
    </xdr:from>
    <xdr:ext cx="469744" cy="259045"/>
    <xdr:sp macro="" textlink="">
      <xdr:nvSpPr>
        <xdr:cNvPr id="594" name="【公民館】&#10;一人当たり面積該当値テキスト"/>
        <xdr:cNvSpPr txBox="1"/>
      </xdr:nvSpPr>
      <xdr:spPr>
        <a:xfrm>
          <a:off x="22199600" y="1835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96265</xdr:rowOff>
    </xdr:from>
    <xdr:to>
      <xdr:col>112</xdr:col>
      <xdr:colOff>38100</xdr:colOff>
      <xdr:row>108</xdr:row>
      <xdr:rowOff>26415</xdr:rowOff>
    </xdr:to>
    <xdr:sp macro="" textlink="">
      <xdr:nvSpPr>
        <xdr:cNvPr id="595" name="楕円 594"/>
        <xdr:cNvSpPr/>
      </xdr:nvSpPr>
      <xdr:spPr>
        <a:xfrm>
          <a:off x="21272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144551</xdr:rowOff>
    </xdr:from>
    <xdr:to>
      <xdr:col>116</xdr:col>
      <xdr:colOff>63500</xdr:colOff>
      <xdr:row>107</xdr:row>
      <xdr:rowOff>147065</xdr:rowOff>
    </xdr:to>
    <xdr:cxnSp macro="">
      <xdr:nvCxnSpPr>
        <xdr:cNvPr id="596" name="直線コネクタ 595"/>
        <xdr:cNvCxnSpPr/>
      </xdr:nvCxnSpPr>
      <xdr:spPr>
        <a:xfrm flipV="1">
          <a:off x="21323300" y="18489701"/>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125240</xdr:rowOff>
    </xdr:from>
    <xdr:ext cx="469744" cy="259045"/>
    <xdr:sp macro="" textlink="">
      <xdr:nvSpPr>
        <xdr:cNvPr id="597" name="n_1aveValue【公民館】&#10;一人当たり面積"/>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598" name="n_2aveValue【公民館】&#10;一人当たり面積"/>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17542</xdr:rowOff>
    </xdr:from>
    <xdr:ext cx="469744" cy="259045"/>
    <xdr:sp macro="" textlink="">
      <xdr:nvSpPr>
        <xdr:cNvPr id="599" name="n_1mainValue【公民館】&#10;一人当たり面積"/>
        <xdr:cNvSpPr txBox="1"/>
      </xdr:nvSpPr>
      <xdr:spPr>
        <a:xfrm>
          <a:off x="210757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類似団体と比較して特に有形固定資産減価償却率が高くなっている施設は、橋りょう・トンネル、学校施設、公営住宅、公民館であり、特に低くなっている施設は、道路、認定こども園・幼稚園・保育所である。特に公民館が９８．９％という高い水準であることから、施設の老朽化に対する長寿命化や、建替えが必要になるものと思われる。</a:t>
          </a:r>
          <a:endParaRPr lang="ja-JP" altLang="ja-JP" sz="1400">
            <a:effectLst/>
          </a:endParaRPr>
        </a:p>
        <a:p>
          <a:r>
            <a:rPr lang="ja-JP" altLang="ja-JP" sz="1400" b="0" i="0" baseline="0">
              <a:solidFill>
                <a:schemeClr val="dk1"/>
              </a:solidFill>
              <a:effectLst/>
              <a:latin typeface="+mn-lt"/>
              <a:ea typeface="+mn-ea"/>
              <a:cs typeface="+mn-cs"/>
            </a:rPr>
            <a:t>　認定こども園・幼稚園・保育所については、平成１９年度に老朽化していた上松保育園とねざめ保育園を統合し建替えたことから、有形固定資産減価償却率が低くなっているが、１０年を過ぎようとした現在、少しづつ老朽化がみられてきた。今後は、維持管理の増加を見込み子育て環境の整備に取り組みたいと考え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
4,575
168.42
3,915,789
3,830,371
56,990
2,477,629
3,980,853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77" name="【体育館・プール】&#10;有形固定資産減価償却率平均値テキスト"/>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80" name="n_1aveValue【体育館・プール】&#10;有形固定資産減価償却率"/>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8272</xdr:rowOff>
    </xdr:from>
    <xdr:ext cx="405111" cy="259045"/>
    <xdr:sp macro="" textlink="">
      <xdr:nvSpPr>
        <xdr:cNvPr id="82" name="n_2aveValue【体育館・プール】&#10;有形固定資産減価償却率"/>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166370</xdr:rowOff>
    </xdr:from>
    <xdr:to>
      <xdr:col>24</xdr:col>
      <xdr:colOff>114300</xdr:colOff>
      <xdr:row>56</xdr:row>
      <xdr:rowOff>96520</xdr:rowOff>
    </xdr:to>
    <xdr:sp macro="" textlink="">
      <xdr:nvSpPr>
        <xdr:cNvPr id="88" name="楕円 87"/>
        <xdr:cNvSpPr/>
      </xdr:nvSpPr>
      <xdr:spPr>
        <a:xfrm>
          <a:off x="4584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88917</xdr:rowOff>
    </xdr:from>
    <xdr:ext cx="405111" cy="259045"/>
    <xdr:sp macro="" textlink="">
      <xdr:nvSpPr>
        <xdr:cNvPr id="89" name="【体育館・プール】&#10;有形固定資産減価償却率該当値テキスト"/>
        <xdr:cNvSpPr txBox="1"/>
      </xdr:nvSpPr>
      <xdr:spPr>
        <a:xfrm>
          <a:off x="4673600"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38735</xdr:rowOff>
    </xdr:from>
    <xdr:to>
      <xdr:col>20</xdr:col>
      <xdr:colOff>38100</xdr:colOff>
      <xdr:row>56</xdr:row>
      <xdr:rowOff>140335</xdr:rowOff>
    </xdr:to>
    <xdr:sp macro="" textlink="">
      <xdr:nvSpPr>
        <xdr:cNvPr id="90" name="楕円 89"/>
        <xdr:cNvSpPr/>
      </xdr:nvSpPr>
      <xdr:spPr>
        <a:xfrm>
          <a:off x="3746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45720</xdr:rowOff>
    </xdr:from>
    <xdr:to>
      <xdr:col>24</xdr:col>
      <xdr:colOff>63500</xdr:colOff>
      <xdr:row>56</xdr:row>
      <xdr:rowOff>89535</xdr:rowOff>
    </xdr:to>
    <xdr:cxnSp macro="">
      <xdr:nvCxnSpPr>
        <xdr:cNvPr id="91" name="直線コネクタ 90"/>
        <xdr:cNvCxnSpPr/>
      </xdr:nvCxnSpPr>
      <xdr:spPr>
        <a:xfrm flipV="1">
          <a:off x="3797300" y="96469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156862</xdr:rowOff>
    </xdr:from>
    <xdr:ext cx="405111" cy="259045"/>
    <xdr:sp macro="" textlink="">
      <xdr:nvSpPr>
        <xdr:cNvPr id="92" name="n_1mainValue【体育館・プール】&#10;有形固定資産減価償却率"/>
        <xdr:cNvSpPr txBox="1"/>
      </xdr:nvSpPr>
      <xdr:spPr>
        <a:xfrm>
          <a:off x="3582044"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6" name="直線コネクタ 115"/>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7" name="【体育館・プール】&#10;一人当たり面積最小値テキスト"/>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8" name="直線コネクタ 117"/>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9" name="【体育館・プール】&#10;一人当たり面積最大値テキスト"/>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0" name="直線コネクタ 119"/>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146575</xdr:rowOff>
    </xdr:from>
    <xdr:ext cx="469744" cy="259045"/>
    <xdr:sp macro="" textlink="">
      <xdr:nvSpPr>
        <xdr:cNvPr id="121" name="【体育館・プール】&#10;一人当たり面積平均値テキスト"/>
        <xdr:cNvSpPr txBox="1"/>
      </xdr:nvSpPr>
      <xdr:spPr>
        <a:xfrm>
          <a:off x="10515600" y="10433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2" name="フローチャート: 判断 121"/>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3" name="フローチャート: 判断 122"/>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95902</xdr:rowOff>
    </xdr:from>
    <xdr:ext cx="469744" cy="259045"/>
    <xdr:sp macro="" textlink="">
      <xdr:nvSpPr>
        <xdr:cNvPr id="124" name="n_1aveValue【体育館・プール】&#10;一人当たり面積"/>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5" name="フローチャート: 判断 124"/>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26" name="n_2aveValue【体育館・プール】&#10;一人当たり面積"/>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149606</xdr:rowOff>
    </xdr:from>
    <xdr:to>
      <xdr:col>55</xdr:col>
      <xdr:colOff>50800</xdr:colOff>
      <xdr:row>63</xdr:row>
      <xdr:rowOff>79756</xdr:rowOff>
    </xdr:to>
    <xdr:sp macro="" textlink="">
      <xdr:nvSpPr>
        <xdr:cNvPr id="132" name="楕円 131"/>
        <xdr:cNvSpPr/>
      </xdr:nvSpPr>
      <xdr:spPr>
        <a:xfrm>
          <a:off x="10426700" y="107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64533</xdr:rowOff>
    </xdr:from>
    <xdr:ext cx="469744" cy="259045"/>
    <xdr:sp macro="" textlink="">
      <xdr:nvSpPr>
        <xdr:cNvPr id="133" name="【体育館・プール】&#10;一人当たり面積該当値テキスト"/>
        <xdr:cNvSpPr txBox="1"/>
      </xdr:nvSpPr>
      <xdr:spPr>
        <a:xfrm>
          <a:off x="10515600" y="1069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154940</xdr:rowOff>
    </xdr:from>
    <xdr:to>
      <xdr:col>50</xdr:col>
      <xdr:colOff>165100</xdr:colOff>
      <xdr:row>63</xdr:row>
      <xdr:rowOff>85090</xdr:rowOff>
    </xdr:to>
    <xdr:sp macro="" textlink="">
      <xdr:nvSpPr>
        <xdr:cNvPr id="134" name="楕円 133"/>
        <xdr:cNvSpPr/>
      </xdr:nvSpPr>
      <xdr:spPr>
        <a:xfrm>
          <a:off x="9588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28956</xdr:rowOff>
    </xdr:from>
    <xdr:to>
      <xdr:col>55</xdr:col>
      <xdr:colOff>0</xdr:colOff>
      <xdr:row>63</xdr:row>
      <xdr:rowOff>34290</xdr:rowOff>
    </xdr:to>
    <xdr:cxnSp macro="">
      <xdr:nvCxnSpPr>
        <xdr:cNvPr id="135" name="直線コネクタ 134"/>
        <xdr:cNvCxnSpPr/>
      </xdr:nvCxnSpPr>
      <xdr:spPr>
        <a:xfrm flipV="1">
          <a:off x="9639300" y="1083030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76217</xdr:rowOff>
    </xdr:from>
    <xdr:ext cx="469744" cy="259045"/>
    <xdr:sp macro="" textlink="">
      <xdr:nvSpPr>
        <xdr:cNvPr id="136" name="n_1mainValue【体育館・プール】&#10;一人当たり面積"/>
        <xdr:cNvSpPr txBox="1"/>
      </xdr:nvSpPr>
      <xdr:spPr>
        <a:xfrm>
          <a:off x="9391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6" name="テキスト ボックス 1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60" name="直線コネクタ 159"/>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61" name="【福祉施設】&#10;有形固定資産減価償却率最小値テキスト"/>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62" name="直線コネクタ 161"/>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63" name="【福祉施設】&#10;有形固定資産減価償却率最大値テキスト"/>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64" name="直線コネクタ 163"/>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165" name="【福祉施設】&#10;有形固定資産減価償却率平均値テキスト"/>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66" name="フローチャート: 判断 165"/>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67" name="フローチャート: 判断 166"/>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13352</xdr:rowOff>
    </xdr:from>
    <xdr:ext cx="405111" cy="259045"/>
    <xdr:sp macro="" textlink="">
      <xdr:nvSpPr>
        <xdr:cNvPr id="168" name="n_1aveValue【福祉施設】&#10;有形固定資産減価償却率"/>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169" name="フローチャート: 判断 168"/>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126382</xdr:rowOff>
    </xdr:from>
    <xdr:ext cx="405111" cy="259045"/>
    <xdr:sp macro="" textlink="">
      <xdr:nvSpPr>
        <xdr:cNvPr id="170" name="n_2aveValue【福祉施設】&#10;有形固定資産減価償却率"/>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97789</xdr:rowOff>
    </xdr:from>
    <xdr:to>
      <xdr:col>24</xdr:col>
      <xdr:colOff>114300</xdr:colOff>
      <xdr:row>79</xdr:row>
      <xdr:rowOff>27939</xdr:rowOff>
    </xdr:to>
    <xdr:sp macro="" textlink="">
      <xdr:nvSpPr>
        <xdr:cNvPr id="176" name="楕円 175"/>
        <xdr:cNvSpPr/>
      </xdr:nvSpPr>
      <xdr:spPr>
        <a:xfrm>
          <a:off x="45847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120666</xdr:rowOff>
    </xdr:from>
    <xdr:ext cx="405111" cy="259045"/>
    <xdr:sp macro="" textlink="">
      <xdr:nvSpPr>
        <xdr:cNvPr id="177" name="【福祉施設】&#10;有形固定資産減価償却率該当値テキスト"/>
        <xdr:cNvSpPr txBox="1"/>
      </xdr:nvSpPr>
      <xdr:spPr>
        <a:xfrm>
          <a:off x="4673600"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149225</xdr:rowOff>
    </xdr:from>
    <xdr:to>
      <xdr:col>20</xdr:col>
      <xdr:colOff>38100</xdr:colOff>
      <xdr:row>79</xdr:row>
      <xdr:rowOff>79375</xdr:rowOff>
    </xdr:to>
    <xdr:sp macro="" textlink="">
      <xdr:nvSpPr>
        <xdr:cNvPr id="178" name="楕円 177"/>
        <xdr:cNvSpPr/>
      </xdr:nvSpPr>
      <xdr:spPr>
        <a:xfrm>
          <a:off x="3746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148589</xdr:rowOff>
    </xdr:from>
    <xdr:to>
      <xdr:col>24</xdr:col>
      <xdr:colOff>63500</xdr:colOff>
      <xdr:row>79</xdr:row>
      <xdr:rowOff>28575</xdr:rowOff>
    </xdr:to>
    <xdr:cxnSp macro="">
      <xdr:nvCxnSpPr>
        <xdr:cNvPr id="179" name="直線コネクタ 178"/>
        <xdr:cNvCxnSpPr/>
      </xdr:nvCxnSpPr>
      <xdr:spPr>
        <a:xfrm flipV="1">
          <a:off x="3797300" y="1352168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95902</xdr:rowOff>
    </xdr:from>
    <xdr:ext cx="405111" cy="259045"/>
    <xdr:sp macro="" textlink="">
      <xdr:nvSpPr>
        <xdr:cNvPr id="180" name="n_1mainValue【福祉施設】&#10;有形固定資産減価償却率"/>
        <xdr:cNvSpPr txBox="1"/>
      </xdr:nvSpPr>
      <xdr:spPr>
        <a:xfrm>
          <a:off x="35820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1" name="直線コネクタ 1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2" name="テキスト ボックス 1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3" name="直線コネクタ 1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4" name="テキスト ボックス 1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5" name="直線コネクタ 1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6" name="テキスト ボックス 1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7" name="直線コネクタ 1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8" name="テキスト ボックス 1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9" name="直線コネクタ 1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0" name="テキスト ボックス 1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1" name="直線コネクタ 2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2" name="テキスト ボックス 2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04" name="直線コネクタ 203"/>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05" name="【福祉施設】&#10;一人当たり面積最小値テキスト"/>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06" name="直線コネクタ 205"/>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07" name="【福祉施設】&#10;一人当たり面積最大値テキスト"/>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08" name="直線コネクタ 207"/>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37989</xdr:rowOff>
    </xdr:from>
    <xdr:ext cx="469744" cy="259045"/>
    <xdr:sp macro="" textlink="">
      <xdr:nvSpPr>
        <xdr:cNvPr id="209" name="【福祉施設】&#10;一人当たり面積平均値テキスト"/>
        <xdr:cNvSpPr txBox="1"/>
      </xdr:nvSpPr>
      <xdr:spPr>
        <a:xfrm>
          <a:off x="10515600" y="14439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10" name="フローチャート: 判断 209"/>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11" name="フローチャート: 判断 210"/>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122953</xdr:rowOff>
    </xdr:from>
    <xdr:ext cx="469744" cy="259045"/>
    <xdr:sp macro="" textlink="">
      <xdr:nvSpPr>
        <xdr:cNvPr id="212" name="n_1aveValue【福祉施設】&#10;一人当たり面積"/>
        <xdr:cNvSpPr txBox="1"/>
      </xdr:nvSpPr>
      <xdr:spPr>
        <a:xfrm>
          <a:off x="93917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213" name="フローチャート: 判断 212"/>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116476</xdr:rowOff>
    </xdr:from>
    <xdr:ext cx="469744" cy="259045"/>
    <xdr:sp macro="" textlink="">
      <xdr:nvSpPr>
        <xdr:cNvPr id="214" name="n_2aveValue【福祉施設】&#10;一人当たり面積"/>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22352</xdr:rowOff>
    </xdr:from>
    <xdr:to>
      <xdr:col>55</xdr:col>
      <xdr:colOff>50800</xdr:colOff>
      <xdr:row>86</xdr:row>
      <xdr:rowOff>123952</xdr:rowOff>
    </xdr:to>
    <xdr:sp macro="" textlink="">
      <xdr:nvSpPr>
        <xdr:cNvPr id="220" name="楕円 219"/>
        <xdr:cNvSpPr/>
      </xdr:nvSpPr>
      <xdr:spPr>
        <a:xfrm>
          <a:off x="104267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108729</xdr:rowOff>
    </xdr:from>
    <xdr:ext cx="469744" cy="259045"/>
    <xdr:sp macro="" textlink="">
      <xdr:nvSpPr>
        <xdr:cNvPr id="221" name="【福祉施設】&#10;一人当たり面積該当値テキスト"/>
        <xdr:cNvSpPr txBox="1"/>
      </xdr:nvSpPr>
      <xdr:spPr>
        <a:xfrm>
          <a:off x="10515600" y="1468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23495</xdr:rowOff>
    </xdr:from>
    <xdr:to>
      <xdr:col>50</xdr:col>
      <xdr:colOff>165100</xdr:colOff>
      <xdr:row>86</xdr:row>
      <xdr:rowOff>125095</xdr:rowOff>
    </xdr:to>
    <xdr:sp macro="" textlink="">
      <xdr:nvSpPr>
        <xdr:cNvPr id="222" name="楕円 221"/>
        <xdr:cNvSpPr/>
      </xdr:nvSpPr>
      <xdr:spPr>
        <a:xfrm>
          <a:off x="9588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73152</xdr:rowOff>
    </xdr:from>
    <xdr:to>
      <xdr:col>55</xdr:col>
      <xdr:colOff>0</xdr:colOff>
      <xdr:row>86</xdr:row>
      <xdr:rowOff>74295</xdr:rowOff>
    </xdr:to>
    <xdr:cxnSp macro="">
      <xdr:nvCxnSpPr>
        <xdr:cNvPr id="223" name="直線コネクタ 222"/>
        <xdr:cNvCxnSpPr/>
      </xdr:nvCxnSpPr>
      <xdr:spPr>
        <a:xfrm flipV="1">
          <a:off x="9639300" y="1481785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116222</xdr:rowOff>
    </xdr:from>
    <xdr:ext cx="469744" cy="259045"/>
    <xdr:sp macro="" textlink="">
      <xdr:nvSpPr>
        <xdr:cNvPr id="224" name="n_1mainValue【福祉施設】&#10;一人当たり面積"/>
        <xdr:cNvSpPr txBox="1"/>
      </xdr:nvSpPr>
      <xdr:spPr>
        <a:xfrm>
          <a:off x="9391727" y="148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5" name="直線コネクタ 23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6" name="テキスト ボックス 23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7" name="直線コネクタ 23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8" name="テキスト ボックス 23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9" name="直線コネクタ 23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0" name="テキスト ボックス 23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1" name="直線コネクタ 24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2" name="テキスト ボックス 24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3" name="直線コネクタ 24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4" name="テキスト ボックス 24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5" name="直線コネクタ 24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6" name="テキスト ボックス 24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250" name="直線コネクタ 249"/>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51"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52" name="直線コネクタ 251"/>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253" name="【市民会館】&#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254" name="直線コネクタ 253"/>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255"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56" name="フローチャート: 判断 255"/>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257" name="フローチャート: 判断 256"/>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61884</xdr:rowOff>
    </xdr:from>
    <xdr:ext cx="405111" cy="259045"/>
    <xdr:sp macro="" textlink="">
      <xdr:nvSpPr>
        <xdr:cNvPr id="258" name="n_1aveValue【市民会館】&#10;有形固定資産減価償却率"/>
        <xdr:cNvSpPr txBox="1"/>
      </xdr:nvSpPr>
      <xdr:spPr>
        <a:xfrm>
          <a:off x="3582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67855</xdr:rowOff>
    </xdr:from>
    <xdr:to>
      <xdr:col>15</xdr:col>
      <xdr:colOff>101600</xdr:colOff>
      <xdr:row>104</xdr:row>
      <xdr:rowOff>169455</xdr:rowOff>
    </xdr:to>
    <xdr:sp macro="" textlink="">
      <xdr:nvSpPr>
        <xdr:cNvPr id="259" name="フローチャート: 判断 258"/>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14532</xdr:rowOff>
    </xdr:from>
    <xdr:ext cx="405111" cy="259045"/>
    <xdr:sp macro="" textlink="">
      <xdr:nvSpPr>
        <xdr:cNvPr id="260"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266" name="楕円 265"/>
        <xdr:cNvSpPr/>
      </xdr:nvSpPr>
      <xdr:spPr>
        <a:xfrm>
          <a:off x="4584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13988</xdr:rowOff>
    </xdr:from>
    <xdr:ext cx="405111" cy="259045"/>
    <xdr:sp macro="" textlink="">
      <xdr:nvSpPr>
        <xdr:cNvPr id="267" name="【市民会館】&#10;有形固定資産減価償却率該当値テキスト"/>
        <xdr:cNvSpPr txBox="1"/>
      </xdr:nvSpPr>
      <xdr:spPr>
        <a:xfrm>
          <a:off x="4673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36830</xdr:rowOff>
    </xdr:from>
    <xdr:to>
      <xdr:col>20</xdr:col>
      <xdr:colOff>38100</xdr:colOff>
      <xdr:row>104</xdr:row>
      <xdr:rowOff>138430</xdr:rowOff>
    </xdr:to>
    <xdr:sp macro="" textlink="">
      <xdr:nvSpPr>
        <xdr:cNvPr id="268" name="楕円 267"/>
        <xdr:cNvSpPr/>
      </xdr:nvSpPr>
      <xdr:spPr>
        <a:xfrm>
          <a:off x="3746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41911</xdr:rowOff>
    </xdr:from>
    <xdr:to>
      <xdr:col>24</xdr:col>
      <xdr:colOff>63500</xdr:colOff>
      <xdr:row>104</xdr:row>
      <xdr:rowOff>87630</xdr:rowOff>
    </xdr:to>
    <xdr:cxnSp macro="">
      <xdr:nvCxnSpPr>
        <xdr:cNvPr id="269" name="直線コネクタ 268"/>
        <xdr:cNvCxnSpPr/>
      </xdr:nvCxnSpPr>
      <xdr:spPr>
        <a:xfrm flipV="1">
          <a:off x="3797300" y="178727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270" name="n_1main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1" name="直線コネクタ 28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2" name="テキスト ボックス 28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3" name="直線コネクタ 28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4" name="テキスト ボックス 28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5" name="直線コネクタ 28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6" name="テキスト ボックス 28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7" name="直線コネクタ 28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8" name="テキスト ボックス 28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9" name="直線コネクタ 28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0" name="テキスト ボックス 28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1" name="直線コネクタ 29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2" name="テキスト ボックス 29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4" name="テキスト ボックス 2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296" name="直線コネクタ 295"/>
        <xdr:cNvCxnSpPr/>
      </xdr:nvCxnSpPr>
      <xdr:spPr>
        <a:xfrm flipV="1">
          <a:off x="10476865"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297" name="【市民会館】&#10;一人当たり面積最小値テキスト"/>
        <xdr:cNvSpPr txBox="1"/>
      </xdr:nvSpPr>
      <xdr:spPr>
        <a:xfrm>
          <a:off x="10515600"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298" name="直線コネクタ 297"/>
        <xdr:cNvCxnSpPr/>
      </xdr:nvCxnSpPr>
      <xdr:spPr>
        <a:xfrm>
          <a:off x="10388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299" name="【市民会館】&#10;一人当たり面積最大値テキスト"/>
        <xdr:cNvSpPr txBox="1"/>
      </xdr:nvSpPr>
      <xdr:spPr>
        <a:xfrm>
          <a:off x="10515600"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300" name="直線コネクタ 299"/>
        <xdr:cNvCxnSpPr/>
      </xdr:nvCxnSpPr>
      <xdr:spPr>
        <a:xfrm>
          <a:off x="10388600" y="1699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21607</xdr:rowOff>
    </xdr:from>
    <xdr:ext cx="469744" cy="259045"/>
    <xdr:sp macro="" textlink="">
      <xdr:nvSpPr>
        <xdr:cNvPr id="301" name="【市民会館】&#10;一人当たり面積平均値テキスト"/>
        <xdr:cNvSpPr txBox="1"/>
      </xdr:nvSpPr>
      <xdr:spPr>
        <a:xfrm>
          <a:off x="10515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02" name="フローチャート: 判断 301"/>
        <xdr:cNvSpPr/>
      </xdr:nvSpPr>
      <xdr:spPr>
        <a:xfrm>
          <a:off x="10426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303" name="フローチャート: 判断 302"/>
        <xdr:cNvSpPr/>
      </xdr:nvSpPr>
      <xdr:spPr>
        <a:xfrm>
          <a:off x="958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93997</xdr:rowOff>
    </xdr:from>
    <xdr:ext cx="469744" cy="259045"/>
    <xdr:sp macro="" textlink="">
      <xdr:nvSpPr>
        <xdr:cNvPr id="304" name="n_1aveValue【市民会館】&#10;一人当たり面積"/>
        <xdr:cNvSpPr txBox="1"/>
      </xdr:nvSpPr>
      <xdr:spPr>
        <a:xfrm>
          <a:off x="9391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74386</xdr:rowOff>
    </xdr:from>
    <xdr:to>
      <xdr:col>46</xdr:col>
      <xdr:colOff>38100</xdr:colOff>
      <xdr:row>103</xdr:row>
      <xdr:rowOff>4536</xdr:rowOff>
    </xdr:to>
    <xdr:sp macro="" textlink="">
      <xdr:nvSpPr>
        <xdr:cNvPr id="305" name="フローチャート: 判断 304"/>
        <xdr:cNvSpPr/>
      </xdr:nvSpPr>
      <xdr:spPr>
        <a:xfrm>
          <a:off x="8699500" y="1756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101</xdr:row>
      <xdr:rowOff>21063</xdr:rowOff>
    </xdr:from>
    <xdr:ext cx="469744" cy="259045"/>
    <xdr:sp macro="" textlink="">
      <xdr:nvSpPr>
        <xdr:cNvPr id="306" name="n_2aveValue【市民会館】&#10;一人当たり面積"/>
        <xdr:cNvSpPr txBox="1"/>
      </xdr:nvSpPr>
      <xdr:spPr>
        <a:xfrm>
          <a:off x="85154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7" name="テキスト ボックス 3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149498</xdr:rowOff>
    </xdr:from>
    <xdr:to>
      <xdr:col>55</xdr:col>
      <xdr:colOff>50800</xdr:colOff>
      <xdr:row>107</xdr:row>
      <xdr:rowOff>79648</xdr:rowOff>
    </xdr:to>
    <xdr:sp macro="" textlink="">
      <xdr:nvSpPr>
        <xdr:cNvPr id="312" name="楕円 311"/>
        <xdr:cNvSpPr/>
      </xdr:nvSpPr>
      <xdr:spPr>
        <a:xfrm>
          <a:off x="10426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127925</xdr:rowOff>
    </xdr:from>
    <xdr:ext cx="469744" cy="259045"/>
    <xdr:sp macro="" textlink="">
      <xdr:nvSpPr>
        <xdr:cNvPr id="313" name="【市民会館】&#10;一人当たり面積該当値テキスト"/>
        <xdr:cNvSpPr txBox="1"/>
      </xdr:nvSpPr>
      <xdr:spPr>
        <a:xfrm>
          <a:off x="10515600"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158206</xdr:rowOff>
    </xdr:from>
    <xdr:to>
      <xdr:col>50</xdr:col>
      <xdr:colOff>165100</xdr:colOff>
      <xdr:row>107</xdr:row>
      <xdr:rowOff>88356</xdr:rowOff>
    </xdr:to>
    <xdr:sp macro="" textlink="">
      <xdr:nvSpPr>
        <xdr:cNvPr id="314" name="楕円 313"/>
        <xdr:cNvSpPr/>
      </xdr:nvSpPr>
      <xdr:spPr>
        <a:xfrm>
          <a:off x="9588500" y="183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28848</xdr:rowOff>
    </xdr:from>
    <xdr:to>
      <xdr:col>55</xdr:col>
      <xdr:colOff>0</xdr:colOff>
      <xdr:row>107</xdr:row>
      <xdr:rowOff>37556</xdr:rowOff>
    </xdr:to>
    <xdr:cxnSp macro="">
      <xdr:nvCxnSpPr>
        <xdr:cNvPr id="315" name="直線コネクタ 314"/>
        <xdr:cNvCxnSpPr/>
      </xdr:nvCxnSpPr>
      <xdr:spPr>
        <a:xfrm flipV="1">
          <a:off x="9639300" y="18373998"/>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79483</xdr:rowOff>
    </xdr:from>
    <xdr:ext cx="469744" cy="259045"/>
    <xdr:sp macro="" textlink="">
      <xdr:nvSpPr>
        <xdr:cNvPr id="316" name="n_1mainValue【市民会館】&#10;一人当たり面積"/>
        <xdr:cNvSpPr txBox="1"/>
      </xdr:nvSpPr>
      <xdr:spPr>
        <a:xfrm>
          <a:off x="9391727" y="184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341" name="直線コネクタ 340"/>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342" name="【一般廃棄物処理施設】&#10;有形固定資産減価償却率最小値テキスト"/>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43" name="直線コネクタ 342"/>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5" name="直線コネクタ 34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33037</xdr:rowOff>
    </xdr:from>
    <xdr:ext cx="405111" cy="259045"/>
    <xdr:sp macro="" textlink="">
      <xdr:nvSpPr>
        <xdr:cNvPr id="346" name="【一般廃棄物処理施設】&#10;有形固定資産減価償却率平均値テキスト"/>
        <xdr:cNvSpPr txBox="1"/>
      </xdr:nvSpPr>
      <xdr:spPr>
        <a:xfrm>
          <a:off x="16357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347" name="フローチャート: 判断 346"/>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348" name="フローチャート: 判断 347"/>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349" name="n_1aveValue【一般廃棄物処理施設】&#10;有形固定資産減価償却率"/>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350" name="フローチャート: 判断 349"/>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124477</xdr:rowOff>
    </xdr:from>
    <xdr:ext cx="405111" cy="259045"/>
    <xdr:sp macro="" textlink="">
      <xdr:nvSpPr>
        <xdr:cNvPr id="351" name="n_2aveValue【一般廃棄物処理施設】&#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2" name="テキスト ボックス 3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3" name="テキスト ボックス 3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4" name="テキスト ボックス 3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5" name="テキスト ボックス 3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6" name="テキスト ボックス 3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357" name="楕円 356"/>
        <xdr:cNvSpPr/>
      </xdr:nvSpPr>
      <xdr:spPr>
        <a:xfrm>
          <a:off x="16268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11447</xdr:rowOff>
    </xdr:from>
    <xdr:ext cx="405111" cy="259045"/>
    <xdr:sp macro="" textlink="">
      <xdr:nvSpPr>
        <xdr:cNvPr id="358" name="【一般廃棄物処理施設】&#10;有形固定資産減価償却率該当値テキスト"/>
        <xdr:cNvSpPr txBox="1"/>
      </xdr:nvSpPr>
      <xdr:spPr>
        <a:xfrm>
          <a:off x="16357600"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84455</xdr:rowOff>
    </xdr:from>
    <xdr:to>
      <xdr:col>81</xdr:col>
      <xdr:colOff>101600</xdr:colOff>
      <xdr:row>37</xdr:row>
      <xdr:rowOff>14605</xdr:rowOff>
    </xdr:to>
    <xdr:sp macro="" textlink="">
      <xdr:nvSpPr>
        <xdr:cNvPr id="359" name="楕円 358"/>
        <xdr:cNvSpPr/>
      </xdr:nvSpPr>
      <xdr:spPr>
        <a:xfrm>
          <a:off x="15430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83820</xdr:rowOff>
    </xdr:from>
    <xdr:to>
      <xdr:col>85</xdr:col>
      <xdr:colOff>127000</xdr:colOff>
      <xdr:row>36</xdr:row>
      <xdr:rowOff>135255</xdr:rowOff>
    </xdr:to>
    <xdr:cxnSp macro="">
      <xdr:nvCxnSpPr>
        <xdr:cNvPr id="360" name="直線コネクタ 359"/>
        <xdr:cNvCxnSpPr/>
      </xdr:nvCxnSpPr>
      <xdr:spPr>
        <a:xfrm flipV="1">
          <a:off x="15481300" y="62560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5732</xdr:rowOff>
    </xdr:from>
    <xdr:ext cx="405111" cy="259045"/>
    <xdr:sp macro="" textlink="">
      <xdr:nvSpPr>
        <xdr:cNvPr id="361" name="n_1mainValue【一般廃棄物処理施設】&#10;有形固定資産減価償却率"/>
        <xdr:cNvSpPr txBox="1"/>
      </xdr:nvSpPr>
      <xdr:spPr>
        <a:xfrm>
          <a:off x="15266044" y="63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2" name="直線コネクタ 37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3" name="テキスト ボックス 37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4" name="直線コネクタ 37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5" name="テキスト ボックス 37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6" name="直線コネクタ 37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7" name="テキスト ボックス 37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8" name="直線コネクタ 37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9" name="テキスト ボックス 37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0" name="直線コネクタ 37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81" name="テキスト ボックス 380"/>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2" name="直線コネクタ 38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83" name="テキスト ボックス 38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4" name="直線コネクタ 3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5" name="テキスト ボックス 38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387" name="直線コネクタ 386"/>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388"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389" name="直線コネクタ 388"/>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390"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91" name="直線コネクタ 390"/>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12770</xdr:rowOff>
    </xdr:from>
    <xdr:ext cx="599010" cy="259045"/>
    <xdr:sp macro="" textlink="">
      <xdr:nvSpPr>
        <xdr:cNvPr id="392" name="【一般廃棄物処理施設】&#10;一人当たり有形固定資産（償却資産）額平均値テキスト"/>
        <xdr:cNvSpPr txBox="1"/>
      </xdr:nvSpPr>
      <xdr:spPr>
        <a:xfrm>
          <a:off x="22199600" y="6870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93" name="フローチャート: 判断 392"/>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394" name="フローチャート: 判断 393"/>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395" name="n_1aveValue【一般廃棄物処理施設】&#10;一人当たり有形固定資産（償却資産）額"/>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396" name="フローチャート: 判断 395"/>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119157</xdr:rowOff>
    </xdr:from>
    <xdr:ext cx="599010" cy="259045"/>
    <xdr:sp macro="" textlink="">
      <xdr:nvSpPr>
        <xdr:cNvPr id="397" name="n_2aveValue【一般廃棄物処理施設】&#10;一人当たり有形固定資産（償却資産）額"/>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8" name="テキスト ボックス 3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6858</xdr:rowOff>
    </xdr:from>
    <xdr:to>
      <xdr:col>116</xdr:col>
      <xdr:colOff>114300</xdr:colOff>
      <xdr:row>42</xdr:row>
      <xdr:rowOff>108458</xdr:rowOff>
    </xdr:to>
    <xdr:sp macro="" textlink="">
      <xdr:nvSpPr>
        <xdr:cNvPr id="403" name="楕円 402"/>
        <xdr:cNvSpPr/>
      </xdr:nvSpPr>
      <xdr:spPr>
        <a:xfrm>
          <a:off x="22110700" y="72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93235</xdr:rowOff>
    </xdr:from>
    <xdr:ext cx="534377" cy="259045"/>
    <xdr:sp macro="" textlink="">
      <xdr:nvSpPr>
        <xdr:cNvPr id="404" name="【一般廃棄物処理施設】&#10;一人当たり有形固定資産（償却資産）額該当値テキスト"/>
        <xdr:cNvSpPr txBox="1"/>
      </xdr:nvSpPr>
      <xdr:spPr>
        <a:xfrm>
          <a:off x="22199600" y="712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7696</xdr:rowOff>
    </xdr:from>
    <xdr:to>
      <xdr:col>112</xdr:col>
      <xdr:colOff>38100</xdr:colOff>
      <xdr:row>42</xdr:row>
      <xdr:rowOff>109296</xdr:rowOff>
    </xdr:to>
    <xdr:sp macro="" textlink="">
      <xdr:nvSpPr>
        <xdr:cNvPr id="405" name="楕円 404"/>
        <xdr:cNvSpPr/>
      </xdr:nvSpPr>
      <xdr:spPr>
        <a:xfrm>
          <a:off x="21272500" y="720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57658</xdr:rowOff>
    </xdr:from>
    <xdr:to>
      <xdr:col>116</xdr:col>
      <xdr:colOff>63500</xdr:colOff>
      <xdr:row>42</xdr:row>
      <xdr:rowOff>58496</xdr:rowOff>
    </xdr:to>
    <xdr:cxnSp macro="">
      <xdr:nvCxnSpPr>
        <xdr:cNvPr id="406" name="直線コネクタ 405"/>
        <xdr:cNvCxnSpPr/>
      </xdr:nvCxnSpPr>
      <xdr:spPr>
        <a:xfrm flipV="1">
          <a:off x="21323300" y="7258558"/>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100423</xdr:rowOff>
    </xdr:from>
    <xdr:ext cx="534377" cy="259045"/>
    <xdr:sp macro="" textlink="">
      <xdr:nvSpPr>
        <xdr:cNvPr id="407" name="n_1mainValue【一般廃棄物処理施設】&#10;一人当たり有形固定資産（償却資産）額"/>
        <xdr:cNvSpPr txBox="1"/>
      </xdr:nvSpPr>
      <xdr:spPr>
        <a:xfrm>
          <a:off x="21043411" y="730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4" name="テキスト ボックス 4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5" name="直線コネクタ 4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6" name="テキスト ボックス 4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7" name="直線コネクタ 4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8" name="テキスト ボックス 4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9" name="直線コネクタ 4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0" name="テキスト ボックス 4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1" name="直線コネクタ 4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2" name="テキスト ボックス 4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3" name="直線コネクタ 4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4" name="テキスト ボックス 4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6" name="テキスト ボックス 4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448" name="直線コネクタ 447"/>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449"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450" name="直線コネクタ 449"/>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451"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452" name="直線コネクタ 451"/>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453" name="【消防施設】&#10;有形固定資産減価償却率平均値テキスト"/>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54" name="フローチャート: 判断 453"/>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455" name="フローチャート: 判断 454"/>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456" name="n_1aveValue【消防施設】&#10;有形固定資産減価償却率"/>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457" name="フローチャート: 判断 456"/>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458" name="n_2aveValue【消防施設】&#10;有形固定資産減価償却率"/>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464" name="楕円 463"/>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68597</xdr:rowOff>
    </xdr:from>
    <xdr:ext cx="405111" cy="259045"/>
    <xdr:sp macro="" textlink="">
      <xdr:nvSpPr>
        <xdr:cNvPr id="465" name="【消防施設】&#10;有形固定資産減価償却率該当値テキスト"/>
        <xdr:cNvSpPr txBox="1"/>
      </xdr:nvSpPr>
      <xdr:spPr>
        <a:xfrm>
          <a:off x="16357600"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141605</xdr:rowOff>
    </xdr:from>
    <xdr:to>
      <xdr:col>81</xdr:col>
      <xdr:colOff>101600</xdr:colOff>
      <xdr:row>82</xdr:row>
      <xdr:rowOff>71755</xdr:rowOff>
    </xdr:to>
    <xdr:sp macro="" textlink="">
      <xdr:nvSpPr>
        <xdr:cNvPr id="466" name="楕円 465"/>
        <xdr:cNvSpPr/>
      </xdr:nvSpPr>
      <xdr:spPr>
        <a:xfrm>
          <a:off x="15430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140970</xdr:rowOff>
    </xdr:from>
    <xdr:to>
      <xdr:col>85</xdr:col>
      <xdr:colOff>127000</xdr:colOff>
      <xdr:row>82</xdr:row>
      <xdr:rowOff>20955</xdr:rowOff>
    </xdr:to>
    <xdr:cxnSp macro="">
      <xdr:nvCxnSpPr>
        <xdr:cNvPr id="467" name="直線コネクタ 466"/>
        <xdr:cNvCxnSpPr/>
      </xdr:nvCxnSpPr>
      <xdr:spPr>
        <a:xfrm flipV="1">
          <a:off x="15481300" y="140284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88282</xdr:rowOff>
    </xdr:from>
    <xdr:ext cx="405111" cy="259045"/>
    <xdr:sp macro="" textlink="">
      <xdr:nvSpPr>
        <xdr:cNvPr id="468" name="n_1mainValue【消防施設】&#10;有形固定資産減価償却率"/>
        <xdr:cNvSpPr txBox="1"/>
      </xdr:nvSpPr>
      <xdr:spPr>
        <a:xfrm>
          <a:off x="15266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9" name="正方形/長方形 4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0" name="正方形/長方形 4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1" name="正方形/長方形 4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2" name="正方形/長方形 4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3" name="正方形/長方形 4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4" name="正方形/長方形 4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5" name="正方形/長方形 4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6" name="正方形/長方形 4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7" name="テキスト ボックス 4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8" name="直線コネクタ 4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9" name="直線コネクタ 4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0" name="テキスト ボックス 4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1" name="直線コネクタ 4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2" name="テキスト ボックス 4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3" name="直線コネクタ 4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4" name="テキスト ボックス 4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5" name="直線コネクタ 4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6" name="テキスト ボックス 4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7" name="直線コネクタ 4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8" name="テキスト ボックス 4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490" name="直線コネクタ 489"/>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491"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492" name="直線コネクタ 491"/>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93"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94" name="直線コネクタ 493"/>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162425</xdr:rowOff>
    </xdr:from>
    <xdr:ext cx="469744" cy="259045"/>
    <xdr:sp macro="" textlink="">
      <xdr:nvSpPr>
        <xdr:cNvPr id="495" name="【消防施設】&#10;一人当たり面積平均値テキスト"/>
        <xdr:cNvSpPr txBox="1"/>
      </xdr:nvSpPr>
      <xdr:spPr>
        <a:xfrm>
          <a:off x="22199600" y="1439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496" name="フローチャート: 判断 495"/>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497" name="フローチャート: 判断 496"/>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498" name="n_1aveValue【消防施設】&#10;一人当たり面積"/>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499" name="フローチャート: 判断 498"/>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500" name="n_2aveValue【消防施設】&#10;一人当たり面積"/>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1" name="テキスト ボックス 5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2" name="テキスト ボックス 5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3" name="テキスト ボックス 5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4" name="テキスト ボックス 5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5" name="テキスト ボックス 5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145035</xdr:rowOff>
    </xdr:from>
    <xdr:to>
      <xdr:col>116</xdr:col>
      <xdr:colOff>114300</xdr:colOff>
      <xdr:row>85</xdr:row>
      <xdr:rowOff>75185</xdr:rowOff>
    </xdr:to>
    <xdr:sp macro="" textlink="">
      <xdr:nvSpPr>
        <xdr:cNvPr id="506" name="楕円 505"/>
        <xdr:cNvSpPr/>
      </xdr:nvSpPr>
      <xdr:spPr>
        <a:xfrm>
          <a:off x="221107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123462</xdr:rowOff>
    </xdr:from>
    <xdr:ext cx="469744" cy="259045"/>
    <xdr:sp macro="" textlink="">
      <xdr:nvSpPr>
        <xdr:cNvPr id="507" name="【消防施設】&#10;一人当たり面積該当値テキスト"/>
        <xdr:cNvSpPr txBox="1"/>
      </xdr:nvSpPr>
      <xdr:spPr>
        <a:xfrm>
          <a:off x="22199600"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149606</xdr:rowOff>
    </xdr:from>
    <xdr:to>
      <xdr:col>112</xdr:col>
      <xdr:colOff>38100</xdr:colOff>
      <xdr:row>85</xdr:row>
      <xdr:rowOff>79756</xdr:rowOff>
    </xdr:to>
    <xdr:sp macro="" textlink="">
      <xdr:nvSpPr>
        <xdr:cNvPr id="508" name="楕円 507"/>
        <xdr:cNvSpPr/>
      </xdr:nvSpPr>
      <xdr:spPr>
        <a:xfrm>
          <a:off x="21272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24385</xdr:rowOff>
    </xdr:from>
    <xdr:to>
      <xdr:col>116</xdr:col>
      <xdr:colOff>63500</xdr:colOff>
      <xdr:row>85</xdr:row>
      <xdr:rowOff>28956</xdr:rowOff>
    </xdr:to>
    <xdr:cxnSp macro="">
      <xdr:nvCxnSpPr>
        <xdr:cNvPr id="509" name="直線コネクタ 508"/>
        <xdr:cNvCxnSpPr/>
      </xdr:nvCxnSpPr>
      <xdr:spPr>
        <a:xfrm flipV="1">
          <a:off x="21323300" y="1459763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70883</xdr:rowOff>
    </xdr:from>
    <xdr:ext cx="469744" cy="259045"/>
    <xdr:sp macro="" textlink="">
      <xdr:nvSpPr>
        <xdr:cNvPr id="510" name="n_1mainValue【消防施設】&#10;一人当たり面積"/>
        <xdr:cNvSpPr txBox="1"/>
      </xdr:nvSpPr>
      <xdr:spPr>
        <a:xfrm>
          <a:off x="210757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1" name="直線コネクタ 5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2" name="テキスト ボックス 5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3" name="直線コネクタ 5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4" name="テキスト ボックス 5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5" name="直線コネクタ 5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6" name="テキスト ボックス 5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7" name="直線コネクタ 5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8" name="テキスト ボックス 5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9" name="直線コネクタ 5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0" name="テキスト ボックス 5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1" name="直線コネクタ 5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2" name="テキスト ボックス 5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4" name="テキスト ボックス 5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536" name="直線コネクタ 535"/>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37"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38" name="直線コネクタ 537"/>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539"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540" name="直線コネクタ 539"/>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541"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542" name="フローチャート: 判断 541"/>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543" name="フローチャート: 判断 542"/>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544"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545" name="フローチャート: 判断 544"/>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546" name="n_2ave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77651</xdr:rowOff>
    </xdr:from>
    <xdr:to>
      <xdr:col>85</xdr:col>
      <xdr:colOff>177800</xdr:colOff>
      <xdr:row>100</xdr:row>
      <xdr:rowOff>7801</xdr:rowOff>
    </xdr:to>
    <xdr:sp macro="" textlink="">
      <xdr:nvSpPr>
        <xdr:cNvPr id="552" name="楕円 551"/>
        <xdr:cNvSpPr/>
      </xdr:nvSpPr>
      <xdr:spPr>
        <a:xfrm>
          <a:off x="16268700" y="170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30678</xdr:rowOff>
    </xdr:from>
    <xdr:ext cx="405111" cy="259045"/>
    <xdr:sp macro="" textlink="">
      <xdr:nvSpPr>
        <xdr:cNvPr id="553" name="【庁舎】&#10;有形固定資産減価償却率該当値テキスト"/>
        <xdr:cNvSpPr txBox="1"/>
      </xdr:nvSpPr>
      <xdr:spPr>
        <a:xfrm>
          <a:off x="16357600" y="1700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79284</xdr:rowOff>
    </xdr:from>
    <xdr:to>
      <xdr:col>81</xdr:col>
      <xdr:colOff>101600</xdr:colOff>
      <xdr:row>100</xdr:row>
      <xdr:rowOff>9434</xdr:rowOff>
    </xdr:to>
    <xdr:sp macro="" textlink="">
      <xdr:nvSpPr>
        <xdr:cNvPr id="554" name="楕円 553"/>
        <xdr:cNvSpPr/>
      </xdr:nvSpPr>
      <xdr:spPr>
        <a:xfrm>
          <a:off x="15430500" y="170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128451</xdr:rowOff>
    </xdr:from>
    <xdr:to>
      <xdr:col>85</xdr:col>
      <xdr:colOff>127000</xdr:colOff>
      <xdr:row>99</xdr:row>
      <xdr:rowOff>130084</xdr:rowOff>
    </xdr:to>
    <xdr:cxnSp macro="">
      <xdr:nvCxnSpPr>
        <xdr:cNvPr id="555" name="直線コネクタ 554"/>
        <xdr:cNvCxnSpPr/>
      </xdr:nvCxnSpPr>
      <xdr:spPr>
        <a:xfrm flipV="1">
          <a:off x="15481300" y="1710200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25961</xdr:rowOff>
    </xdr:from>
    <xdr:ext cx="405111" cy="259045"/>
    <xdr:sp macro="" textlink="">
      <xdr:nvSpPr>
        <xdr:cNvPr id="556" name="n_1mainValue【庁舎】&#10;有形固定資産減価償却率"/>
        <xdr:cNvSpPr txBox="1"/>
      </xdr:nvSpPr>
      <xdr:spPr>
        <a:xfrm>
          <a:off x="15266044" y="1682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7" name="直線コネクタ 5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8" name="テキスト ボックス 5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9" name="直線コネクタ 5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0" name="テキスト ボックス 5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1" name="直線コネクタ 5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2" name="テキスト ボックス 5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3" name="直線コネクタ 5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4" name="テキスト ボックス 5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5" name="直線コネクタ 5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6" name="テキスト ボックス 5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7" name="直線コネクタ 5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78" name="テキスト ボックス 57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80" name="テキスト ボックス 57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582" name="直線コネクタ 581"/>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583"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584" name="直線コネクタ 583"/>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585"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586" name="直線コネクタ 585"/>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43542</xdr:rowOff>
    </xdr:from>
    <xdr:ext cx="469744" cy="259045"/>
    <xdr:sp macro="" textlink="">
      <xdr:nvSpPr>
        <xdr:cNvPr id="587" name="【庁舎】&#10;一人当たり面積平均値テキスト"/>
        <xdr:cNvSpPr txBox="1"/>
      </xdr:nvSpPr>
      <xdr:spPr>
        <a:xfrm>
          <a:off x="22199600" y="1838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588" name="フローチャート: 判断 587"/>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589" name="フローチャート: 判断 588"/>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129812</xdr:rowOff>
    </xdr:from>
    <xdr:ext cx="469744" cy="259045"/>
    <xdr:sp macro="" textlink="">
      <xdr:nvSpPr>
        <xdr:cNvPr id="590" name="n_1aveValue【庁舎】&#10;一人当たり面積"/>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591" name="フローチャート: 判断 590"/>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592" name="n_2aveValue【庁舎】&#10;一人当たり面積"/>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119126</xdr:rowOff>
    </xdr:from>
    <xdr:to>
      <xdr:col>116</xdr:col>
      <xdr:colOff>114300</xdr:colOff>
      <xdr:row>109</xdr:row>
      <xdr:rowOff>49276</xdr:rowOff>
    </xdr:to>
    <xdr:sp macro="" textlink="">
      <xdr:nvSpPr>
        <xdr:cNvPr id="598" name="楕円 597"/>
        <xdr:cNvSpPr/>
      </xdr:nvSpPr>
      <xdr:spPr>
        <a:xfrm>
          <a:off x="22110700" y="186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34053</xdr:rowOff>
    </xdr:from>
    <xdr:ext cx="469744" cy="259045"/>
    <xdr:sp macro="" textlink="">
      <xdr:nvSpPr>
        <xdr:cNvPr id="599" name="【庁舎】&#10;一人当たり面積該当値テキスト"/>
        <xdr:cNvSpPr txBox="1"/>
      </xdr:nvSpPr>
      <xdr:spPr>
        <a:xfrm>
          <a:off x="22199600" y="1855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119943</xdr:rowOff>
    </xdr:from>
    <xdr:to>
      <xdr:col>112</xdr:col>
      <xdr:colOff>38100</xdr:colOff>
      <xdr:row>109</xdr:row>
      <xdr:rowOff>50093</xdr:rowOff>
    </xdr:to>
    <xdr:sp macro="" textlink="">
      <xdr:nvSpPr>
        <xdr:cNvPr id="600" name="楕円 599"/>
        <xdr:cNvSpPr/>
      </xdr:nvSpPr>
      <xdr:spPr>
        <a:xfrm>
          <a:off x="21272500" y="186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169926</xdr:rowOff>
    </xdr:from>
    <xdr:to>
      <xdr:col>116</xdr:col>
      <xdr:colOff>63500</xdr:colOff>
      <xdr:row>108</xdr:row>
      <xdr:rowOff>170743</xdr:rowOff>
    </xdr:to>
    <xdr:cxnSp macro="">
      <xdr:nvCxnSpPr>
        <xdr:cNvPr id="601" name="直線コネクタ 600"/>
        <xdr:cNvCxnSpPr/>
      </xdr:nvCxnSpPr>
      <xdr:spPr>
        <a:xfrm flipV="1">
          <a:off x="21323300" y="18686526"/>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41220</xdr:rowOff>
    </xdr:from>
    <xdr:ext cx="469744" cy="259045"/>
    <xdr:sp macro="" textlink="">
      <xdr:nvSpPr>
        <xdr:cNvPr id="602" name="n_1mainValue【庁舎】&#10;一人当たり面積"/>
        <xdr:cNvSpPr txBox="1"/>
      </xdr:nvSpPr>
      <xdr:spPr>
        <a:xfrm>
          <a:off x="21075727" y="1872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mn-lt"/>
              <a:ea typeface="+mn-ea"/>
              <a:cs typeface="+mn-cs"/>
            </a:rPr>
            <a:t>・類似団体と比較して特に有形固定資産減価償却率が高くなっている施設は、体育館・プール、福祉施設、市民会館、庁舎であり、特に低くなっている施設は無く、その他の施設は類似団体とほぼ同水準となっている。特に庁舎は９９．３％という高い水準となっているが、現庁舎は昭和２６年に建設され老朽化が進み大規模地震が起きた際は倒壊の恐れがあり、防災・減災拠点としての役割を果たすことができなくなることが予想される。このため、令和２年度完成に向けた新庁舎の建設を進めており、行政機能が複数の施設に分散されていることから町民サービスが行き届かない等の課題を解消し、町民の安心安全の確保及び利便性の、向上を図りたいと考え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
4,575
168.42
3,915,789
3,830,371
56,990
2,477,629
3,980,853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財政力指数は、類似団体内平均値を上回っており、近年は横ばいで推移しているものの減少傾向にある。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人口減少や社会情勢の影響により町民税・固定資産税ともに減少が続いており、地方交付税への依存が依然として高い状況である。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52494</xdr:rowOff>
    </xdr:to>
    <xdr:cxnSp macro="">
      <xdr:nvCxnSpPr>
        <xdr:cNvPr id="68" name="直線コネクタ 67"/>
        <xdr:cNvCxnSpPr/>
      </xdr:nvCxnSpPr>
      <xdr:spPr>
        <a:xfrm>
          <a:off x="4114800" y="7596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xdr:cNvSpPr txBox="1"/>
      </xdr:nvSpPr>
      <xdr:spPr>
        <a:xfrm>
          <a:off x="5041900" y="754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52494</xdr:rowOff>
    </xdr:to>
    <xdr:cxnSp macro="">
      <xdr:nvCxnSpPr>
        <xdr:cNvPr id="71" name="直線コネクタ 70"/>
        <xdr:cNvCxnSpPr/>
      </xdr:nvCxnSpPr>
      <xdr:spPr>
        <a:xfrm>
          <a:off x="3225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73" name="テキスト ボックス 72"/>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52494</xdr:rowOff>
    </xdr:to>
    <xdr:cxnSp macro="">
      <xdr:nvCxnSpPr>
        <xdr:cNvPr id="74" name="直線コネクタ 73"/>
        <xdr:cNvCxnSpPr/>
      </xdr:nvCxnSpPr>
      <xdr:spPr>
        <a:xfrm>
          <a:off x="2336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36406</xdr:rowOff>
    </xdr:from>
    <xdr:to>
      <xdr:col>11</xdr:col>
      <xdr:colOff>31750</xdr:colOff>
      <xdr:row>44</xdr:row>
      <xdr:rowOff>44450</xdr:rowOff>
    </xdr:to>
    <xdr:cxnSp macro="">
      <xdr:nvCxnSpPr>
        <xdr:cNvPr id="77" name="直線コネクタ 76"/>
        <xdr:cNvCxnSpPr/>
      </xdr:nvCxnSpPr>
      <xdr:spPr>
        <a:xfrm>
          <a:off x="1447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52494</xdr:rowOff>
    </xdr:from>
    <xdr:to>
      <xdr:col>11</xdr:col>
      <xdr:colOff>82550</xdr:colOff>
      <xdr:row>43</xdr:row>
      <xdr:rowOff>154094</xdr:rowOff>
    </xdr:to>
    <xdr:sp macro="" textlink="">
      <xdr:nvSpPr>
        <xdr:cNvPr id="78" name="フローチャート: 判断 77"/>
        <xdr:cNvSpPr/>
      </xdr:nvSpPr>
      <xdr:spPr>
        <a:xfrm>
          <a:off x="2286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164271</xdr:rowOff>
    </xdr:from>
    <xdr:ext cx="762000" cy="259045"/>
    <xdr:sp macro="" textlink="">
      <xdr:nvSpPr>
        <xdr:cNvPr id="79" name="テキスト ボックス 78"/>
        <xdr:cNvSpPr txBox="1"/>
      </xdr:nvSpPr>
      <xdr:spPr>
        <a:xfrm>
          <a:off x="1955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0" name="フローチャート: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81" name="テキスト ボックス 80"/>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18221</xdr:rowOff>
    </xdr:from>
    <xdr:ext cx="762000" cy="259045"/>
    <xdr:sp macro="" textlink="">
      <xdr:nvSpPr>
        <xdr:cNvPr id="88" name="財政力該当値テキスト"/>
        <xdr:cNvSpPr txBox="1"/>
      </xdr:nvSpPr>
      <xdr:spPr>
        <a:xfrm>
          <a:off x="50419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113471</xdr:rowOff>
    </xdr:from>
    <xdr:ext cx="736600" cy="259045"/>
    <xdr:sp macro="" textlink="">
      <xdr:nvSpPr>
        <xdr:cNvPr id="90" name="テキスト ボックス 89"/>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88071</xdr:rowOff>
    </xdr:from>
    <xdr:ext cx="762000" cy="259045"/>
    <xdr:sp macro="" textlink="">
      <xdr:nvSpPr>
        <xdr:cNvPr id="92" name="テキスト ボックス 91"/>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95" name="楕円 94"/>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71983</xdr:rowOff>
    </xdr:from>
    <xdr:ext cx="762000" cy="259045"/>
    <xdr:sp macro="" textlink="">
      <xdr:nvSpPr>
        <xdr:cNvPr id="96" name="テキスト ボックス 95"/>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％と上昇が続いたものの、類似団体内平均値を下回っている。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経常経費充当一般財源（歳出）について減少（△</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％）はしているものの、経常一般財源（歳入）の減少（△</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％）が大きいため、微増となった。普通交付税の減少が影響しており、更なる歳出面の見直しにより経常経費の削減に努めていく。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164846</xdr:rowOff>
    </xdr:from>
    <xdr:to>
      <xdr:col>23</xdr:col>
      <xdr:colOff>133350</xdr:colOff>
      <xdr:row>64</xdr:row>
      <xdr:rowOff>167259</xdr:rowOff>
    </xdr:to>
    <xdr:cxnSp macro="">
      <xdr:nvCxnSpPr>
        <xdr:cNvPr id="129" name="直線コネクタ 128"/>
        <xdr:cNvCxnSpPr/>
      </xdr:nvCxnSpPr>
      <xdr:spPr>
        <a:xfrm>
          <a:off x="4114800" y="1113764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104521</xdr:rowOff>
    </xdr:from>
    <xdr:to>
      <xdr:col>19</xdr:col>
      <xdr:colOff>133350</xdr:colOff>
      <xdr:row>64</xdr:row>
      <xdr:rowOff>164846</xdr:rowOff>
    </xdr:to>
    <xdr:cxnSp macro="">
      <xdr:nvCxnSpPr>
        <xdr:cNvPr id="132" name="直線コネクタ 131"/>
        <xdr:cNvCxnSpPr/>
      </xdr:nvCxnSpPr>
      <xdr:spPr>
        <a:xfrm>
          <a:off x="3225800" y="1107732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104521</xdr:rowOff>
    </xdr:from>
    <xdr:to>
      <xdr:col>15</xdr:col>
      <xdr:colOff>82550</xdr:colOff>
      <xdr:row>65</xdr:row>
      <xdr:rowOff>15113</xdr:rowOff>
    </xdr:to>
    <xdr:cxnSp macro="">
      <xdr:nvCxnSpPr>
        <xdr:cNvPr id="135" name="直線コネクタ 134"/>
        <xdr:cNvCxnSpPr/>
      </xdr:nvCxnSpPr>
      <xdr:spPr>
        <a:xfrm flipV="1">
          <a:off x="2336800" y="11077321"/>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133477</xdr:rowOff>
    </xdr:from>
    <xdr:to>
      <xdr:col>11</xdr:col>
      <xdr:colOff>31750</xdr:colOff>
      <xdr:row>65</xdr:row>
      <xdr:rowOff>15113</xdr:rowOff>
    </xdr:to>
    <xdr:cxnSp macro="">
      <xdr:nvCxnSpPr>
        <xdr:cNvPr id="138" name="直線コネクタ 137"/>
        <xdr:cNvCxnSpPr/>
      </xdr:nvCxnSpPr>
      <xdr:spPr>
        <a:xfrm>
          <a:off x="1447800" y="11106277"/>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24638</xdr:rowOff>
    </xdr:from>
    <xdr:to>
      <xdr:col>11</xdr:col>
      <xdr:colOff>82550</xdr:colOff>
      <xdr:row>65</xdr:row>
      <xdr:rowOff>126238</xdr:rowOff>
    </xdr:to>
    <xdr:sp macro="" textlink="">
      <xdr:nvSpPr>
        <xdr:cNvPr id="139" name="フローチャート: 判断 138"/>
        <xdr:cNvSpPr/>
      </xdr:nvSpPr>
      <xdr:spPr>
        <a:xfrm>
          <a:off x="2286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40" name="テキスト ボックス 139"/>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145415</xdr:rowOff>
    </xdr:from>
    <xdr:to>
      <xdr:col>7</xdr:col>
      <xdr:colOff>31750</xdr:colOff>
      <xdr:row>65</xdr:row>
      <xdr:rowOff>75565</xdr:rowOff>
    </xdr:to>
    <xdr:sp macro="" textlink="">
      <xdr:nvSpPr>
        <xdr:cNvPr id="141" name="フローチャート: 判断 140"/>
        <xdr:cNvSpPr/>
      </xdr:nvSpPr>
      <xdr:spPr>
        <a:xfrm>
          <a:off x="1397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60342</xdr:rowOff>
    </xdr:from>
    <xdr:ext cx="762000" cy="259045"/>
    <xdr:sp macro="" textlink="">
      <xdr:nvSpPr>
        <xdr:cNvPr id="142" name="テキスト ボックス 141"/>
        <xdr:cNvSpPr txBox="1"/>
      </xdr:nvSpPr>
      <xdr:spPr>
        <a:xfrm>
          <a:off x="1066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116459</xdr:rowOff>
    </xdr:from>
    <xdr:to>
      <xdr:col>23</xdr:col>
      <xdr:colOff>184150</xdr:colOff>
      <xdr:row>65</xdr:row>
      <xdr:rowOff>46609</xdr:rowOff>
    </xdr:to>
    <xdr:sp macro="" textlink="">
      <xdr:nvSpPr>
        <xdr:cNvPr id="148" name="楕円 147"/>
        <xdr:cNvSpPr/>
      </xdr:nvSpPr>
      <xdr:spPr>
        <a:xfrm>
          <a:off x="4902200" y="110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132986</xdr:rowOff>
    </xdr:from>
    <xdr:ext cx="762000" cy="259045"/>
    <xdr:sp macro="" textlink="">
      <xdr:nvSpPr>
        <xdr:cNvPr id="149" name="財政構造の弾力性該当値テキスト"/>
        <xdr:cNvSpPr txBox="1"/>
      </xdr:nvSpPr>
      <xdr:spPr>
        <a:xfrm>
          <a:off x="5041900" y="109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0" name="楕円 149"/>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54373</xdr:rowOff>
    </xdr:from>
    <xdr:ext cx="736600" cy="259045"/>
    <xdr:sp macro="" textlink="">
      <xdr:nvSpPr>
        <xdr:cNvPr id="151" name="テキスト ボックス 150"/>
        <xdr:cNvSpPr txBox="1"/>
      </xdr:nvSpPr>
      <xdr:spPr>
        <a:xfrm>
          <a:off x="3733800" y="1085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53721</xdr:rowOff>
    </xdr:from>
    <xdr:to>
      <xdr:col>15</xdr:col>
      <xdr:colOff>133350</xdr:colOff>
      <xdr:row>64</xdr:row>
      <xdr:rowOff>155321</xdr:rowOff>
    </xdr:to>
    <xdr:sp macro="" textlink="">
      <xdr:nvSpPr>
        <xdr:cNvPr id="152" name="楕円 151"/>
        <xdr:cNvSpPr/>
      </xdr:nvSpPr>
      <xdr:spPr>
        <a:xfrm>
          <a:off x="3175000" y="110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140098</xdr:rowOff>
    </xdr:from>
    <xdr:ext cx="762000" cy="259045"/>
    <xdr:sp macro="" textlink="">
      <xdr:nvSpPr>
        <xdr:cNvPr id="153" name="テキスト ボックス 152"/>
        <xdr:cNvSpPr txBox="1"/>
      </xdr:nvSpPr>
      <xdr:spPr>
        <a:xfrm>
          <a:off x="2844800" y="1111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135763</xdr:rowOff>
    </xdr:from>
    <xdr:to>
      <xdr:col>11</xdr:col>
      <xdr:colOff>82550</xdr:colOff>
      <xdr:row>65</xdr:row>
      <xdr:rowOff>65913</xdr:rowOff>
    </xdr:to>
    <xdr:sp macro="" textlink="">
      <xdr:nvSpPr>
        <xdr:cNvPr id="154" name="楕円 153"/>
        <xdr:cNvSpPr/>
      </xdr:nvSpPr>
      <xdr:spPr>
        <a:xfrm>
          <a:off x="2286000" y="111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76090</xdr:rowOff>
    </xdr:from>
    <xdr:ext cx="762000" cy="259045"/>
    <xdr:sp macro="" textlink="">
      <xdr:nvSpPr>
        <xdr:cNvPr id="155" name="テキスト ボックス 154"/>
        <xdr:cNvSpPr txBox="1"/>
      </xdr:nvSpPr>
      <xdr:spPr>
        <a:xfrm>
          <a:off x="1955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82677</xdr:rowOff>
    </xdr:from>
    <xdr:to>
      <xdr:col>7</xdr:col>
      <xdr:colOff>31750</xdr:colOff>
      <xdr:row>65</xdr:row>
      <xdr:rowOff>12827</xdr:rowOff>
    </xdr:to>
    <xdr:sp macro="" textlink="">
      <xdr:nvSpPr>
        <xdr:cNvPr id="156" name="楕円 155"/>
        <xdr:cNvSpPr/>
      </xdr:nvSpPr>
      <xdr:spPr>
        <a:xfrm>
          <a:off x="1397000" y="110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23004</xdr:rowOff>
    </xdr:from>
    <xdr:ext cx="762000" cy="259045"/>
    <xdr:sp macro="" textlink="">
      <xdr:nvSpPr>
        <xdr:cNvPr id="157" name="テキスト ボックス 156"/>
        <xdr:cNvSpPr txBox="1"/>
      </xdr:nvSpPr>
      <xdr:spPr>
        <a:xfrm>
          <a:off x="1066800" y="1082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市町村類型の変更により、平成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年度決算以降は類似団体内平均値を大きく下回っているものの、数値としては増加傾向にある。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人口減少が大きく影響しており、仮に前年度人口（</a:t>
          </a:r>
          <a:r>
            <a:rPr kumimoji="1" lang="en-US" altLang="ja-JP" sz="1300">
              <a:latin typeface="ＭＳ Ｐゴシック" panose="020B0600070205080204" pitchFamily="50" charset="-128"/>
              <a:ea typeface="ＭＳ Ｐゴシック" panose="020B0600070205080204" pitchFamily="50" charset="-128"/>
            </a:rPr>
            <a:t>4,750</a:t>
          </a:r>
          <a:r>
            <a:rPr kumimoji="1" lang="ja-JP" altLang="en-US" sz="1300">
              <a:latin typeface="ＭＳ Ｐゴシック" panose="020B0600070205080204" pitchFamily="50" charset="-128"/>
              <a:ea typeface="ＭＳ Ｐゴシック" panose="020B0600070205080204" pitchFamily="50" charset="-128"/>
            </a:rPr>
            <a:t>人）で算出した場合の数値は、</a:t>
          </a:r>
          <a:r>
            <a:rPr kumimoji="1" lang="en-US" altLang="ja-JP" sz="1300">
              <a:latin typeface="ＭＳ Ｐゴシック" panose="020B0600070205080204" pitchFamily="50" charset="-128"/>
              <a:ea typeface="ＭＳ Ｐゴシック" panose="020B0600070205080204" pitchFamily="50" charset="-128"/>
            </a:rPr>
            <a:t>256,372</a:t>
          </a:r>
          <a:r>
            <a:rPr kumimoji="1" lang="ja-JP" altLang="en-US" sz="1300">
              <a:latin typeface="ＭＳ Ｐゴシック" panose="020B0600070205080204" pitchFamily="50" charset="-128"/>
              <a:ea typeface="ＭＳ Ｐゴシック" panose="020B0600070205080204" pitchFamily="50" charset="-128"/>
            </a:rPr>
            <a:t>円となる。また、事務の電算化等による物件費、施設の老朽化による維持補修費は依然として増加傾向にあるため、業務の見直しや公共施設等総合管理計画による効率的な事業実施に努めるとともに、上松町定員管理計画に基づき適正な職員数とするなど、経費の削減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114740</xdr:rowOff>
    </xdr:from>
    <xdr:to>
      <xdr:col>23</xdr:col>
      <xdr:colOff>133350</xdr:colOff>
      <xdr:row>81</xdr:row>
      <xdr:rowOff>120417</xdr:rowOff>
    </xdr:to>
    <xdr:cxnSp macro="">
      <xdr:nvCxnSpPr>
        <xdr:cNvPr id="189" name="直線コネクタ 188"/>
        <xdr:cNvCxnSpPr/>
      </xdr:nvCxnSpPr>
      <xdr:spPr>
        <a:xfrm>
          <a:off x="4114800" y="14002190"/>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112694</xdr:rowOff>
    </xdr:from>
    <xdr:to>
      <xdr:col>19</xdr:col>
      <xdr:colOff>133350</xdr:colOff>
      <xdr:row>81</xdr:row>
      <xdr:rowOff>114740</xdr:rowOff>
    </xdr:to>
    <xdr:cxnSp macro="">
      <xdr:nvCxnSpPr>
        <xdr:cNvPr id="192" name="直線コネクタ 191"/>
        <xdr:cNvCxnSpPr/>
      </xdr:nvCxnSpPr>
      <xdr:spPr>
        <a:xfrm>
          <a:off x="3225800" y="14000144"/>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108015</xdr:rowOff>
    </xdr:from>
    <xdr:to>
      <xdr:col>15</xdr:col>
      <xdr:colOff>82550</xdr:colOff>
      <xdr:row>81</xdr:row>
      <xdr:rowOff>112694</xdr:rowOff>
    </xdr:to>
    <xdr:cxnSp macro="">
      <xdr:nvCxnSpPr>
        <xdr:cNvPr id="195" name="直線コネクタ 194"/>
        <xdr:cNvCxnSpPr/>
      </xdr:nvCxnSpPr>
      <xdr:spPr>
        <a:xfrm>
          <a:off x="2336800" y="13995465"/>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101471</xdr:rowOff>
    </xdr:from>
    <xdr:to>
      <xdr:col>11</xdr:col>
      <xdr:colOff>31750</xdr:colOff>
      <xdr:row>81</xdr:row>
      <xdr:rowOff>108015</xdr:rowOff>
    </xdr:to>
    <xdr:cxnSp macro="">
      <xdr:nvCxnSpPr>
        <xdr:cNvPr id="198" name="直線コネクタ 197"/>
        <xdr:cNvCxnSpPr/>
      </xdr:nvCxnSpPr>
      <xdr:spPr>
        <a:xfrm>
          <a:off x="1447800" y="13988921"/>
          <a:ext cx="889000" cy="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47391</xdr:rowOff>
    </xdr:from>
    <xdr:to>
      <xdr:col>11</xdr:col>
      <xdr:colOff>82550</xdr:colOff>
      <xdr:row>81</xdr:row>
      <xdr:rowOff>148991</xdr:rowOff>
    </xdr:to>
    <xdr:sp macro="" textlink="">
      <xdr:nvSpPr>
        <xdr:cNvPr id="199" name="フローチャート: 判断 198"/>
        <xdr:cNvSpPr/>
      </xdr:nvSpPr>
      <xdr:spPr>
        <a:xfrm>
          <a:off x="2286000" y="1393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159168</xdr:rowOff>
    </xdr:from>
    <xdr:ext cx="762000" cy="259045"/>
    <xdr:sp macro="" textlink="">
      <xdr:nvSpPr>
        <xdr:cNvPr id="200" name="テキスト ボックス 199"/>
        <xdr:cNvSpPr txBox="1"/>
      </xdr:nvSpPr>
      <xdr:spPr>
        <a:xfrm>
          <a:off x="1955800" y="1370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39322</xdr:rowOff>
    </xdr:from>
    <xdr:to>
      <xdr:col>7</xdr:col>
      <xdr:colOff>31750</xdr:colOff>
      <xdr:row>81</xdr:row>
      <xdr:rowOff>140922</xdr:rowOff>
    </xdr:to>
    <xdr:sp macro="" textlink="">
      <xdr:nvSpPr>
        <xdr:cNvPr id="201" name="フローチャート: 判断 200"/>
        <xdr:cNvSpPr/>
      </xdr:nvSpPr>
      <xdr:spPr>
        <a:xfrm>
          <a:off x="1397000" y="1392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151099</xdr:rowOff>
    </xdr:from>
    <xdr:ext cx="762000" cy="259045"/>
    <xdr:sp macro="" textlink="">
      <xdr:nvSpPr>
        <xdr:cNvPr id="202" name="テキスト ボックス 201"/>
        <xdr:cNvSpPr txBox="1"/>
      </xdr:nvSpPr>
      <xdr:spPr>
        <a:xfrm>
          <a:off x="1066800" y="136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69617</xdr:rowOff>
    </xdr:from>
    <xdr:to>
      <xdr:col>23</xdr:col>
      <xdr:colOff>184150</xdr:colOff>
      <xdr:row>81</xdr:row>
      <xdr:rowOff>171217</xdr:rowOff>
    </xdr:to>
    <xdr:sp macro="" textlink="">
      <xdr:nvSpPr>
        <xdr:cNvPr id="208" name="楕円 207"/>
        <xdr:cNvSpPr/>
      </xdr:nvSpPr>
      <xdr:spPr>
        <a:xfrm>
          <a:off x="4902200" y="139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162344</xdr:rowOff>
    </xdr:from>
    <xdr:ext cx="762000" cy="259045"/>
    <xdr:sp macro="" textlink="">
      <xdr:nvSpPr>
        <xdr:cNvPr id="209" name="人件費・物件費等の状況該当値テキスト"/>
        <xdr:cNvSpPr txBox="1"/>
      </xdr:nvSpPr>
      <xdr:spPr>
        <a:xfrm>
          <a:off x="5041900" y="1387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63940</xdr:rowOff>
    </xdr:from>
    <xdr:to>
      <xdr:col>19</xdr:col>
      <xdr:colOff>184150</xdr:colOff>
      <xdr:row>81</xdr:row>
      <xdr:rowOff>165540</xdr:rowOff>
    </xdr:to>
    <xdr:sp macro="" textlink="">
      <xdr:nvSpPr>
        <xdr:cNvPr id="210" name="楕円 209"/>
        <xdr:cNvSpPr/>
      </xdr:nvSpPr>
      <xdr:spPr>
        <a:xfrm>
          <a:off x="4064000" y="139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4267</xdr:rowOff>
    </xdr:from>
    <xdr:ext cx="736600" cy="259045"/>
    <xdr:sp macro="" textlink="">
      <xdr:nvSpPr>
        <xdr:cNvPr id="211" name="テキスト ボックス 210"/>
        <xdr:cNvSpPr txBox="1"/>
      </xdr:nvSpPr>
      <xdr:spPr>
        <a:xfrm>
          <a:off x="3733800" y="13720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61894</xdr:rowOff>
    </xdr:from>
    <xdr:to>
      <xdr:col>15</xdr:col>
      <xdr:colOff>133350</xdr:colOff>
      <xdr:row>81</xdr:row>
      <xdr:rowOff>163494</xdr:rowOff>
    </xdr:to>
    <xdr:sp macro="" textlink="">
      <xdr:nvSpPr>
        <xdr:cNvPr id="212" name="楕円 211"/>
        <xdr:cNvSpPr/>
      </xdr:nvSpPr>
      <xdr:spPr>
        <a:xfrm>
          <a:off x="3175000" y="1394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2221</xdr:rowOff>
    </xdr:from>
    <xdr:ext cx="762000" cy="259045"/>
    <xdr:sp macro="" textlink="">
      <xdr:nvSpPr>
        <xdr:cNvPr id="213" name="テキスト ボックス 212"/>
        <xdr:cNvSpPr txBox="1"/>
      </xdr:nvSpPr>
      <xdr:spPr>
        <a:xfrm>
          <a:off x="2844800" y="1371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57215</xdr:rowOff>
    </xdr:from>
    <xdr:to>
      <xdr:col>11</xdr:col>
      <xdr:colOff>82550</xdr:colOff>
      <xdr:row>81</xdr:row>
      <xdr:rowOff>158815</xdr:rowOff>
    </xdr:to>
    <xdr:sp macro="" textlink="">
      <xdr:nvSpPr>
        <xdr:cNvPr id="214" name="楕円 213"/>
        <xdr:cNvSpPr/>
      </xdr:nvSpPr>
      <xdr:spPr>
        <a:xfrm>
          <a:off x="2286000" y="139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143592</xdr:rowOff>
    </xdr:from>
    <xdr:ext cx="762000" cy="259045"/>
    <xdr:sp macro="" textlink="">
      <xdr:nvSpPr>
        <xdr:cNvPr id="215" name="テキスト ボックス 214"/>
        <xdr:cNvSpPr txBox="1"/>
      </xdr:nvSpPr>
      <xdr:spPr>
        <a:xfrm>
          <a:off x="1955800" y="1403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50671</xdr:rowOff>
    </xdr:from>
    <xdr:to>
      <xdr:col>7</xdr:col>
      <xdr:colOff>31750</xdr:colOff>
      <xdr:row>81</xdr:row>
      <xdr:rowOff>152271</xdr:rowOff>
    </xdr:to>
    <xdr:sp macro="" textlink="">
      <xdr:nvSpPr>
        <xdr:cNvPr id="216" name="楕円 215"/>
        <xdr:cNvSpPr/>
      </xdr:nvSpPr>
      <xdr:spPr>
        <a:xfrm>
          <a:off x="1397000" y="139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137048</xdr:rowOff>
    </xdr:from>
    <xdr:ext cx="762000" cy="259045"/>
    <xdr:sp macro="" textlink="">
      <xdr:nvSpPr>
        <xdr:cNvPr id="217" name="テキスト ボックス 216"/>
        <xdr:cNvSpPr txBox="1"/>
      </xdr:nvSpPr>
      <xdr:spPr>
        <a:xfrm>
          <a:off x="1066800" y="140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概ね類似団体内平均値と同様の数値・推移となっており、国を下回っている。</a:t>
          </a:r>
        </a:p>
        <a:p>
          <a:r>
            <a:rPr kumimoji="1" lang="ja-JP" altLang="en-US" sz="1300">
              <a:latin typeface="ＭＳ Ｐゴシック" panose="020B0600070205080204" pitchFamily="50" charset="-128"/>
              <a:ea typeface="ＭＳ Ｐゴシック" panose="020B0600070205080204" pitchFamily="50" charset="-128"/>
            </a:rPr>
            <a:t>　今後も地域の状況等を踏まえながら、適正な給与水準を保っていく。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8573</xdr:rowOff>
    </xdr:from>
    <xdr:to>
      <xdr:col>81</xdr:col>
      <xdr:colOff>44450</xdr:colOff>
      <xdr:row>87</xdr:row>
      <xdr:rowOff>8573</xdr:rowOff>
    </xdr:to>
    <xdr:cxnSp macro="">
      <xdr:nvCxnSpPr>
        <xdr:cNvPr id="247" name="直線コネクタ 246"/>
        <xdr:cNvCxnSpPr/>
      </xdr:nvCxnSpPr>
      <xdr:spPr>
        <a:xfrm>
          <a:off x="16179800" y="149247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8573</xdr:rowOff>
    </xdr:from>
    <xdr:to>
      <xdr:col>77</xdr:col>
      <xdr:colOff>44450</xdr:colOff>
      <xdr:row>87</xdr:row>
      <xdr:rowOff>44768</xdr:rowOff>
    </xdr:to>
    <xdr:cxnSp macro="">
      <xdr:nvCxnSpPr>
        <xdr:cNvPr id="250" name="直線コネクタ 249"/>
        <xdr:cNvCxnSpPr/>
      </xdr:nvCxnSpPr>
      <xdr:spPr>
        <a:xfrm flipV="1">
          <a:off x="15290800" y="1492472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44768</xdr:rowOff>
    </xdr:to>
    <xdr:cxnSp macro="">
      <xdr:nvCxnSpPr>
        <xdr:cNvPr id="253" name="直線コネクタ 252"/>
        <xdr:cNvCxnSpPr/>
      </xdr:nvCxnSpPr>
      <xdr:spPr>
        <a:xfrm>
          <a:off x="14401800" y="1490662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119698</xdr:rowOff>
    </xdr:from>
    <xdr:to>
      <xdr:col>68</xdr:col>
      <xdr:colOff>152400</xdr:colOff>
      <xdr:row>86</xdr:row>
      <xdr:rowOff>161925</xdr:rowOff>
    </xdr:to>
    <xdr:cxnSp macro="">
      <xdr:nvCxnSpPr>
        <xdr:cNvPr id="256" name="直線コネクタ 255"/>
        <xdr:cNvCxnSpPr/>
      </xdr:nvCxnSpPr>
      <xdr:spPr>
        <a:xfrm>
          <a:off x="13512800" y="1486439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117157</xdr:rowOff>
    </xdr:from>
    <xdr:to>
      <xdr:col>68</xdr:col>
      <xdr:colOff>203200</xdr:colOff>
      <xdr:row>87</xdr:row>
      <xdr:rowOff>47307</xdr:rowOff>
    </xdr:to>
    <xdr:sp macro="" textlink="">
      <xdr:nvSpPr>
        <xdr:cNvPr id="257" name="フローチャート: 判断 256"/>
        <xdr:cNvSpPr/>
      </xdr:nvSpPr>
      <xdr:spPr>
        <a:xfrm>
          <a:off x="14351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32084</xdr:rowOff>
    </xdr:from>
    <xdr:ext cx="762000" cy="259045"/>
    <xdr:sp macro="" textlink="">
      <xdr:nvSpPr>
        <xdr:cNvPr id="258" name="テキスト ボックス 257"/>
        <xdr:cNvSpPr txBox="1"/>
      </xdr:nvSpPr>
      <xdr:spPr>
        <a:xfrm>
          <a:off x="14020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59" name="フローチャート: 判断 258"/>
        <xdr:cNvSpPr/>
      </xdr:nvSpPr>
      <xdr:spPr>
        <a:xfrm>
          <a:off x="13462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20020</xdr:rowOff>
    </xdr:from>
    <xdr:ext cx="762000" cy="259045"/>
    <xdr:sp macro="" textlink="">
      <xdr:nvSpPr>
        <xdr:cNvPr id="260" name="テキスト ボックス 259"/>
        <xdr:cNvSpPr txBox="1"/>
      </xdr:nvSpPr>
      <xdr:spPr>
        <a:xfrm>
          <a:off x="13131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129223</xdr:rowOff>
    </xdr:from>
    <xdr:to>
      <xdr:col>81</xdr:col>
      <xdr:colOff>95250</xdr:colOff>
      <xdr:row>87</xdr:row>
      <xdr:rowOff>59373</xdr:rowOff>
    </xdr:to>
    <xdr:sp macro="" textlink="">
      <xdr:nvSpPr>
        <xdr:cNvPr id="266" name="楕円 265"/>
        <xdr:cNvSpPr/>
      </xdr:nvSpPr>
      <xdr:spPr>
        <a:xfrm>
          <a:off x="169672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101300</xdr:rowOff>
    </xdr:from>
    <xdr:ext cx="762000" cy="259045"/>
    <xdr:sp macro="" textlink="">
      <xdr:nvSpPr>
        <xdr:cNvPr id="267" name="給与水準   （国との比較）該当値テキスト"/>
        <xdr:cNvSpPr txBox="1"/>
      </xdr:nvSpPr>
      <xdr:spPr>
        <a:xfrm>
          <a:off x="17106900" y="1484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129223</xdr:rowOff>
    </xdr:from>
    <xdr:to>
      <xdr:col>77</xdr:col>
      <xdr:colOff>95250</xdr:colOff>
      <xdr:row>87</xdr:row>
      <xdr:rowOff>59373</xdr:rowOff>
    </xdr:to>
    <xdr:sp macro="" textlink="">
      <xdr:nvSpPr>
        <xdr:cNvPr id="268" name="楕円 267"/>
        <xdr:cNvSpPr/>
      </xdr:nvSpPr>
      <xdr:spPr>
        <a:xfrm>
          <a:off x="16129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44150</xdr:rowOff>
    </xdr:from>
    <xdr:ext cx="736600" cy="259045"/>
    <xdr:sp macro="" textlink="">
      <xdr:nvSpPr>
        <xdr:cNvPr id="269" name="テキスト ボックス 268"/>
        <xdr:cNvSpPr txBox="1"/>
      </xdr:nvSpPr>
      <xdr:spPr>
        <a:xfrm>
          <a:off x="15798800" y="1496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70" name="楕円 269"/>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71" name="テキスト ボックス 270"/>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72" name="楕円 271"/>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73" name="テキスト ボックス 272"/>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68898</xdr:rowOff>
    </xdr:from>
    <xdr:to>
      <xdr:col>64</xdr:col>
      <xdr:colOff>152400</xdr:colOff>
      <xdr:row>86</xdr:row>
      <xdr:rowOff>170498</xdr:rowOff>
    </xdr:to>
    <xdr:sp macro="" textlink="">
      <xdr:nvSpPr>
        <xdr:cNvPr id="274" name="楕円 273"/>
        <xdr:cNvSpPr/>
      </xdr:nvSpPr>
      <xdr:spPr>
        <a:xfrm>
          <a:off x="13462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9225</xdr:rowOff>
    </xdr:from>
    <xdr:ext cx="762000" cy="259045"/>
    <xdr:sp macro="" textlink="">
      <xdr:nvSpPr>
        <xdr:cNvPr id="275" name="テキスト ボックス 274"/>
        <xdr:cNvSpPr txBox="1"/>
      </xdr:nvSpPr>
      <xdr:spPr>
        <a:xfrm>
          <a:off x="13131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市町村類型の変更により、平成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年度決算以降は類似団体内平均値を下回ってはいるものの、人口減少の影響により数値としては増加傾向にある。</a:t>
          </a:r>
        </a:p>
        <a:p>
          <a:r>
            <a:rPr kumimoji="1" lang="ja-JP" altLang="en-US" sz="1300">
              <a:latin typeface="ＭＳ Ｐゴシック" panose="020B0600070205080204" pitchFamily="50" charset="-128"/>
              <a:ea typeface="ＭＳ Ｐゴシック" panose="020B0600070205080204" pitchFamily="50" charset="-128"/>
            </a:rPr>
            <a:t>　中山間地という地形的特徴から地域が点在しており、効率性の悪さなどの課題点も多く、一概に人口＝事務量が当てはまらない面もあるが、人口が大きく減少している中、職員数についても徐々にではあるが減少してきている。今後も、上松町定員管理計画に基づいた適正な人員配置と業務の効率化を図り、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89605</xdr:rowOff>
    </xdr:from>
    <xdr:to>
      <xdr:col>81</xdr:col>
      <xdr:colOff>44450</xdr:colOff>
      <xdr:row>59</xdr:row>
      <xdr:rowOff>94834</xdr:rowOff>
    </xdr:to>
    <xdr:cxnSp macro="">
      <xdr:nvCxnSpPr>
        <xdr:cNvPr id="309" name="直線コネクタ 308"/>
        <xdr:cNvCxnSpPr/>
      </xdr:nvCxnSpPr>
      <xdr:spPr>
        <a:xfrm>
          <a:off x="16179800" y="10205155"/>
          <a:ext cx="8382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86120</xdr:rowOff>
    </xdr:from>
    <xdr:to>
      <xdr:col>77</xdr:col>
      <xdr:colOff>44450</xdr:colOff>
      <xdr:row>59</xdr:row>
      <xdr:rowOff>89605</xdr:rowOff>
    </xdr:to>
    <xdr:cxnSp macro="">
      <xdr:nvCxnSpPr>
        <xdr:cNvPr id="312" name="直線コネクタ 311"/>
        <xdr:cNvCxnSpPr/>
      </xdr:nvCxnSpPr>
      <xdr:spPr>
        <a:xfrm>
          <a:off x="15290800" y="10201670"/>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80221</xdr:rowOff>
    </xdr:from>
    <xdr:to>
      <xdr:col>72</xdr:col>
      <xdr:colOff>203200</xdr:colOff>
      <xdr:row>59</xdr:row>
      <xdr:rowOff>86120</xdr:rowOff>
    </xdr:to>
    <xdr:cxnSp macro="">
      <xdr:nvCxnSpPr>
        <xdr:cNvPr id="315" name="直線コネクタ 314"/>
        <xdr:cNvCxnSpPr/>
      </xdr:nvCxnSpPr>
      <xdr:spPr>
        <a:xfrm>
          <a:off x="14401800" y="10195771"/>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80221</xdr:rowOff>
    </xdr:from>
    <xdr:to>
      <xdr:col>68</xdr:col>
      <xdr:colOff>152400</xdr:colOff>
      <xdr:row>59</xdr:row>
      <xdr:rowOff>81428</xdr:rowOff>
    </xdr:to>
    <xdr:cxnSp macro="">
      <xdr:nvCxnSpPr>
        <xdr:cNvPr id="318" name="直線コネクタ 317"/>
        <xdr:cNvCxnSpPr/>
      </xdr:nvCxnSpPr>
      <xdr:spPr>
        <a:xfrm flipV="1">
          <a:off x="13512800" y="10195771"/>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162532</xdr:rowOff>
    </xdr:from>
    <xdr:to>
      <xdr:col>68</xdr:col>
      <xdr:colOff>203200</xdr:colOff>
      <xdr:row>59</xdr:row>
      <xdr:rowOff>92682</xdr:rowOff>
    </xdr:to>
    <xdr:sp macro="" textlink="">
      <xdr:nvSpPr>
        <xdr:cNvPr id="319" name="フローチャート: 判断 318"/>
        <xdr:cNvSpPr/>
      </xdr:nvSpPr>
      <xdr:spPr>
        <a:xfrm>
          <a:off x="14351000" y="101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102859</xdr:rowOff>
    </xdr:from>
    <xdr:ext cx="762000" cy="259045"/>
    <xdr:sp macro="" textlink="">
      <xdr:nvSpPr>
        <xdr:cNvPr id="320" name="テキスト ボックス 319"/>
        <xdr:cNvSpPr txBox="1"/>
      </xdr:nvSpPr>
      <xdr:spPr>
        <a:xfrm>
          <a:off x="14020800" y="987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160119</xdr:rowOff>
    </xdr:from>
    <xdr:to>
      <xdr:col>64</xdr:col>
      <xdr:colOff>152400</xdr:colOff>
      <xdr:row>59</xdr:row>
      <xdr:rowOff>90269</xdr:rowOff>
    </xdr:to>
    <xdr:sp macro="" textlink="">
      <xdr:nvSpPr>
        <xdr:cNvPr id="321" name="フローチャート: 判断 320"/>
        <xdr:cNvSpPr/>
      </xdr:nvSpPr>
      <xdr:spPr>
        <a:xfrm>
          <a:off x="13462000" y="1010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100446</xdr:rowOff>
    </xdr:from>
    <xdr:ext cx="762000" cy="259045"/>
    <xdr:sp macro="" textlink="">
      <xdr:nvSpPr>
        <xdr:cNvPr id="322" name="テキスト ボックス 321"/>
        <xdr:cNvSpPr txBox="1"/>
      </xdr:nvSpPr>
      <xdr:spPr>
        <a:xfrm>
          <a:off x="13131800" y="987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44034</xdr:rowOff>
    </xdr:from>
    <xdr:to>
      <xdr:col>81</xdr:col>
      <xdr:colOff>95250</xdr:colOff>
      <xdr:row>59</xdr:row>
      <xdr:rowOff>145634</xdr:rowOff>
    </xdr:to>
    <xdr:sp macro="" textlink="">
      <xdr:nvSpPr>
        <xdr:cNvPr id="328" name="楕円 327"/>
        <xdr:cNvSpPr/>
      </xdr:nvSpPr>
      <xdr:spPr>
        <a:xfrm>
          <a:off x="16967200" y="1015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136761</xdr:rowOff>
    </xdr:from>
    <xdr:ext cx="762000" cy="259045"/>
    <xdr:sp macro="" textlink="">
      <xdr:nvSpPr>
        <xdr:cNvPr id="329" name="定員管理の状況該当値テキスト"/>
        <xdr:cNvSpPr txBox="1"/>
      </xdr:nvSpPr>
      <xdr:spPr>
        <a:xfrm>
          <a:off x="17106900" y="1008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38805</xdr:rowOff>
    </xdr:from>
    <xdr:to>
      <xdr:col>77</xdr:col>
      <xdr:colOff>95250</xdr:colOff>
      <xdr:row>59</xdr:row>
      <xdr:rowOff>140405</xdr:rowOff>
    </xdr:to>
    <xdr:sp macro="" textlink="">
      <xdr:nvSpPr>
        <xdr:cNvPr id="330" name="楕円 329"/>
        <xdr:cNvSpPr/>
      </xdr:nvSpPr>
      <xdr:spPr>
        <a:xfrm>
          <a:off x="161290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150582</xdr:rowOff>
    </xdr:from>
    <xdr:ext cx="736600" cy="259045"/>
    <xdr:sp macro="" textlink="">
      <xdr:nvSpPr>
        <xdr:cNvPr id="331" name="テキスト ボックス 330"/>
        <xdr:cNvSpPr txBox="1"/>
      </xdr:nvSpPr>
      <xdr:spPr>
        <a:xfrm>
          <a:off x="15798800" y="992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35320</xdr:rowOff>
    </xdr:from>
    <xdr:to>
      <xdr:col>73</xdr:col>
      <xdr:colOff>44450</xdr:colOff>
      <xdr:row>59</xdr:row>
      <xdr:rowOff>136920</xdr:rowOff>
    </xdr:to>
    <xdr:sp macro="" textlink="">
      <xdr:nvSpPr>
        <xdr:cNvPr id="332" name="楕円 331"/>
        <xdr:cNvSpPr/>
      </xdr:nvSpPr>
      <xdr:spPr>
        <a:xfrm>
          <a:off x="15240000" y="101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147097</xdr:rowOff>
    </xdr:from>
    <xdr:ext cx="762000" cy="259045"/>
    <xdr:sp macro="" textlink="">
      <xdr:nvSpPr>
        <xdr:cNvPr id="333" name="テキスト ボックス 332"/>
        <xdr:cNvSpPr txBox="1"/>
      </xdr:nvSpPr>
      <xdr:spPr>
        <a:xfrm>
          <a:off x="14909800" y="991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29421</xdr:rowOff>
    </xdr:from>
    <xdr:to>
      <xdr:col>68</xdr:col>
      <xdr:colOff>203200</xdr:colOff>
      <xdr:row>59</xdr:row>
      <xdr:rowOff>131021</xdr:rowOff>
    </xdr:to>
    <xdr:sp macro="" textlink="">
      <xdr:nvSpPr>
        <xdr:cNvPr id="334" name="楕円 333"/>
        <xdr:cNvSpPr/>
      </xdr:nvSpPr>
      <xdr:spPr>
        <a:xfrm>
          <a:off x="14351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115798</xdr:rowOff>
    </xdr:from>
    <xdr:ext cx="762000" cy="259045"/>
    <xdr:sp macro="" textlink="">
      <xdr:nvSpPr>
        <xdr:cNvPr id="335" name="テキスト ボックス 334"/>
        <xdr:cNvSpPr txBox="1"/>
      </xdr:nvSpPr>
      <xdr:spPr>
        <a:xfrm>
          <a:off x="140208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30628</xdr:rowOff>
    </xdr:from>
    <xdr:to>
      <xdr:col>64</xdr:col>
      <xdr:colOff>152400</xdr:colOff>
      <xdr:row>59</xdr:row>
      <xdr:rowOff>132228</xdr:rowOff>
    </xdr:to>
    <xdr:sp macro="" textlink="">
      <xdr:nvSpPr>
        <xdr:cNvPr id="336" name="楕円 335"/>
        <xdr:cNvSpPr/>
      </xdr:nvSpPr>
      <xdr:spPr>
        <a:xfrm>
          <a:off x="13462000" y="101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117005</xdr:rowOff>
    </xdr:from>
    <xdr:ext cx="762000" cy="259045"/>
    <xdr:sp macro="" textlink="">
      <xdr:nvSpPr>
        <xdr:cNvPr id="337" name="テキスト ボックス 336"/>
        <xdr:cNvSpPr txBox="1"/>
      </xdr:nvSpPr>
      <xdr:spPr>
        <a:xfrm>
          <a:off x="13131800" y="1023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則、元利償還金＞借入額として新規の地方債発行を抑制してきたことにより、近年の地方債残高及び公債費は減少してきたが、大型事業（公民館等大規模改修）の元金償還が始まったこと、普通交付税額の減少等により増加に転じた。企業会計においては、地方債残高の減少に伴い元利償還金に対する繰出金は減少傾向にある。しかし、今後は庁舎建設、小学校中規模改修等大型事業実施に伴う多額の借入れが予定されており、残高及び償還額は増加する見込みであるため、計画的な地方債の借入により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3810</xdr:rowOff>
    </xdr:to>
    <xdr:cxnSp macro="">
      <xdr:nvCxnSpPr>
        <xdr:cNvPr id="370" name="直線コネクタ 369"/>
        <xdr:cNvCxnSpPr/>
      </xdr:nvCxnSpPr>
      <xdr:spPr>
        <a:xfrm>
          <a:off x="16179800" y="70252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116417</xdr:rowOff>
    </xdr:to>
    <xdr:cxnSp macro="">
      <xdr:nvCxnSpPr>
        <xdr:cNvPr id="373" name="直線コネクタ 372"/>
        <xdr:cNvCxnSpPr/>
      </xdr:nvCxnSpPr>
      <xdr:spPr>
        <a:xfrm flipV="1">
          <a:off x="15290800" y="70252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57573</xdr:rowOff>
    </xdr:to>
    <xdr:cxnSp macro="">
      <xdr:nvCxnSpPr>
        <xdr:cNvPr id="376" name="直線コネクタ 375"/>
        <xdr:cNvCxnSpPr/>
      </xdr:nvCxnSpPr>
      <xdr:spPr>
        <a:xfrm flipV="1">
          <a:off x="14401800" y="71458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154094</xdr:rowOff>
    </xdr:to>
    <xdr:cxnSp macro="">
      <xdr:nvCxnSpPr>
        <xdr:cNvPr id="379" name="直線コネクタ 378"/>
        <xdr:cNvCxnSpPr/>
      </xdr:nvCxnSpPr>
      <xdr:spPr>
        <a:xfrm flipV="1">
          <a:off x="13512800" y="72584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95250</xdr:rowOff>
    </xdr:from>
    <xdr:to>
      <xdr:col>68</xdr:col>
      <xdr:colOff>203200</xdr:colOff>
      <xdr:row>43</xdr:row>
      <xdr:rowOff>25400</xdr:rowOff>
    </xdr:to>
    <xdr:sp macro="" textlink="">
      <xdr:nvSpPr>
        <xdr:cNvPr id="380" name="フローチャート: 判断 379"/>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381" name="テキスト ボックス 380"/>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382" name="フローチャート: 判断 381"/>
        <xdr:cNvSpPr/>
      </xdr:nvSpPr>
      <xdr:spPr>
        <a:xfrm>
          <a:off x="13462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383" name="テキスト ボックス 382"/>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9" name="楕円 388"/>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0"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391" name="楕円 390"/>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392" name="テキスト ボックス 391"/>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393" name="楕円 392"/>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4" name="テキスト ボックス 393"/>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395" name="楕円 394"/>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118550</xdr:rowOff>
    </xdr:from>
    <xdr:ext cx="762000" cy="259045"/>
    <xdr:sp macro="" textlink="">
      <xdr:nvSpPr>
        <xdr:cNvPr id="396" name="テキスト ボックス 395"/>
        <xdr:cNvSpPr txBox="1"/>
      </xdr:nvSpPr>
      <xdr:spPr>
        <a:xfrm>
          <a:off x="14020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397" name="楕円 396"/>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43621</xdr:rowOff>
    </xdr:from>
    <xdr:ext cx="762000" cy="259045"/>
    <xdr:sp macro="" textlink="">
      <xdr:nvSpPr>
        <xdr:cNvPr id="398" name="テキスト ボックス 397"/>
        <xdr:cNvSpPr txBox="1"/>
      </xdr:nvSpPr>
      <xdr:spPr>
        <a:xfrm>
          <a:off x="13131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％と微減だが、平成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大きく低下している。これは一般会計及び公営企業会計における地方債残高が減少していること、充当可能基金のうち特に庁舎建設整備基金残高が増加してきたことによるものである。今後一般会計では、庁舎建設等の大型事業の実施により地方債残高の増加と充当可能基金残高の減少が見込まれることから、計画的且つ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112734</xdr:rowOff>
    </xdr:from>
    <xdr:to>
      <xdr:col>81</xdr:col>
      <xdr:colOff>44450</xdr:colOff>
      <xdr:row>14</xdr:row>
      <xdr:rowOff>113538</xdr:rowOff>
    </xdr:to>
    <xdr:cxnSp macro="">
      <xdr:nvCxnSpPr>
        <xdr:cNvPr id="432" name="直線コネクタ 431"/>
        <xdr:cNvCxnSpPr/>
      </xdr:nvCxnSpPr>
      <xdr:spPr>
        <a:xfrm flipV="1">
          <a:off x="16179800" y="2513034"/>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113538</xdr:rowOff>
    </xdr:from>
    <xdr:to>
      <xdr:col>77</xdr:col>
      <xdr:colOff>44450</xdr:colOff>
      <xdr:row>15</xdr:row>
      <xdr:rowOff>41021</xdr:rowOff>
    </xdr:to>
    <xdr:cxnSp macro="">
      <xdr:nvCxnSpPr>
        <xdr:cNvPr id="435" name="直線コネクタ 434"/>
        <xdr:cNvCxnSpPr/>
      </xdr:nvCxnSpPr>
      <xdr:spPr>
        <a:xfrm flipV="1">
          <a:off x="15290800" y="2513838"/>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41021</xdr:rowOff>
    </xdr:from>
    <xdr:to>
      <xdr:col>72</xdr:col>
      <xdr:colOff>203200</xdr:colOff>
      <xdr:row>17</xdr:row>
      <xdr:rowOff>41571</xdr:rowOff>
    </xdr:to>
    <xdr:cxnSp macro="">
      <xdr:nvCxnSpPr>
        <xdr:cNvPr id="438" name="直線コネクタ 437"/>
        <xdr:cNvCxnSpPr/>
      </xdr:nvCxnSpPr>
      <xdr:spPr>
        <a:xfrm flipV="1">
          <a:off x="14401800" y="2612771"/>
          <a:ext cx="889000" cy="3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107654</xdr:rowOff>
    </xdr:from>
    <xdr:to>
      <xdr:col>68</xdr:col>
      <xdr:colOff>152400</xdr:colOff>
      <xdr:row>17</xdr:row>
      <xdr:rowOff>41571</xdr:rowOff>
    </xdr:to>
    <xdr:cxnSp macro="">
      <xdr:nvCxnSpPr>
        <xdr:cNvPr id="441" name="直線コネクタ 440"/>
        <xdr:cNvCxnSpPr/>
      </xdr:nvCxnSpPr>
      <xdr:spPr>
        <a:xfrm>
          <a:off x="13512800" y="2850854"/>
          <a:ext cx="889000" cy="1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63542</xdr:rowOff>
    </xdr:from>
    <xdr:to>
      <xdr:col>68</xdr:col>
      <xdr:colOff>203200</xdr:colOff>
      <xdr:row>14</xdr:row>
      <xdr:rowOff>165142</xdr:rowOff>
    </xdr:to>
    <xdr:sp macro="" textlink="">
      <xdr:nvSpPr>
        <xdr:cNvPr id="442" name="フローチャート: 判断 441"/>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43" name="テキスト ボックス 442"/>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44" name="フローチャート: 判断 443"/>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45" name="テキスト ボックス 444"/>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61934</xdr:rowOff>
    </xdr:from>
    <xdr:to>
      <xdr:col>81</xdr:col>
      <xdr:colOff>95250</xdr:colOff>
      <xdr:row>14</xdr:row>
      <xdr:rowOff>163534</xdr:rowOff>
    </xdr:to>
    <xdr:sp macro="" textlink="">
      <xdr:nvSpPr>
        <xdr:cNvPr id="451" name="楕円 450"/>
        <xdr:cNvSpPr/>
      </xdr:nvSpPr>
      <xdr:spPr>
        <a:xfrm>
          <a:off x="16967200" y="2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34011</xdr:rowOff>
    </xdr:from>
    <xdr:ext cx="762000" cy="259045"/>
    <xdr:sp macro="" textlink="">
      <xdr:nvSpPr>
        <xdr:cNvPr id="452" name="将来負担の状況該当値テキスト"/>
        <xdr:cNvSpPr txBox="1"/>
      </xdr:nvSpPr>
      <xdr:spPr>
        <a:xfrm>
          <a:off x="17106900" y="243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62738</xdr:rowOff>
    </xdr:from>
    <xdr:to>
      <xdr:col>77</xdr:col>
      <xdr:colOff>95250</xdr:colOff>
      <xdr:row>14</xdr:row>
      <xdr:rowOff>164338</xdr:rowOff>
    </xdr:to>
    <xdr:sp macro="" textlink="">
      <xdr:nvSpPr>
        <xdr:cNvPr id="453" name="楕円 452"/>
        <xdr:cNvSpPr/>
      </xdr:nvSpPr>
      <xdr:spPr>
        <a:xfrm>
          <a:off x="161290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149115</xdr:rowOff>
    </xdr:from>
    <xdr:ext cx="736600" cy="259045"/>
    <xdr:sp macro="" textlink="">
      <xdr:nvSpPr>
        <xdr:cNvPr id="454" name="テキスト ボックス 453"/>
        <xdr:cNvSpPr txBox="1"/>
      </xdr:nvSpPr>
      <xdr:spPr>
        <a:xfrm>
          <a:off x="15798800" y="254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161671</xdr:rowOff>
    </xdr:from>
    <xdr:to>
      <xdr:col>73</xdr:col>
      <xdr:colOff>44450</xdr:colOff>
      <xdr:row>15</xdr:row>
      <xdr:rowOff>91821</xdr:rowOff>
    </xdr:to>
    <xdr:sp macro="" textlink="">
      <xdr:nvSpPr>
        <xdr:cNvPr id="455" name="楕円 454"/>
        <xdr:cNvSpPr/>
      </xdr:nvSpPr>
      <xdr:spPr>
        <a:xfrm>
          <a:off x="15240000" y="256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76598</xdr:rowOff>
    </xdr:from>
    <xdr:ext cx="762000" cy="259045"/>
    <xdr:sp macro="" textlink="">
      <xdr:nvSpPr>
        <xdr:cNvPr id="456" name="テキスト ボックス 455"/>
        <xdr:cNvSpPr txBox="1"/>
      </xdr:nvSpPr>
      <xdr:spPr>
        <a:xfrm>
          <a:off x="14909800" y="264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162221</xdr:rowOff>
    </xdr:from>
    <xdr:to>
      <xdr:col>68</xdr:col>
      <xdr:colOff>203200</xdr:colOff>
      <xdr:row>17</xdr:row>
      <xdr:rowOff>92371</xdr:rowOff>
    </xdr:to>
    <xdr:sp macro="" textlink="">
      <xdr:nvSpPr>
        <xdr:cNvPr id="457" name="楕円 456"/>
        <xdr:cNvSpPr/>
      </xdr:nvSpPr>
      <xdr:spPr>
        <a:xfrm>
          <a:off x="14351000" y="29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77148</xdr:rowOff>
    </xdr:from>
    <xdr:ext cx="762000" cy="259045"/>
    <xdr:sp macro="" textlink="">
      <xdr:nvSpPr>
        <xdr:cNvPr id="458" name="テキスト ボックス 457"/>
        <xdr:cNvSpPr txBox="1"/>
      </xdr:nvSpPr>
      <xdr:spPr>
        <a:xfrm>
          <a:off x="14020800" y="299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56854</xdr:rowOff>
    </xdr:from>
    <xdr:to>
      <xdr:col>64</xdr:col>
      <xdr:colOff>152400</xdr:colOff>
      <xdr:row>16</xdr:row>
      <xdr:rowOff>158454</xdr:rowOff>
    </xdr:to>
    <xdr:sp macro="" textlink="">
      <xdr:nvSpPr>
        <xdr:cNvPr id="459" name="楕円 458"/>
        <xdr:cNvSpPr/>
      </xdr:nvSpPr>
      <xdr:spPr>
        <a:xfrm>
          <a:off x="13462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143231</xdr:rowOff>
    </xdr:from>
    <xdr:ext cx="762000" cy="259045"/>
    <xdr:sp macro="" textlink="">
      <xdr:nvSpPr>
        <xdr:cNvPr id="460" name="テキスト ボックス 459"/>
        <xdr:cNvSpPr txBox="1"/>
      </xdr:nvSpPr>
      <xdr:spPr>
        <a:xfrm>
          <a:off x="13131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
4,575
168.42
3,915,789
3,830,371
56,990
2,477,629
3,980,853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類似団体内平均値より低い数値で、概ね同様に推移している。</a:t>
          </a:r>
        </a:p>
        <a:p>
          <a:r>
            <a:rPr kumimoji="1" lang="ja-JP" altLang="en-US" sz="1300">
              <a:latin typeface="ＭＳ Ｐゴシック" panose="020B0600070205080204" pitchFamily="50" charset="-128"/>
              <a:ea typeface="ＭＳ Ｐゴシック" panose="020B0600070205080204" pitchFamily="50" charset="-128"/>
            </a:rPr>
            <a:t>　職員の年齢構成が高くなっている中、上松町定員管理計画等に基づいた適正な定員管理を行い、業務の見直し及び効率化を進め人件費の抑制に努める。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44704</xdr:rowOff>
    </xdr:from>
    <xdr:to>
      <xdr:col>24</xdr:col>
      <xdr:colOff>25400</xdr:colOff>
      <xdr:row>34</xdr:row>
      <xdr:rowOff>49276</xdr:rowOff>
    </xdr:to>
    <xdr:cxnSp macro="">
      <xdr:nvCxnSpPr>
        <xdr:cNvPr id="64" name="直線コネクタ 63"/>
        <xdr:cNvCxnSpPr/>
      </xdr:nvCxnSpPr>
      <xdr:spPr>
        <a:xfrm>
          <a:off x="3987800" y="58740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30988</xdr:rowOff>
    </xdr:from>
    <xdr:to>
      <xdr:col>19</xdr:col>
      <xdr:colOff>187325</xdr:colOff>
      <xdr:row>34</xdr:row>
      <xdr:rowOff>44704</xdr:rowOff>
    </xdr:to>
    <xdr:cxnSp macro="">
      <xdr:nvCxnSpPr>
        <xdr:cNvPr id="67" name="直線コネクタ 66"/>
        <xdr:cNvCxnSpPr/>
      </xdr:nvCxnSpPr>
      <xdr:spPr>
        <a:xfrm>
          <a:off x="3098800" y="58602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30988</xdr:rowOff>
    </xdr:from>
    <xdr:to>
      <xdr:col>15</xdr:col>
      <xdr:colOff>98425</xdr:colOff>
      <xdr:row>34</xdr:row>
      <xdr:rowOff>76708</xdr:rowOff>
    </xdr:to>
    <xdr:cxnSp macro="">
      <xdr:nvCxnSpPr>
        <xdr:cNvPr id="70" name="直線コネクタ 69"/>
        <xdr:cNvCxnSpPr/>
      </xdr:nvCxnSpPr>
      <xdr:spPr>
        <a:xfrm flipV="1">
          <a:off x="2209800" y="58602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135145</xdr:rowOff>
    </xdr:from>
    <xdr:ext cx="762000" cy="259045"/>
    <xdr:sp macro="" textlink="">
      <xdr:nvSpPr>
        <xdr:cNvPr id="72" name="テキスト ボックス 71"/>
        <xdr:cNvSpPr txBox="1"/>
      </xdr:nvSpPr>
      <xdr:spPr>
        <a:xfrm>
          <a:off x="2717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44704</xdr:rowOff>
    </xdr:from>
    <xdr:to>
      <xdr:col>11</xdr:col>
      <xdr:colOff>9525</xdr:colOff>
      <xdr:row>34</xdr:row>
      <xdr:rowOff>76708</xdr:rowOff>
    </xdr:to>
    <xdr:cxnSp macro="">
      <xdr:nvCxnSpPr>
        <xdr:cNvPr id="73" name="直線コネクタ 72"/>
        <xdr:cNvCxnSpPr/>
      </xdr:nvCxnSpPr>
      <xdr:spPr>
        <a:xfrm>
          <a:off x="1320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76200</xdr:rowOff>
    </xdr:from>
    <xdr:to>
      <xdr:col>11</xdr:col>
      <xdr:colOff>60325</xdr:colOff>
      <xdr:row>35</xdr:row>
      <xdr:rowOff>6350</xdr:rowOff>
    </xdr:to>
    <xdr:sp macro="" textlink="">
      <xdr:nvSpPr>
        <xdr:cNvPr id="74" name="フローチャート: 判断 73"/>
        <xdr:cNvSpPr/>
      </xdr:nvSpPr>
      <xdr:spPr>
        <a:xfrm>
          <a:off x="2159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162577</xdr:rowOff>
    </xdr:from>
    <xdr:ext cx="762000" cy="259045"/>
    <xdr:sp macro="" textlink="">
      <xdr:nvSpPr>
        <xdr:cNvPr id="75" name="テキスト ボックス 74"/>
        <xdr:cNvSpPr txBox="1"/>
      </xdr:nvSpPr>
      <xdr:spPr>
        <a:xfrm>
          <a:off x="1828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48768</xdr:rowOff>
    </xdr:from>
    <xdr:to>
      <xdr:col>6</xdr:col>
      <xdr:colOff>171450</xdr:colOff>
      <xdr:row>34</xdr:row>
      <xdr:rowOff>150368</xdr:rowOff>
    </xdr:to>
    <xdr:sp macro="" textlink="">
      <xdr:nvSpPr>
        <xdr:cNvPr id="76" name="フローチャート: 判断 75"/>
        <xdr:cNvSpPr/>
      </xdr:nvSpPr>
      <xdr:spPr>
        <a:xfrm>
          <a:off x="1270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135145</xdr:rowOff>
    </xdr:from>
    <xdr:ext cx="762000" cy="259045"/>
    <xdr:sp macro="" textlink="">
      <xdr:nvSpPr>
        <xdr:cNvPr id="77" name="テキスト ボックス 76"/>
        <xdr:cNvSpPr txBox="1"/>
      </xdr:nvSpPr>
      <xdr:spPr>
        <a:xfrm>
          <a:off x="939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169926</xdr:rowOff>
    </xdr:from>
    <xdr:to>
      <xdr:col>24</xdr:col>
      <xdr:colOff>76200</xdr:colOff>
      <xdr:row>34</xdr:row>
      <xdr:rowOff>100076</xdr:rowOff>
    </xdr:to>
    <xdr:sp macro="" textlink="">
      <xdr:nvSpPr>
        <xdr:cNvPr id="83" name="楕円 82"/>
        <xdr:cNvSpPr/>
      </xdr:nvSpPr>
      <xdr:spPr>
        <a:xfrm>
          <a:off x="4775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15003</xdr:rowOff>
    </xdr:from>
    <xdr:ext cx="762000" cy="259045"/>
    <xdr:sp macro="" textlink="">
      <xdr:nvSpPr>
        <xdr:cNvPr id="84" name="人件費該当値テキスト"/>
        <xdr:cNvSpPr txBox="1"/>
      </xdr:nvSpPr>
      <xdr:spPr>
        <a:xfrm>
          <a:off x="4914900" y="567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165354</xdr:rowOff>
    </xdr:from>
    <xdr:to>
      <xdr:col>20</xdr:col>
      <xdr:colOff>38100</xdr:colOff>
      <xdr:row>34</xdr:row>
      <xdr:rowOff>95504</xdr:rowOff>
    </xdr:to>
    <xdr:sp macro="" textlink="">
      <xdr:nvSpPr>
        <xdr:cNvPr id="85" name="楕円 84"/>
        <xdr:cNvSpPr/>
      </xdr:nvSpPr>
      <xdr:spPr>
        <a:xfrm>
          <a:off x="3937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105681</xdr:rowOff>
    </xdr:from>
    <xdr:ext cx="736600" cy="259045"/>
    <xdr:sp macro="" textlink="">
      <xdr:nvSpPr>
        <xdr:cNvPr id="86" name="テキスト ボックス 85"/>
        <xdr:cNvSpPr txBox="1"/>
      </xdr:nvSpPr>
      <xdr:spPr>
        <a:xfrm>
          <a:off x="3606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151638</xdr:rowOff>
    </xdr:from>
    <xdr:to>
      <xdr:col>15</xdr:col>
      <xdr:colOff>149225</xdr:colOff>
      <xdr:row>34</xdr:row>
      <xdr:rowOff>81788</xdr:rowOff>
    </xdr:to>
    <xdr:sp macro="" textlink="">
      <xdr:nvSpPr>
        <xdr:cNvPr id="87" name="楕円 86"/>
        <xdr:cNvSpPr/>
      </xdr:nvSpPr>
      <xdr:spPr>
        <a:xfrm>
          <a:off x="3048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91965</xdr:rowOff>
    </xdr:from>
    <xdr:ext cx="762000" cy="259045"/>
    <xdr:sp macro="" textlink="">
      <xdr:nvSpPr>
        <xdr:cNvPr id="88" name="テキスト ボックス 87"/>
        <xdr:cNvSpPr txBox="1"/>
      </xdr:nvSpPr>
      <xdr:spPr>
        <a:xfrm>
          <a:off x="2717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25908</xdr:rowOff>
    </xdr:from>
    <xdr:to>
      <xdr:col>11</xdr:col>
      <xdr:colOff>60325</xdr:colOff>
      <xdr:row>34</xdr:row>
      <xdr:rowOff>127508</xdr:rowOff>
    </xdr:to>
    <xdr:sp macro="" textlink="">
      <xdr:nvSpPr>
        <xdr:cNvPr id="89" name="楕円 88"/>
        <xdr:cNvSpPr/>
      </xdr:nvSpPr>
      <xdr:spPr>
        <a:xfrm>
          <a:off x="2159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137685</xdr:rowOff>
    </xdr:from>
    <xdr:ext cx="762000" cy="259045"/>
    <xdr:sp macro="" textlink="">
      <xdr:nvSpPr>
        <xdr:cNvPr id="90" name="テキスト ボックス 89"/>
        <xdr:cNvSpPr txBox="1"/>
      </xdr:nvSpPr>
      <xdr:spPr>
        <a:xfrm>
          <a:off x="1828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165354</xdr:rowOff>
    </xdr:from>
    <xdr:to>
      <xdr:col>6</xdr:col>
      <xdr:colOff>171450</xdr:colOff>
      <xdr:row>34</xdr:row>
      <xdr:rowOff>95504</xdr:rowOff>
    </xdr:to>
    <xdr:sp macro="" textlink="">
      <xdr:nvSpPr>
        <xdr:cNvPr id="91" name="楕円 90"/>
        <xdr:cNvSpPr/>
      </xdr:nvSpPr>
      <xdr:spPr>
        <a:xfrm>
          <a:off x="1270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105681</xdr:rowOff>
    </xdr:from>
    <xdr:ext cx="762000" cy="259045"/>
    <xdr:sp macro="" textlink="">
      <xdr:nvSpPr>
        <xdr:cNvPr id="92" name="テキスト ボックス 91"/>
        <xdr:cNvSpPr txBox="1"/>
      </xdr:nvSpPr>
      <xdr:spPr>
        <a:xfrm>
          <a:off x="939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消耗品管理の一元化などコストの削減に努めてきたことにより、近年は類似団体内平均値を下回ったまま、ほぼ横ばいで推移している。</a:t>
          </a:r>
        </a:p>
        <a:p>
          <a:r>
            <a:rPr kumimoji="1" lang="ja-JP" altLang="en-US" sz="1300">
              <a:latin typeface="ＭＳ Ｐゴシック" panose="020B0600070205080204" pitchFamily="50" charset="-128"/>
              <a:ea typeface="ＭＳ Ｐゴシック" panose="020B0600070205080204" pitchFamily="50" charset="-128"/>
            </a:rPr>
            <a:t>　多くの業務が電算化されており、保守点検や機器使用料などの経費が膨らみ増加傾向にあるため、引き続き業務内容の精査を行い抑制に努める。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104140</xdr:rowOff>
    </xdr:to>
    <xdr:cxnSp macro="">
      <xdr:nvCxnSpPr>
        <xdr:cNvPr id="122" name="直線コネクタ 121"/>
        <xdr:cNvCxnSpPr/>
      </xdr:nvCxnSpPr>
      <xdr:spPr>
        <a:xfrm flipV="1">
          <a:off x="15671800" y="2824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72136</xdr:rowOff>
    </xdr:from>
    <xdr:to>
      <xdr:col>78</xdr:col>
      <xdr:colOff>69850</xdr:colOff>
      <xdr:row>16</xdr:row>
      <xdr:rowOff>104140</xdr:rowOff>
    </xdr:to>
    <xdr:cxnSp macro="">
      <xdr:nvCxnSpPr>
        <xdr:cNvPr id="125" name="直線コネクタ 124"/>
        <xdr:cNvCxnSpPr/>
      </xdr:nvCxnSpPr>
      <xdr:spPr>
        <a:xfrm>
          <a:off x="14782800" y="2815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72136</xdr:rowOff>
    </xdr:to>
    <xdr:cxnSp macro="">
      <xdr:nvCxnSpPr>
        <xdr:cNvPr id="128" name="直線コネクタ 127"/>
        <xdr:cNvCxnSpPr/>
      </xdr:nvCxnSpPr>
      <xdr:spPr>
        <a:xfrm>
          <a:off x="13893800" y="2801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72136</xdr:rowOff>
    </xdr:to>
    <xdr:cxnSp macro="">
      <xdr:nvCxnSpPr>
        <xdr:cNvPr id="131" name="直線コネクタ 130"/>
        <xdr:cNvCxnSpPr/>
      </xdr:nvCxnSpPr>
      <xdr:spPr>
        <a:xfrm flipV="1">
          <a:off x="13004800" y="2801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2" name="フローチャート: 判断 131"/>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33" name="テキスト ボックス 132"/>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1" name="楕円 140"/>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2"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3" name="楕円 142"/>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4" name="テキスト ボックス 143"/>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21336</xdr:rowOff>
    </xdr:from>
    <xdr:to>
      <xdr:col>74</xdr:col>
      <xdr:colOff>31750</xdr:colOff>
      <xdr:row>16</xdr:row>
      <xdr:rowOff>122936</xdr:rowOff>
    </xdr:to>
    <xdr:sp macro="" textlink="">
      <xdr:nvSpPr>
        <xdr:cNvPr id="145" name="楕円 144"/>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133113</xdr:rowOff>
    </xdr:from>
    <xdr:ext cx="762000" cy="259045"/>
    <xdr:sp macro="" textlink="">
      <xdr:nvSpPr>
        <xdr:cNvPr id="146" name="テキスト ボックス 145"/>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7" name="楕円 146"/>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48" name="テキスト ボックス 147"/>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21336</xdr:rowOff>
    </xdr:from>
    <xdr:to>
      <xdr:col>65</xdr:col>
      <xdr:colOff>53975</xdr:colOff>
      <xdr:row>16</xdr:row>
      <xdr:rowOff>122936</xdr:rowOff>
    </xdr:to>
    <xdr:sp macro="" textlink="">
      <xdr:nvSpPr>
        <xdr:cNvPr id="149" name="楕円 148"/>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133113</xdr:rowOff>
    </xdr:from>
    <xdr:ext cx="762000" cy="259045"/>
    <xdr:sp macro="" textlink="">
      <xdr:nvSpPr>
        <xdr:cNvPr id="150" name="テキスト ボックス 149"/>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市町村類型の変更もあり、類似団体内平均値と同様の数値で推移している。</a:t>
          </a:r>
        </a:p>
        <a:p>
          <a:r>
            <a:rPr kumimoji="1" lang="ja-JP" altLang="en-US" sz="1300">
              <a:latin typeface="ＭＳ Ｐゴシック" panose="020B0600070205080204" pitchFamily="50" charset="-128"/>
              <a:ea typeface="ＭＳ Ｐゴシック" panose="020B0600070205080204" pitchFamily="50" charset="-128"/>
            </a:rPr>
            <a:t>　高齢化などにより微増傾向にあり、今後の増加も見込まれることから、審査等を正確に行い抑制に努める。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69850</xdr:rowOff>
    </xdr:to>
    <xdr:cxnSp macro="">
      <xdr:nvCxnSpPr>
        <xdr:cNvPr id="184" name="直線コネクタ 183"/>
        <xdr:cNvCxnSpPr/>
      </xdr:nvCxnSpPr>
      <xdr:spPr>
        <a:xfrm flipV="1">
          <a:off x="3987800" y="9466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69850</xdr:rowOff>
    </xdr:to>
    <xdr:cxnSp macro="">
      <xdr:nvCxnSpPr>
        <xdr:cNvPr id="187" name="直線コネクタ 186"/>
        <xdr:cNvCxnSpPr/>
      </xdr:nvCxnSpPr>
      <xdr:spPr>
        <a:xfrm>
          <a:off x="3098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53522</xdr:rowOff>
    </xdr:to>
    <xdr:cxnSp macro="">
      <xdr:nvCxnSpPr>
        <xdr:cNvPr id="190" name="直線コネクタ 189"/>
        <xdr:cNvCxnSpPr/>
      </xdr:nvCxnSpPr>
      <xdr:spPr>
        <a:xfrm flipV="1">
          <a:off x="2209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53522</xdr:rowOff>
    </xdr:to>
    <xdr:cxnSp macro="">
      <xdr:nvCxnSpPr>
        <xdr:cNvPr id="193" name="直線コネクタ 192"/>
        <xdr:cNvCxnSpPr/>
      </xdr:nvCxnSpPr>
      <xdr:spPr>
        <a:xfrm>
          <a:off x="1320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196" name="フローチャート: 判断 195"/>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197" name="テキスト ボックス 196"/>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04"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6" name="テキスト ボックス 20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07" name="楕円 206"/>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72770</xdr:rowOff>
    </xdr:from>
    <xdr:ext cx="762000" cy="259045"/>
    <xdr:sp macro="" textlink="">
      <xdr:nvSpPr>
        <xdr:cNvPr id="208" name="テキスト ボックス 207"/>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09" name="楕円 208"/>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0" name="テキスト ボックス 209"/>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1" name="楕円 210"/>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12" name="テキスト ボックス 211"/>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内平均値と比べ高い値で推移しているが、減少傾向にある。維持補修費については施設の老朽化等により増加しており、公共施設等総合管理計画等により適切な補修等を行っていく必要がある。また、</a:t>
          </a:r>
          <a:r>
            <a:rPr kumimoji="1" lang="ja-JP" altLang="ja-JP" sz="1200">
              <a:solidFill>
                <a:schemeClr val="dk1"/>
              </a:solidFill>
              <a:effectLst/>
              <a:latin typeface="+mn-lt"/>
              <a:ea typeface="+mn-ea"/>
              <a:cs typeface="+mn-cs"/>
            </a:rPr>
            <a:t>繰出金については、公共下水道特別会計における公債費のピークが過ぎたため減少が続いており、当面は同様の状況が見込まれる</a:t>
          </a:r>
          <a:r>
            <a:rPr kumimoji="1" lang="ja-JP" altLang="en-US" sz="1200">
              <a:solidFill>
                <a:schemeClr val="dk1"/>
              </a:solidFill>
              <a:effectLst/>
              <a:latin typeface="+mn-lt"/>
              <a:ea typeface="+mn-ea"/>
              <a:cs typeface="+mn-cs"/>
            </a:rPr>
            <a:t>ものの、</a:t>
          </a:r>
          <a:r>
            <a:rPr kumimoji="1" lang="ja-JP" altLang="en-US" sz="1200">
              <a:latin typeface="ＭＳ Ｐゴシック" panose="020B0600070205080204" pitchFamily="50" charset="-128"/>
              <a:ea typeface="ＭＳ Ｐゴシック" panose="020B0600070205080204" pitchFamily="50" charset="-128"/>
            </a:rPr>
            <a:t>依然として一般会計より多額の繰り出しを行っており大きな負担となっていることから、経営戦略等により経営の見直しを図っていく必要がある。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119380</xdr:rowOff>
    </xdr:from>
    <xdr:to>
      <xdr:col>82</xdr:col>
      <xdr:colOff>107950</xdr:colOff>
      <xdr:row>58</xdr:row>
      <xdr:rowOff>142240</xdr:rowOff>
    </xdr:to>
    <xdr:cxnSp macro="">
      <xdr:nvCxnSpPr>
        <xdr:cNvPr id="244" name="直線コネクタ 243"/>
        <xdr:cNvCxnSpPr/>
      </xdr:nvCxnSpPr>
      <xdr:spPr>
        <a:xfrm>
          <a:off x="15671800" y="1006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58</xdr:row>
      <xdr:rowOff>127000</xdr:rowOff>
    </xdr:to>
    <xdr:cxnSp macro="">
      <xdr:nvCxnSpPr>
        <xdr:cNvPr id="247" name="直線コネクタ 246"/>
        <xdr:cNvCxnSpPr/>
      </xdr:nvCxnSpPr>
      <xdr:spPr>
        <a:xfrm flipV="1">
          <a:off x="14782800" y="1006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54610</xdr:rowOff>
    </xdr:to>
    <xdr:cxnSp macro="">
      <xdr:nvCxnSpPr>
        <xdr:cNvPr id="250" name="直線コネクタ 249"/>
        <xdr:cNvCxnSpPr/>
      </xdr:nvCxnSpPr>
      <xdr:spPr>
        <a:xfrm flipV="1">
          <a:off x="13893800" y="10071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54610</xdr:rowOff>
    </xdr:to>
    <xdr:cxnSp macro="">
      <xdr:nvCxnSpPr>
        <xdr:cNvPr id="253" name="直線コネクタ 252"/>
        <xdr:cNvCxnSpPr/>
      </xdr:nvCxnSpPr>
      <xdr:spPr>
        <a:xfrm>
          <a:off x="13004800" y="10139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4" name="フローチャート: 判断 253"/>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55" name="テキスト ボックス 254"/>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56" name="フローチャート: 判断 255"/>
        <xdr:cNvSpPr/>
      </xdr:nvSpPr>
      <xdr:spPr>
        <a:xfrm>
          <a:off x="12954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1287</xdr:rowOff>
    </xdr:from>
    <xdr:ext cx="762000" cy="259045"/>
    <xdr:sp macro="" textlink="">
      <xdr:nvSpPr>
        <xdr:cNvPr id="257" name="テキスト ボックス 256"/>
        <xdr:cNvSpPr txBox="1"/>
      </xdr:nvSpPr>
      <xdr:spPr>
        <a:xfrm>
          <a:off x="12623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63" name="楕円 262"/>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63517</xdr:rowOff>
    </xdr:from>
    <xdr:ext cx="762000" cy="259045"/>
    <xdr:sp macro="" textlink="">
      <xdr:nvSpPr>
        <xdr:cNvPr id="264"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65" name="楕円 264"/>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154957</xdr:rowOff>
    </xdr:from>
    <xdr:ext cx="736600" cy="259045"/>
    <xdr:sp macro="" textlink="">
      <xdr:nvSpPr>
        <xdr:cNvPr id="266" name="テキスト ボックス 265"/>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67" name="楕円 266"/>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8" name="テキスト ボックス 267"/>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3810</xdr:rowOff>
    </xdr:from>
    <xdr:to>
      <xdr:col>69</xdr:col>
      <xdr:colOff>142875</xdr:colOff>
      <xdr:row>59</xdr:row>
      <xdr:rowOff>105410</xdr:rowOff>
    </xdr:to>
    <xdr:sp macro="" textlink="">
      <xdr:nvSpPr>
        <xdr:cNvPr id="269" name="楕円 268"/>
        <xdr:cNvSpPr/>
      </xdr:nvSpPr>
      <xdr:spPr>
        <a:xfrm>
          <a:off x="13843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90187</xdr:rowOff>
    </xdr:from>
    <xdr:ext cx="762000" cy="259045"/>
    <xdr:sp macro="" textlink="">
      <xdr:nvSpPr>
        <xdr:cNvPr id="270" name="テキスト ボックス 269"/>
        <xdr:cNvSpPr txBox="1"/>
      </xdr:nvSpPr>
      <xdr:spPr>
        <a:xfrm>
          <a:off x="13512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71" name="楕円 270"/>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2" name="テキスト ボックス 271"/>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類似団体内平均値と比較して高い値となっており、微増傾向にある。</a:t>
          </a:r>
        </a:p>
        <a:p>
          <a:r>
            <a:rPr kumimoji="1" lang="ja-JP" altLang="en-US" sz="1200">
              <a:latin typeface="ＭＳ Ｐゴシック" panose="020B0600070205080204" pitchFamily="50" charset="-128"/>
              <a:ea typeface="ＭＳ Ｐゴシック" panose="020B0600070205080204" pitchFamily="50" charset="-128"/>
            </a:rPr>
            <a:t>　各種団体等への補助について、活動実績と成果を十分に検証し、過剰とならないよう努める必要があるが、補助金等の大半は木曽広域連合へのものであることから、町のみでなく連合を含めて内容を十分に精査し、抑制に努めていく。また、水道事業会計への負担金が依然大きな負担となっていることから、適切な料金設定等経営の見直し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37</xdr:row>
      <xdr:rowOff>147574</xdr:rowOff>
    </xdr:to>
    <xdr:cxnSp macro="">
      <xdr:nvCxnSpPr>
        <xdr:cNvPr id="302" name="直線コネクタ 301"/>
        <xdr:cNvCxnSpPr/>
      </xdr:nvCxnSpPr>
      <xdr:spPr>
        <a:xfrm>
          <a:off x="15671800" y="64866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37</xdr:row>
      <xdr:rowOff>143002</xdr:rowOff>
    </xdr:to>
    <xdr:cxnSp macro="">
      <xdr:nvCxnSpPr>
        <xdr:cNvPr id="305" name="直線コネクタ 304"/>
        <xdr:cNvCxnSpPr/>
      </xdr:nvCxnSpPr>
      <xdr:spPr>
        <a:xfrm>
          <a:off x="14782800" y="64729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138430</xdr:rowOff>
    </xdr:to>
    <xdr:cxnSp macro="">
      <xdr:nvCxnSpPr>
        <xdr:cNvPr id="308" name="直線コネクタ 307"/>
        <xdr:cNvCxnSpPr/>
      </xdr:nvCxnSpPr>
      <xdr:spPr>
        <a:xfrm flipV="1">
          <a:off x="13893800" y="6472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138430</xdr:rowOff>
    </xdr:to>
    <xdr:cxnSp macro="">
      <xdr:nvCxnSpPr>
        <xdr:cNvPr id="311" name="直線コネクタ 310"/>
        <xdr:cNvCxnSpPr/>
      </xdr:nvCxnSpPr>
      <xdr:spPr>
        <a:xfrm>
          <a:off x="13004800" y="6390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2" name="フローチャート: 判断 311"/>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3" name="テキスト ボックス 312"/>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4" name="フローチャート: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1" name="楕円 320"/>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2"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3" name="楕円 322"/>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4" name="テキスト ボックス 323"/>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5" name="楕円 324"/>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26" name="テキスト ボックス 325"/>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27" name="楕円 326"/>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28" name="テキスト ボックス 327"/>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9" name="楕円 328"/>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0" name="テキスト ボックス 329"/>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これまで発行額を抑制してきたこと、過去の高金利な地方債の償還が終了してきたことなどから低下傾向にあったが、近年行った公民館等大規模改修事業の元金償還開始により増加に転じた。類似団体内平均値を下回ってはいるものの、今後は庁舎建設、小学校中規模改修、木曽広域ＣＡＴＶのＦＴＴＨ化等大型事業実施に伴う多額の借入れが予定されており、残高及び償還額は増加する見込みであるため、計画的な借入れや繰上償還の検討により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123189</xdr:rowOff>
    </xdr:to>
    <xdr:cxnSp macro="">
      <xdr:nvCxnSpPr>
        <xdr:cNvPr id="362" name="直線コネクタ 361"/>
        <xdr:cNvCxnSpPr/>
      </xdr:nvCxnSpPr>
      <xdr:spPr>
        <a:xfrm>
          <a:off x="3987800" y="131419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111761</xdr:rowOff>
    </xdr:to>
    <xdr:cxnSp macro="">
      <xdr:nvCxnSpPr>
        <xdr:cNvPr id="365" name="直線コネクタ 364"/>
        <xdr:cNvCxnSpPr/>
      </xdr:nvCxnSpPr>
      <xdr:spPr>
        <a:xfrm>
          <a:off x="3098800" y="131000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76</xdr:row>
      <xdr:rowOff>111761</xdr:rowOff>
    </xdr:to>
    <xdr:cxnSp macro="">
      <xdr:nvCxnSpPr>
        <xdr:cNvPr id="368" name="直線コネクタ 367"/>
        <xdr:cNvCxnSpPr/>
      </xdr:nvCxnSpPr>
      <xdr:spPr>
        <a:xfrm flipV="1">
          <a:off x="2209800" y="131000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146050</xdr:rowOff>
    </xdr:to>
    <xdr:cxnSp macro="">
      <xdr:nvCxnSpPr>
        <xdr:cNvPr id="371" name="直線コネクタ 370"/>
        <xdr:cNvCxnSpPr/>
      </xdr:nvCxnSpPr>
      <xdr:spPr>
        <a:xfrm flipV="1">
          <a:off x="1320800" y="13141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72389</xdr:rowOff>
    </xdr:from>
    <xdr:to>
      <xdr:col>11</xdr:col>
      <xdr:colOff>60325</xdr:colOff>
      <xdr:row>77</xdr:row>
      <xdr:rowOff>2539</xdr:rowOff>
    </xdr:to>
    <xdr:sp macro="" textlink="">
      <xdr:nvSpPr>
        <xdr:cNvPr id="372" name="フローチャート: 判断 371"/>
        <xdr:cNvSpPr/>
      </xdr:nvSpPr>
      <xdr:spPr>
        <a:xfrm>
          <a:off x="2159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158766</xdr:rowOff>
    </xdr:from>
    <xdr:ext cx="762000" cy="259045"/>
    <xdr:sp macro="" textlink="">
      <xdr:nvSpPr>
        <xdr:cNvPr id="373" name="テキスト ボックス 372"/>
        <xdr:cNvSpPr txBox="1"/>
      </xdr:nvSpPr>
      <xdr:spPr>
        <a:xfrm>
          <a:off x="1828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4" name="フローチャート: 判断 373"/>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27957</xdr:rowOff>
    </xdr:from>
    <xdr:ext cx="762000" cy="259045"/>
    <xdr:sp macro="" textlink="">
      <xdr:nvSpPr>
        <xdr:cNvPr id="375" name="テキスト ボックス 374"/>
        <xdr:cNvSpPr txBox="1"/>
      </xdr:nvSpPr>
      <xdr:spPr>
        <a:xfrm>
          <a:off x="939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72389</xdr:rowOff>
    </xdr:from>
    <xdr:to>
      <xdr:col>24</xdr:col>
      <xdr:colOff>76200</xdr:colOff>
      <xdr:row>77</xdr:row>
      <xdr:rowOff>2539</xdr:rowOff>
    </xdr:to>
    <xdr:sp macro="" textlink="">
      <xdr:nvSpPr>
        <xdr:cNvPr id="381" name="楕円 380"/>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88916</xdr:rowOff>
    </xdr:from>
    <xdr:ext cx="762000" cy="259045"/>
    <xdr:sp macro="" textlink="">
      <xdr:nvSpPr>
        <xdr:cNvPr id="382" name="公債費該当値テキスト"/>
        <xdr:cNvSpPr txBox="1"/>
      </xdr:nvSpPr>
      <xdr:spPr>
        <a:xfrm>
          <a:off x="4914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3" name="楕円 382"/>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84" name="テキスト ボックス 383"/>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19050</xdr:rowOff>
    </xdr:from>
    <xdr:to>
      <xdr:col>15</xdr:col>
      <xdr:colOff>149225</xdr:colOff>
      <xdr:row>76</xdr:row>
      <xdr:rowOff>120650</xdr:rowOff>
    </xdr:to>
    <xdr:sp macro="" textlink="">
      <xdr:nvSpPr>
        <xdr:cNvPr id="385" name="楕円 384"/>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130827</xdr:rowOff>
    </xdr:from>
    <xdr:ext cx="762000" cy="259045"/>
    <xdr:sp macro="" textlink="">
      <xdr:nvSpPr>
        <xdr:cNvPr id="386" name="テキスト ボックス 385"/>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87" name="楕円 386"/>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8" name="テキスト ボックス 387"/>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89" name="楕円 388"/>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90" name="テキスト ボックス 389"/>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微減であり、概ね類似団体内平均値と同様の数値で推移している。しかし、水道事業会計への負担金、公共下水道特別会計への繰出金が依然大きな負担となっていることから、町全体の経費見直しに努める。また、施設の老朽化等により維持補修費が年々増加していることから、公共施設等総合管理計画等により施設の在り方について検討し、経費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148227</xdr:rowOff>
    </xdr:from>
    <xdr:to>
      <xdr:col>82</xdr:col>
      <xdr:colOff>107950</xdr:colOff>
      <xdr:row>77</xdr:row>
      <xdr:rowOff>154758</xdr:rowOff>
    </xdr:to>
    <xdr:cxnSp macro="">
      <xdr:nvCxnSpPr>
        <xdr:cNvPr id="425" name="直線コネクタ 424"/>
        <xdr:cNvCxnSpPr/>
      </xdr:nvCxnSpPr>
      <xdr:spPr>
        <a:xfrm flipV="1">
          <a:off x="15671800" y="133498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6" name="公債費以外平均値テキスト"/>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109038</xdr:rowOff>
    </xdr:from>
    <xdr:to>
      <xdr:col>78</xdr:col>
      <xdr:colOff>69850</xdr:colOff>
      <xdr:row>77</xdr:row>
      <xdr:rowOff>154758</xdr:rowOff>
    </xdr:to>
    <xdr:cxnSp macro="">
      <xdr:nvCxnSpPr>
        <xdr:cNvPr id="428" name="直線コネクタ 427"/>
        <xdr:cNvCxnSpPr/>
      </xdr:nvCxnSpPr>
      <xdr:spPr>
        <a:xfrm>
          <a:off x="14782800" y="133106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109038</xdr:rowOff>
    </xdr:from>
    <xdr:to>
      <xdr:col>73</xdr:col>
      <xdr:colOff>180975</xdr:colOff>
      <xdr:row>78</xdr:row>
      <xdr:rowOff>12700</xdr:rowOff>
    </xdr:to>
    <xdr:cxnSp macro="">
      <xdr:nvCxnSpPr>
        <xdr:cNvPr id="431" name="直線コネクタ 430"/>
        <xdr:cNvCxnSpPr/>
      </xdr:nvCxnSpPr>
      <xdr:spPr>
        <a:xfrm flipV="1">
          <a:off x="13893800" y="133106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82913</xdr:rowOff>
    </xdr:from>
    <xdr:to>
      <xdr:col>69</xdr:col>
      <xdr:colOff>92075</xdr:colOff>
      <xdr:row>78</xdr:row>
      <xdr:rowOff>12700</xdr:rowOff>
    </xdr:to>
    <xdr:cxnSp macro="">
      <xdr:nvCxnSpPr>
        <xdr:cNvPr id="434" name="直線コネクタ 433"/>
        <xdr:cNvCxnSpPr/>
      </xdr:nvCxnSpPr>
      <xdr:spPr>
        <a:xfrm>
          <a:off x="13004800" y="1328456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33745</xdr:rowOff>
    </xdr:from>
    <xdr:to>
      <xdr:col>69</xdr:col>
      <xdr:colOff>142875</xdr:colOff>
      <xdr:row>78</xdr:row>
      <xdr:rowOff>135345</xdr:rowOff>
    </xdr:to>
    <xdr:sp macro="" textlink="">
      <xdr:nvSpPr>
        <xdr:cNvPr id="435" name="フローチャート: 判断 434"/>
        <xdr:cNvSpPr/>
      </xdr:nvSpPr>
      <xdr:spPr>
        <a:xfrm>
          <a:off x="13843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120122</xdr:rowOff>
    </xdr:from>
    <xdr:ext cx="762000" cy="259045"/>
    <xdr:sp macro="" textlink="">
      <xdr:nvSpPr>
        <xdr:cNvPr id="436" name="テキスト ボックス 435"/>
        <xdr:cNvSpPr txBox="1"/>
      </xdr:nvSpPr>
      <xdr:spPr>
        <a:xfrm>
          <a:off x="13512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123552</xdr:rowOff>
    </xdr:from>
    <xdr:to>
      <xdr:col>65</xdr:col>
      <xdr:colOff>53975</xdr:colOff>
      <xdr:row>78</xdr:row>
      <xdr:rowOff>53702</xdr:rowOff>
    </xdr:to>
    <xdr:sp macro="" textlink="">
      <xdr:nvSpPr>
        <xdr:cNvPr id="437" name="フローチャート: 判断 436"/>
        <xdr:cNvSpPr/>
      </xdr:nvSpPr>
      <xdr:spPr>
        <a:xfrm>
          <a:off x="12954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38479</xdr:rowOff>
    </xdr:from>
    <xdr:ext cx="762000" cy="259045"/>
    <xdr:sp macro="" textlink="">
      <xdr:nvSpPr>
        <xdr:cNvPr id="438" name="テキスト ボックス 437"/>
        <xdr:cNvSpPr txBox="1"/>
      </xdr:nvSpPr>
      <xdr:spPr>
        <a:xfrm>
          <a:off x="12623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97427</xdr:rowOff>
    </xdr:from>
    <xdr:to>
      <xdr:col>82</xdr:col>
      <xdr:colOff>158750</xdr:colOff>
      <xdr:row>78</xdr:row>
      <xdr:rowOff>27577</xdr:rowOff>
    </xdr:to>
    <xdr:sp macro="" textlink="">
      <xdr:nvSpPr>
        <xdr:cNvPr id="444" name="楕円 443"/>
        <xdr:cNvSpPr/>
      </xdr:nvSpPr>
      <xdr:spPr>
        <a:xfrm>
          <a:off x="164592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113954</xdr:rowOff>
    </xdr:from>
    <xdr:ext cx="762000" cy="259045"/>
    <xdr:sp macro="" textlink="">
      <xdr:nvSpPr>
        <xdr:cNvPr id="445" name="公債費以外該当値テキスト"/>
        <xdr:cNvSpPr txBox="1"/>
      </xdr:nvSpPr>
      <xdr:spPr>
        <a:xfrm>
          <a:off x="16598900" y="1314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103958</xdr:rowOff>
    </xdr:from>
    <xdr:to>
      <xdr:col>78</xdr:col>
      <xdr:colOff>120650</xdr:colOff>
      <xdr:row>78</xdr:row>
      <xdr:rowOff>34108</xdr:rowOff>
    </xdr:to>
    <xdr:sp macro="" textlink="">
      <xdr:nvSpPr>
        <xdr:cNvPr id="446" name="楕円 445"/>
        <xdr:cNvSpPr/>
      </xdr:nvSpPr>
      <xdr:spPr>
        <a:xfrm>
          <a:off x="15621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18885</xdr:rowOff>
    </xdr:from>
    <xdr:ext cx="736600" cy="259045"/>
    <xdr:sp macro="" textlink="">
      <xdr:nvSpPr>
        <xdr:cNvPr id="447" name="テキスト ボックス 446"/>
        <xdr:cNvSpPr txBox="1"/>
      </xdr:nvSpPr>
      <xdr:spPr>
        <a:xfrm>
          <a:off x="15290800" y="133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58238</xdr:rowOff>
    </xdr:from>
    <xdr:to>
      <xdr:col>74</xdr:col>
      <xdr:colOff>31750</xdr:colOff>
      <xdr:row>77</xdr:row>
      <xdr:rowOff>159838</xdr:rowOff>
    </xdr:to>
    <xdr:sp macro="" textlink="">
      <xdr:nvSpPr>
        <xdr:cNvPr id="448" name="楕円 447"/>
        <xdr:cNvSpPr/>
      </xdr:nvSpPr>
      <xdr:spPr>
        <a:xfrm>
          <a:off x="14732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144615</xdr:rowOff>
    </xdr:from>
    <xdr:ext cx="762000" cy="259045"/>
    <xdr:sp macro="" textlink="">
      <xdr:nvSpPr>
        <xdr:cNvPr id="449" name="テキスト ボックス 448"/>
        <xdr:cNvSpPr txBox="1"/>
      </xdr:nvSpPr>
      <xdr:spPr>
        <a:xfrm>
          <a:off x="14401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0" name="楕円 449"/>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51" name="テキスト ボックス 450"/>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32113</xdr:rowOff>
    </xdr:from>
    <xdr:to>
      <xdr:col>65</xdr:col>
      <xdr:colOff>53975</xdr:colOff>
      <xdr:row>77</xdr:row>
      <xdr:rowOff>133713</xdr:rowOff>
    </xdr:to>
    <xdr:sp macro="" textlink="">
      <xdr:nvSpPr>
        <xdr:cNvPr id="452" name="楕円 451"/>
        <xdr:cNvSpPr/>
      </xdr:nvSpPr>
      <xdr:spPr>
        <a:xfrm>
          <a:off x="12954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143890</xdr:rowOff>
    </xdr:from>
    <xdr:ext cx="762000" cy="259045"/>
    <xdr:sp macro="" textlink="">
      <xdr:nvSpPr>
        <xdr:cNvPr id="453" name="テキスト ボックス 452"/>
        <xdr:cNvSpPr txBox="1"/>
      </xdr:nvSpPr>
      <xdr:spPr>
        <a:xfrm>
          <a:off x="12623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8074</xdr:rowOff>
    </xdr:from>
    <xdr:to>
      <xdr:col>29</xdr:col>
      <xdr:colOff>127000</xdr:colOff>
      <xdr:row>19</xdr:row>
      <xdr:rowOff>17322</xdr:rowOff>
    </xdr:to>
    <xdr:cxnSp macro="">
      <xdr:nvCxnSpPr>
        <xdr:cNvPr id="51" name="直線コネクタ 50"/>
        <xdr:cNvCxnSpPr/>
      </xdr:nvCxnSpPr>
      <xdr:spPr bwMode="auto">
        <a:xfrm flipV="1">
          <a:off x="5003800" y="3313249"/>
          <a:ext cx="647700" cy="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17322</xdr:rowOff>
    </xdr:from>
    <xdr:to>
      <xdr:col>26</xdr:col>
      <xdr:colOff>50800</xdr:colOff>
      <xdr:row>19</xdr:row>
      <xdr:rowOff>18916</xdr:rowOff>
    </xdr:to>
    <xdr:cxnSp macro="">
      <xdr:nvCxnSpPr>
        <xdr:cNvPr id="54" name="直線コネクタ 53"/>
        <xdr:cNvCxnSpPr/>
      </xdr:nvCxnSpPr>
      <xdr:spPr bwMode="auto">
        <a:xfrm flipV="1">
          <a:off x="4305300" y="3322497"/>
          <a:ext cx="698500" cy="1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18916</xdr:rowOff>
    </xdr:from>
    <xdr:to>
      <xdr:col>22</xdr:col>
      <xdr:colOff>114300</xdr:colOff>
      <xdr:row>19</xdr:row>
      <xdr:rowOff>28718</xdr:rowOff>
    </xdr:to>
    <xdr:cxnSp macro="">
      <xdr:nvCxnSpPr>
        <xdr:cNvPr id="57" name="直線コネクタ 56"/>
        <xdr:cNvCxnSpPr/>
      </xdr:nvCxnSpPr>
      <xdr:spPr bwMode="auto">
        <a:xfrm flipV="1">
          <a:off x="3606800" y="3324091"/>
          <a:ext cx="698500" cy="9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28718</xdr:rowOff>
    </xdr:from>
    <xdr:to>
      <xdr:col>18</xdr:col>
      <xdr:colOff>177800</xdr:colOff>
      <xdr:row>19</xdr:row>
      <xdr:rowOff>48683</xdr:rowOff>
    </xdr:to>
    <xdr:cxnSp macro="">
      <xdr:nvCxnSpPr>
        <xdr:cNvPr id="60" name="直線コネクタ 59"/>
        <xdr:cNvCxnSpPr/>
      </xdr:nvCxnSpPr>
      <xdr:spPr bwMode="auto">
        <a:xfrm flipV="1">
          <a:off x="2908300" y="3333893"/>
          <a:ext cx="698500" cy="19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35362</xdr:rowOff>
    </xdr:from>
    <xdr:to>
      <xdr:col>19</xdr:col>
      <xdr:colOff>38100</xdr:colOff>
      <xdr:row>19</xdr:row>
      <xdr:rowOff>136962</xdr:rowOff>
    </xdr:to>
    <xdr:sp macro="" textlink="">
      <xdr:nvSpPr>
        <xdr:cNvPr id="61" name="フローチャート: 判断 60"/>
        <xdr:cNvSpPr/>
      </xdr:nvSpPr>
      <xdr:spPr bwMode="auto">
        <a:xfrm>
          <a:off x="3556000" y="3340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121739</xdr:rowOff>
    </xdr:from>
    <xdr:ext cx="762000" cy="259045"/>
    <xdr:sp macro="" textlink="">
      <xdr:nvSpPr>
        <xdr:cNvPr id="62" name="テキスト ボックス 61"/>
        <xdr:cNvSpPr txBox="1"/>
      </xdr:nvSpPr>
      <xdr:spPr>
        <a:xfrm>
          <a:off x="3225800" y="342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41758</xdr:rowOff>
    </xdr:from>
    <xdr:to>
      <xdr:col>15</xdr:col>
      <xdr:colOff>101600</xdr:colOff>
      <xdr:row>19</xdr:row>
      <xdr:rowOff>143358</xdr:rowOff>
    </xdr:to>
    <xdr:sp macro="" textlink="">
      <xdr:nvSpPr>
        <xdr:cNvPr id="63" name="フローチャート: 判断 62"/>
        <xdr:cNvSpPr/>
      </xdr:nvSpPr>
      <xdr:spPr bwMode="auto">
        <a:xfrm>
          <a:off x="2857500" y="33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128135</xdr:rowOff>
    </xdr:from>
    <xdr:ext cx="762000" cy="259045"/>
    <xdr:sp macro="" textlink="">
      <xdr:nvSpPr>
        <xdr:cNvPr id="64" name="テキスト ボックス 63"/>
        <xdr:cNvSpPr txBox="1"/>
      </xdr:nvSpPr>
      <xdr:spPr>
        <a:xfrm>
          <a:off x="2527300" y="34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128724</xdr:rowOff>
    </xdr:from>
    <xdr:to>
      <xdr:col>29</xdr:col>
      <xdr:colOff>177800</xdr:colOff>
      <xdr:row>19</xdr:row>
      <xdr:rowOff>58874</xdr:rowOff>
    </xdr:to>
    <xdr:sp macro="" textlink="">
      <xdr:nvSpPr>
        <xdr:cNvPr id="70" name="楕円 69"/>
        <xdr:cNvSpPr/>
      </xdr:nvSpPr>
      <xdr:spPr bwMode="auto">
        <a:xfrm>
          <a:off x="5600700" y="3262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100801</xdr:rowOff>
    </xdr:from>
    <xdr:ext cx="762000" cy="259045"/>
    <xdr:sp macro="" textlink="">
      <xdr:nvSpPr>
        <xdr:cNvPr id="71" name="人口1人当たり決算額の推移該当値テキスト130"/>
        <xdr:cNvSpPr txBox="1"/>
      </xdr:nvSpPr>
      <xdr:spPr>
        <a:xfrm>
          <a:off x="5740400" y="323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137972</xdr:rowOff>
    </xdr:from>
    <xdr:to>
      <xdr:col>26</xdr:col>
      <xdr:colOff>101600</xdr:colOff>
      <xdr:row>19</xdr:row>
      <xdr:rowOff>68122</xdr:rowOff>
    </xdr:to>
    <xdr:sp macro="" textlink="">
      <xdr:nvSpPr>
        <xdr:cNvPr id="72" name="楕円 71"/>
        <xdr:cNvSpPr/>
      </xdr:nvSpPr>
      <xdr:spPr bwMode="auto">
        <a:xfrm>
          <a:off x="4953000" y="327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52899</xdr:rowOff>
    </xdr:from>
    <xdr:ext cx="736600" cy="259045"/>
    <xdr:sp macro="" textlink="">
      <xdr:nvSpPr>
        <xdr:cNvPr id="73" name="テキスト ボックス 72"/>
        <xdr:cNvSpPr txBox="1"/>
      </xdr:nvSpPr>
      <xdr:spPr>
        <a:xfrm>
          <a:off x="4622800" y="335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139566</xdr:rowOff>
    </xdr:from>
    <xdr:to>
      <xdr:col>22</xdr:col>
      <xdr:colOff>165100</xdr:colOff>
      <xdr:row>19</xdr:row>
      <xdr:rowOff>69716</xdr:rowOff>
    </xdr:to>
    <xdr:sp macro="" textlink="">
      <xdr:nvSpPr>
        <xdr:cNvPr id="74" name="楕円 73"/>
        <xdr:cNvSpPr/>
      </xdr:nvSpPr>
      <xdr:spPr bwMode="auto">
        <a:xfrm>
          <a:off x="4254500" y="3273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54493</xdr:rowOff>
    </xdr:from>
    <xdr:ext cx="762000" cy="259045"/>
    <xdr:sp macro="" textlink="">
      <xdr:nvSpPr>
        <xdr:cNvPr id="75" name="テキスト ボックス 74"/>
        <xdr:cNvSpPr txBox="1"/>
      </xdr:nvSpPr>
      <xdr:spPr>
        <a:xfrm>
          <a:off x="3924300" y="3359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149368</xdr:rowOff>
    </xdr:from>
    <xdr:to>
      <xdr:col>19</xdr:col>
      <xdr:colOff>38100</xdr:colOff>
      <xdr:row>19</xdr:row>
      <xdr:rowOff>79518</xdr:rowOff>
    </xdr:to>
    <xdr:sp macro="" textlink="">
      <xdr:nvSpPr>
        <xdr:cNvPr id="76" name="楕円 75"/>
        <xdr:cNvSpPr/>
      </xdr:nvSpPr>
      <xdr:spPr bwMode="auto">
        <a:xfrm>
          <a:off x="3556000" y="328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89695</xdr:rowOff>
    </xdr:from>
    <xdr:ext cx="762000" cy="259045"/>
    <xdr:sp macro="" textlink="">
      <xdr:nvSpPr>
        <xdr:cNvPr id="77" name="テキスト ボックス 76"/>
        <xdr:cNvSpPr txBox="1"/>
      </xdr:nvSpPr>
      <xdr:spPr>
        <a:xfrm>
          <a:off x="3225800" y="305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169333</xdr:rowOff>
    </xdr:from>
    <xdr:to>
      <xdr:col>15</xdr:col>
      <xdr:colOff>101600</xdr:colOff>
      <xdr:row>19</xdr:row>
      <xdr:rowOff>99483</xdr:rowOff>
    </xdr:to>
    <xdr:sp macro="" textlink="">
      <xdr:nvSpPr>
        <xdr:cNvPr id="78" name="楕円 77"/>
        <xdr:cNvSpPr/>
      </xdr:nvSpPr>
      <xdr:spPr bwMode="auto">
        <a:xfrm>
          <a:off x="2857500" y="3303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109660</xdr:rowOff>
    </xdr:from>
    <xdr:ext cx="762000" cy="259045"/>
    <xdr:sp macro="" textlink="">
      <xdr:nvSpPr>
        <xdr:cNvPr id="79" name="テキスト ボックス 78"/>
        <xdr:cNvSpPr txBox="1"/>
      </xdr:nvSpPr>
      <xdr:spPr>
        <a:xfrm>
          <a:off x="2527300" y="307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32992</xdr:rowOff>
    </xdr:from>
    <xdr:to>
      <xdr:col>29</xdr:col>
      <xdr:colOff>127000</xdr:colOff>
      <xdr:row>36</xdr:row>
      <xdr:rowOff>51791</xdr:rowOff>
    </xdr:to>
    <xdr:cxnSp macro="">
      <xdr:nvCxnSpPr>
        <xdr:cNvPr id="112" name="直線コネクタ 111"/>
        <xdr:cNvCxnSpPr/>
      </xdr:nvCxnSpPr>
      <xdr:spPr bwMode="auto">
        <a:xfrm flipV="1">
          <a:off x="5003800" y="6986242"/>
          <a:ext cx="647700" cy="18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39012</xdr:rowOff>
    </xdr:from>
    <xdr:to>
      <xdr:col>26</xdr:col>
      <xdr:colOff>50800</xdr:colOff>
      <xdr:row>36</xdr:row>
      <xdr:rowOff>51791</xdr:rowOff>
    </xdr:to>
    <xdr:cxnSp macro="">
      <xdr:nvCxnSpPr>
        <xdr:cNvPr id="115" name="直線コネクタ 114"/>
        <xdr:cNvCxnSpPr/>
      </xdr:nvCxnSpPr>
      <xdr:spPr bwMode="auto">
        <a:xfrm>
          <a:off x="4305300" y="6992262"/>
          <a:ext cx="698500" cy="12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39012</xdr:rowOff>
    </xdr:from>
    <xdr:to>
      <xdr:col>22</xdr:col>
      <xdr:colOff>114300</xdr:colOff>
      <xdr:row>36</xdr:row>
      <xdr:rowOff>50404</xdr:rowOff>
    </xdr:to>
    <xdr:cxnSp macro="">
      <xdr:nvCxnSpPr>
        <xdr:cNvPr id="118" name="直線コネクタ 117"/>
        <xdr:cNvCxnSpPr/>
      </xdr:nvCxnSpPr>
      <xdr:spPr bwMode="auto">
        <a:xfrm flipV="1">
          <a:off x="3606800" y="6992262"/>
          <a:ext cx="698500" cy="11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285161</xdr:rowOff>
    </xdr:from>
    <xdr:to>
      <xdr:col>18</xdr:col>
      <xdr:colOff>177800</xdr:colOff>
      <xdr:row>36</xdr:row>
      <xdr:rowOff>50404</xdr:rowOff>
    </xdr:to>
    <xdr:cxnSp macro="">
      <xdr:nvCxnSpPr>
        <xdr:cNvPr id="121" name="直線コネクタ 120"/>
        <xdr:cNvCxnSpPr/>
      </xdr:nvCxnSpPr>
      <xdr:spPr bwMode="auto">
        <a:xfrm>
          <a:off x="2908300" y="6895511"/>
          <a:ext cx="698500" cy="108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300495</xdr:rowOff>
    </xdr:from>
    <xdr:to>
      <xdr:col>19</xdr:col>
      <xdr:colOff>38100</xdr:colOff>
      <xdr:row>36</xdr:row>
      <xdr:rowOff>59195</xdr:rowOff>
    </xdr:to>
    <xdr:sp macro="" textlink="">
      <xdr:nvSpPr>
        <xdr:cNvPr id="122" name="フローチャート: 判断 121"/>
        <xdr:cNvSpPr/>
      </xdr:nvSpPr>
      <xdr:spPr bwMode="auto">
        <a:xfrm>
          <a:off x="3556000" y="6910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69372</xdr:rowOff>
    </xdr:from>
    <xdr:ext cx="762000" cy="259045"/>
    <xdr:sp macro="" textlink="">
      <xdr:nvSpPr>
        <xdr:cNvPr id="123" name="テキスト ボックス 122"/>
        <xdr:cNvSpPr txBox="1"/>
      </xdr:nvSpPr>
      <xdr:spPr>
        <a:xfrm>
          <a:off x="3225800" y="667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275585</xdr:rowOff>
    </xdr:from>
    <xdr:to>
      <xdr:col>15</xdr:col>
      <xdr:colOff>101600</xdr:colOff>
      <xdr:row>36</xdr:row>
      <xdr:rowOff>34285</xdr:rowOff>
    </xdr:to>
    <xdr:sp macro="" textlink="">
      <xdr:nvSpPr>
        <xdr:cNvPr id="124" name="フローチャート: 判断 123"/>
        <xdr:cNvSpPr/>
      </xdr:nvSpPr>
      <xdr:spPr bwMode="auto">
        <a:xfrm>
          <a:off x="2857500" y="688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19062</xdr:rowOff>
    </xdr:from>
    <xdr:ext cx="762000" cy="259045"/>
    <xdr:sp macro="" textlink="">
      <xdr:nvSpPr>
        <xdr:cNvPr id="125" name="テキスト ボックス 124"/>
        <xdr:cNvSpPr txBox="1"/>
      </xdr:nvSpPr>
      <xdr:spPr>
        <a:xfrm>
          <a:off x="2527300" y="697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325092</xdr:rowOff>
    </xdr:from>
    <xdr:to>
      <xdr:col>29</xdr:col>
      <xdr:colOff>177800</xdr:colOff>
      <xdr:row>36</xdr:row>
      <xdr:rowOff>83792</xdr:rowOff>
    </xdr:to>
    <xdr:sp macro="" textlink="">
      <xdr:nvSpPr>
        <xdr:cNvPr id="131" name="楕円 130"/>
        <xdr:cNvSpPr/>
      </xdr:nvSpPr>
      <xdr:spPr bwMode="auto">
        <a:xfrm>
          <a:off x="5600700" y="693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297169</xdr:rowOff>
    </xdr:from>
    <xdr:ext cx="762000" cy="259045"/>
    <xdr:sp macro="" textlink="">
      <xdr:nvSpPr>
        <xdr:cNvPr id="132" name="人口1人当たり決算額の推移該当値テキスト445"/>
        <xdr:cNvSpPr txBox="1"/>
      </xdr:nvSpPr>
      <xdr:spPr>
        <a:xfrm>
          <a:off x="5740400" y="690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991</xdr:rowOff>
    </xdr:from>
    <xdr:to>
      <xdr:col>26</xdr:col>
      <xdr:colOff>101600</xdr:colOff>
      <xdr:row>36</xdr:row>
      <xdr:rowOff>102591</xdr:rowOff>
    </xdr:to>
    <xdr:sp macro="" textlink="">
      <xdr:nvSpPr>
        <xdr:cNvPr id="133" name="楕円 132"/>
        <xdr:cNvSpPr/>
      </xdr:nvSpPr>
      <xdr:spPr bwMode="auto">
        <a:xfrm>
          <a:off x="4953000" y="6954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87368</xdr:rowOff>
    </xdr:from>
    <xdr:ext cx="736600" cy="259045"/>
    <xdr:sp macro="" textlink="">
      <xdr:nvSpPr>
        <xdr:cNvPr id="134" name="テキスト ボックス 133"/>
        <xdr:cNvSpPr txBox="1"/>
      </xdr:nvSpPr>
      <xdr:spPr>
        <a:xfrm>
          <a:off x="4622800" y="7040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331112</xdr:rowOff>
    </xdr:from>
    <xdr:to>
      <xdr:col>22</xdr:col>
      <xdr:colOff>165100</xdr:colOff>
      <xdr:row>36</xdr:row>
      <xdr:rowOff>89812</xdr:rowOff>
    </xdr:to>
    <xdr:sp macro="" textlink="">
      <xdr:nvSpPr>
        <xdr:cNvPr id="135" name="楕円 134"/>
        <xdr:cNvSpPr/>
      </xdr:nvSpPr>
      <xdr:spPr bwMode="auto">
        <a:xfrm>
          <a:off x="4254500" y="694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74589</xdr:rowOff>
    </xdr:from>
    <xdr:ext cx="762000" cy="259045"/>
    <xdr:sp macro="" textlink="">
      <xdr:nvSpPr>
        <xdr:cNvPr id="136" name="テキスト ボックス 135"/>
        <xdr:cNvSpPr txBox="1"/>
      </xdr:nvSpPr>
      <xdr:spPr>
        <a:xfrm>
          <a:off x="3924300" y="70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342504</xdr:rowOff>
    </xdr:from>
    <xdr:to>
      <xdr:col>19</xdr:col>
      <xdr:colOff>38100</xdr:colOff>
      <xdr:row>36</xdr:row>
      <xdr:rowOff>101204</xdr:rowOff>
    </xdr:to>
    <xdr:sp macro="" textlink="">
      <xdr:nvSpPr>
        <xdr:cNvPr id="137" name="楕円 136"/>
        <xdr:cNvSpPr/>
      </xdr:nvSpPr>
      <xdr:spPr bwMode="auto">
        <a:xfrm>
          <a:off x="3556000" y="6952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85981</xdr:rowOff>
    </xdr:from>
    <xdr:ext cx="762000" cy="259045"/>
    <xdr:sp macro="" textlink="">
      <xdr:nvSpPr>
        <xdr:cNvPr id="138" name="テキスト ボックス 137"/>
        <xdr:cNvSpPr txBox="1"/>
      </xdr:nvSpPr>
      <xdr:spPr>
        <a:xfrm>
          <a:off x="3225800" y="703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234361</xdr:rowOff>
    </xdr:from>
    <xdr:to>
      <xdr:col>15</xdr:col>
      <xdr:colOff>101600</xdr:colOff>
      <xdr:row>35</xdr:row>
      <xdr:rowOff>335961</xdr:rowOff>
    </xdr:to>
    <xdr:sp macro="" textlink="">
      <xdr:nvSpPr>
        <xdr:cNvPr id="139" name="楕円 138"/>
        <xdr:cNvSpPr/>
      </xdr:nvSpPr>
      <xdr:spPr bwMode="auto">
        <a:xfrm>
          <a:off x="2857500" y="6844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3238</xdr:rowOff>
    </xdr:from>
    <xdr:ext cx="762000" cy="259045"/>
    <xdr:sp macro="" textlink="">
      <xdr:nvSpPr>
        <xdr:cNvPr id="140" name="テキスト ボックス 139"/>
        <xdr:cNvSpPr txBox="1"/>
      </xdr:nvSpPr>
      <xdr:spPr>
        <a:xfrm>
          <a:off x="2527300" y="661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
4,575
168.42
3,915,789
3,830,371
56,990
2,477,629
3,980,853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42387</xdr:rowOff>
    </xdr:from>
    <xdr:to>
      <xdr:col>24</xdr:col>
      <xdr:colOff>63500</xdr:colOff>
      <xdr:row>38</xdr:row>
      <xdr:rowOff>45371</xdr:rowOff>
    </xdr:to>
    <xdr:cxnSp macro="">
      <xdr:nvCxnSpPr>
        <xdr:cNvPr id="60" name="直線コネクタ 59"/>
        <xdr:cNvCxnSpPr/>
      </xdr:nvCxnSpPr>
      <xdr:spPr>
        <a:xfrm flipV="1">
          <a:off x="3797300" y="6557487"/>
          <a:ext cx="8382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45371</xdr:rowOff>
    </xdr:from>
    <xdr:to>
      <xdr:col>19</xdr:col>
      <xdr:colOff>177800</xdr:colOff>
      <xdr:row>38</xdr:row>
      <xdr:rowOff>46506</xdr:rowOff>
    </xdr:to>
    <xdr:cxnSp macro="">
      <xdr:nvCxnSpPr>
        <xdr:cNvPr id="63" name="直線コネクタ 62"/>
        <xdr:cNvCxnSpPr/>
      </xdr:nvCxnSpPr>
      <xdr:spPr>
        <a:xfrm flipV="1">
          <a:off x="2908300" y="6560471"/>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46506</xdr:rowOff>
    </xdr:from>
    <xdr:to>
      <xdr:col>15</xdr:col>
      <xdr:colOff>50800</xdr:colOff>
      <xdr:row>38</xdr:row>
      <xdr:rowOff>47713</xdr:rowOff>
    </xdr:to>
    <xdr:cxnSp macro="">
      <xdr:nvCxnSpPr>
        <xdr:cNvPr id="66" name="直線コネクタ 65"/>
        <xdr:cNvCxnSpPr/>
      </xdr:nvCxnSpPr>
      <xdr:spPr>
        <a:xfrm flipV="1">
          <a:off x="2019300" y="6561606"/>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47713</xdr:rowOff>
    </xdr:from>
    <xdr:to>
      <xdr:col>10</xdr:col>
      <xdr:colOff>114300</xdr:colOff>
      <xdr:row>38</xdr:row>
      <xdr:rowOff>56997</xdr:rowOff>
    </xdr:to>
    <xdr:cxnSp macro="">
      <xdr:nvCxnSpPr>
        <xdr:cNvPr id="69" name="直線コネクタ 68"/>
        <xdr:cNvCxnSpPr/>
      </xdr:nvCxnSpPr>
      <xdr:spPr>
        <a:xfrm flipV="1">
          <a:off x="1130300" y="6562813"/>
          <a:ext cx="889000" cy="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25146</xdr:rowOff>
    </xdr:from>
    <xdr:to>
      <xdr:col>10</xdr:col>
      <xdr:colOff>165100</xdr:colOff>
      <xdr:row>38</xdr:row>
      <xdr:rowOff>126746</xdr:rowOff>
    </xdr:to>
    <xdr:sp macro="" textlink="">
      <xdr:nvSpPr>
        <xdr:cNvPr id="70" name="フローチャート: 判断 69"/>
        <xdr:cNvSpPr/>
      </xdr:nvSpPr>
      <xdr:spPr>
        <a:xfrm>
          <a:off x="1968500" y="654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117873</xdr:rowOff>
    </xdr:from>
    <xdr:ext cx="599010" cy="259045"/>
    <xdr:sp macro="" textlink="">
      <xdr:nvSpPr>
        <xdr:cNvPr id="71" name="テキスト ボックス 70"/>
        <xdr:cNvSpPr txBox="1"/>
      </xdr:nvSpPr>
      <xdr:spPr>
        <a:xfrm>
          <a:off x="1719795" y="663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28118</xdr:rowOff>
    </xdr:from>
    <xdr:to>
      <xdr:col>6</xdr:col>
      <xdr:colOff>38100</xdr:colOff>
      <xdr:row>38</xdr:row>
      <xdr:rowOff>129718</xdr:rowOff>
    </xdr:to>
    <xdr:sp macro="" textlink="">
      <xdr:nvSpPr>
        <xdr:cNvPr id="72" name="フローチャート: 判断 71"/>
        <xdr:cNvSpPr/>
      </xdr:nvSpPr>
      <xdr:spPr>
        <a:xfrm>
          <a:off x="1079500" y="65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120845</xdr:rowOff>
    </xdr:from>
    <xdr:ext cx="599010" cy="259045"/>
    <xdr:sp macro="" textlink="">
      <xdr:nvSpPr>
        <xdr:cNvPr id="73" name="テキスト ボックス 72"/>
        <xdr:cNvSpPr txBox="1"/>
      </xdr:nvSpPr>
      <xdr:spPr>
        <a:xfrm>
          <a:off x="830795" y="663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163037</xdr:rowOff>
    </xdr:from>
    <xdr:to>
      <xdr:col>24</xdr:col>
      <xdr:colOff>114300</xdr:colOff>
      <xdr:row>38</xdr:row>
      <xdr:rowOff>93187</xdr:rowOff>
    </xdr:to>
    <xdr:sp macro="" textlink="">
      <xdr:nvSpPr>
        <xdr:cNvPr id="79" name="楕円 78"/>
        <xdr:cNvSpPr/>
      </xdr:nvSpPr>
      <xdr:spPr>
        <a:xfrm>
          <a:off x="4584700" y="650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77963</xdr:rowOff>
    </xdr:from>
    <xdr:ext cx="599010" cy="259045"/>
    <xdr:sp macro="" textlink="">
      <xdr:nvSpPr>
        <xdr:cNvPr id="80" name="人件費該当値テキスト"/>
        <xdr:cNvSpPr txBox="1"/>
      </xdr:nvSpPr>
      <xdr:spPr>
        <a:xfrm>
          <a:off x="4686300" y="642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166021</xdr:rowOff>
    </xdr:from>
    <xdr:to>
      <xdr:col>20</xdr:col>
      <xdr:colOff>38100</xdr:colOff>
      <xdr:row>38</xdr:row>
      <xdr:rowOff>96171</xdr:rowOff>
    </xdr:to>
    <xdr:sp macro="" textlink="">
      <xdr:nvSpPr>
        <xdr:cNvPr id="81" name="楕円 80"/>
        <xdr:cNvSpPr/>
      </xdr:nvSpPr>
      <xdr:spPr>
        <a:xfrm>
          <a:off x="3746500" y="65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87298</xdr:rowOff>
    </xdr:from>
    <xdr:ext cx="599010" cy="259045"/>
    <xdr:sp macro="" textlink="">
      <xdr:nvSpPr>
        <xdr:cNvPr id="82" name="テキスト ボックス 81"/>
        <xdr:cNvSpPr txBox="1"/>
      </xdr:nvSpPr>
      <xdr:spPr>
        <a:xfrm>
          <a:off x="3497795" y="660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167156</xdr:rowOff>
    </xdr:from>
    <xdr:to>
      <xdr:col>15</xdr:col>
      <xdr:colOff>101600</xdr:colOff>
      <xdr:row>38</xdr:row>
      <xdr:rowOff>97306</xdr:rowOff>
    </xdr:to>
    <xdr:sp macro="" textlink="">
      <xdr:nvSpPr>
        <xdr:cNvPr id="83" name="楕円 82"/>
        <xdr:cNvSpPr/>
      </xdr:nvSpPr>
      <xdr:spPr>
        <a:xfrm>
          <a:off x="2857500" y="65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88433</xdr:rowOff>
    </xdr:from>
    <xdr:ext cx="599010" cy="259045"/>
    <xdr:sp macro="" textlink="">
      <xdr:nvSpPr>
        <xdr:cNvPr id="84" name="テキスト ボックス 83"/>
        <xdr:cNvSpPr txBox="1"/>
      </xdr:nvSpPr>
      <xdr:spPr>
        <a:xfrm>
          <a:off x="2608795" y="660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168363</xdr:rowOff>
    </xdr:from>
    <xdr:to>
      <xdr:col>10</xdr:col>
      <xdr:colOff>165100</xdr:colOff>
      <xdr:row>38</xdr:row>
      <xdr:rowOff>98513</xdr:rowOff>
    </xdr:to>
    <xdr:sp macro="" textlink="">
      <xdr:nvSpPr>
        <xdr:cNvPr id="85" name="楕円 84"/>
        <xdr:cNvSpPr/>
      </xdr:nvSpPr>
      <xdr:spPr>
        <a:xfrm>
          <a:off x="1968500" y="651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115040</xdr:rowOff>
    </xdr:from>
    <xdr:ext cx="599010" cy="259045"/>
    <xdr:sp macro="" textlink="">
      <xdr:nvSpPr>
        <xdr:cNvPr id="86" name="テキスト ボックス 85"/>
        <xdr:cNvSpPr txBox="1"/>
      </xdr:nvSpPr>
      <xdr:spPr>
        <a:xfrm>
          <a:off x="1719795" y="628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6197</xdr:rowOff>
    </xdr:from>
    <xdr:to>
      <xdr:col>6</xdr:col>
      <xdr:colOff>38100</xdr:colOff>
      <xdr:row>38</xdr:row>
      <xdr:rowOff>107797</xdr:rowOff>
    </xdr:to>
    <xdr:sp macro="" textlink="">
      <xdr:nvSpPr>
        <xdr:cNvPr id="87" name="楕円 86"/>
        <xdr:cNvSpPr/>
      </xdr:nvSpPr>
      <xdr:spPr>
        <a:xfrm>
          <a:off x="1079500" y="65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124325</xdr:rowOff>
    </xdr:from>
    <xdr:ext cx="599010" cy="259045"/>
    <xdr:sp macro="" textlink="">
      <xdr:nvSpPr>
        <xdr:cNvPr id="88" name="テキスト ボックス 87"/>
        <xdr:cNvSpPr txBox="1"/>
      </xdr:nvSpPr>
      <xdr:spPr>
        <a:xfrm>
          <a:off x="830795" y="629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81797</xdr:rowOff>
    </xdr:from>
    <xdr:to>
      <xdr:col>24</xdr:col>
      <xdr:colOff>63500</xdr:colOff>
      <xdr:row>58</xdr:row>
      <xdr:rowOff>84566</xdr:rowOff>
    </xdr:to>
    <xdr:cxnSp macro="">
      <xdr:nvCxnSpPr>
        <xdr:cNvPr id="115" name="直線コネクタ 114"/>
        <xdr:cNvCxnSpPr/>
      </xdr:nvCxnSpPr>
      <xdr:spPr>
        <a:xfrm flipV="1">
          <a:off x="3797300" y="10025897"/>
          <a:ext cx="8382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84566</xdr:rowOff>
    </xdr:from>
    <xdr:to>
      <xdr:col>19</xdr:col>
      <xdr:colOff>177800</xdr:colOff>
      <xdr:row>58</xdr:row>
      <xdr:rowOff>86351</xdr:rowOff>
    </xdr:to>
    <xdr:cxnSp macro="">
      <xdr:nvCxnSpPr>
        <xdr:cNvPr id="118" name="直線コネクタ 117"/>
        <xdr:cNvCxnSpPr/>
      </xdr:nvCxnSpPr>
      <xdr:spPr>
        <a:xfrm flipV="1">
          <a:off x="2908300" y="10028666"/>
          <a:ext cx="8890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86351</xdr:rowOff>
    </xdr:from>
    <xdr:to>
      <xdr:col>15</xdr:col>
      <xdr:colOff>50800</xdr:colOff>
      <xdr:row>58</xdr:row>
      <xdr:rowOff>89749</xdr:rowOff>
    </xdr:to>
    <xdr:cxnSp macro="">
      <xdr:nvCxnSpPr>
        <xdr:cNvPr id="121" name="直線コネクタ 120"/>
        <xdr:cNvCxnSpPr/>
      </xdr:nvCxnSpPr>
      <xdr:spPr>
        <a:xfrm flipV="1">
          <a:off x="2019300" y="10030451"/>
          <a:ext cx="8890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89749</xdr:rowOff>
    </xdr:from>
    <xdr:to>
      <xdr:col>10</xdr:col>
      <xdr:colOff>114300</xdr:colOff>
      <xdr:row>58</xdr:row>
      <xdr:rowOff>92537</xdr:rowOff>
    </xdr:to>
    <xdr:cxnSp macro="">
      <xdr:nvCxnSpPr>
        <xdr:cNvPr id="124" name="直線コネクタ 123"/>
        <xdr:cNvCxnSpPr/>
      </xdr:nvCxnSpPr>
      <xdr:spPr>
        <a:xfrm flipV="1">
          <a:off x="1130300" y="10033849"/>
          <a:ext cx="889000" cy="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39746</xdr:rowOff>
    </xdr:from>
    <xdr:to>
      <xdr:col>10</xdr:col>
      <xdr:colOff>165100</xdr:colOff>
      <xdr:row>58</xdr:row>
      <xdr:rowOff>141346</xdr:rowOff>
    </xdr:to>
    <xdr:sp macro="" textlink="">
      <xdr:nvSpPr>
        <xdr:cNvPr id="125" name="フローチャート: 判断 124"/>
        <xdr:cNvSpPr/>
      </xdr:nvSpPr>
      <xdr:spPr>
        <a:xfrm>
          <a:off x="1968500" y="998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132473</xdr:rowOff>
    </xdr:from>
    <xdr:ext cx="599010" cy="259045"/>
    <xdr:sp macro="" textlink="">
      <xdr:nvSpPr>
        <xdr:cNvPr id="126" name="テキスト ボックス 125"/>
        <xdr:cNvSpPr txBox="1"/>
      </xdr:nvSpPr>
      <xdr:spPr>
        <a:xfrm>
          <a:off x="1719795" y="1007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45672</xdr:rowOff>
    </xdr:from>
    <xdr:to>
      <xdr:col>6</xdr:col>
      <xdr:colOff>38100</xdr:colOff>
      <xdr:row>58</xdr:row>
      <xdr:rowOff>147272</xdr:rowOff>
    </xdr:to>
    <xdr:sp macro="" textlink="">
      <xdr:nvSpPr>
        <xdr:cNvPr id="127" name="フローチャート: 判断 126"/>
        <xdr:cNvSpPr/>
      </xdr:nvSpPr>
      <xdr:spPr>
        <a:xfrm>
          <a:off x="1079500" y="998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138399</xdr:rowOff>
    </xdr:from>
    <xdr:ext cx="534377" cy="259045"/>
    <xdr:sp macro="" textlink="">
      <xdr:nvSpPr>
        <xdr:cNvPr id="128" name="テキスト ボックス 127"/>
        <xdr:cNvSpPr txBox="1"/>
      </xdr:nvSpPr>
      <xdr:spPr>
        <a:xfrm>
          <a:off x="863111" y="1008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30997</xdr:rowOff>
    </xdr:from>
    <xdr:to>
      <xdr:col>24</xdr:col>
      <xdr:colOff>114300</xdr:colOff>
      <xdr:row>58</xdr:row>
      <xdr:rowOff>132597</xdr:rowOff>
    </xdr:to>
    <xdr:sp macro="" textlink="">
      <xdr:nvSpPr>
        <xdr:cNvPr id="134" name="楕円 133"/>
        <xdr:cNvSpPr/>
      </xdr:nvSpPr>
      <xdr:spPr>
        <a:xfrm>
          <a:off x="4584700" y="99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117374</xdr:rowOff>
    </xdr:from>
    <xdr:ext cx="599010" cy="259045"/>
    <xdr:sp macro="" textlink="">
      <xdr:nvSpPr>
        <xdr:cNvPr id="135" name="物件費該当値テキスト"/>
        <xdr:cNvSpPr txBox="1"/>
      </xdr:nvSpPr>
      <xdr:spPr>
        <a:xfrm>
          <a:off x="4686300" y="989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33766</xdr:rowOff>
    </xdr:from>
    <xdr:to>
      <xdr:col>20</xdr:col>
      <xdr:colOff>38100</xdr:colOff>
      <xdr:row>58</xdr:row>
      <xdr:rowOff>135366</xdr:rowOff>
    </xdr:to>
    <xdr:sp macro="" textlink="">
      <xdr:nvSpPr>
        <xdr:cNvPr id="136" name="楕円 135"/>
        <xdr:cNvSpPr/>
      </xdr:nvSpPr>
      <xdr:spPr>
        <a:xfrm>
          <a:off x="3746500" y="997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126493</xdr:rowOff>
    </xdr:from>
    <xdr:ext cx="599010" cy="259045"/>
    <xdr:sp macro="" textlink="">
      <xdr:nvSpPr>
        <xdr:cNvPr id="137" name="テキスト ボックス 136"/>
        <xdr:cNvSpPr txBox="1"/>
      </xdr:nvSpPr>
      <xdr:spPr>
        <a:xfrm>
          <a:off x="3497795" y="1007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35551</xdr:rowOff>
    </xdr:from>
    <xdr:to>
      <xdr:col>15</xdr:col>
      <xdr:colOff>101600</xdr:colOff>
      <xdr:row>58</xdr:row>
      <xdr:rowOff>137151</xdr:rowOff>
    </xdr:to>
    <xdr:sp macro="" textlink="">
      <xdr:nvSpPr>
        <xdr:cNvPr id="138" name="楕円 137"/>
        <xdr:cNvSpPr/>
      </xdr:nvSpPr>
      <xdr:spPr>
        <a:xfrm>
          <a:off x="2857500" y="997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128278</xdr:rowOff>
    </xdr:from>
    <xdr:ext cx="599010" cy="259045"/>
    <xdr:sp macro="" textlink="">
      <xdr:nvSpPr>
        <xdr:cNvPr id="139" name="テキスト ボックス 138"/>
        <xdr:cNvSpPr txBox="1"/>
      </xdr:nvSpPr>
      <xdr:spPr>
        <a:xfrm>
          <a:off x="2608795" y="1007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38949</xdr:rowOff>
    </xdr:from>
    <xdr:to>
      <xdr:col>10</xdr:col>
      <xdr:colOff>165100</xdr:colOff>
      <xdr:row>58</xdr:row>
      <xdr:rowOff>140549</xdr:rowOff>
    </xdr:to>
    <xdr:sp macro="" textlink="">
      <xdr:nvSpPr>
        <xdr:cNvPr id="140" name="楕円 139"/>
        <xdr:cNvSpPr/>
      </xdr:nvSpPr>
      <xdr:spPr>
        <a:xfrm>
          <a:off x="1968500" y="99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157076</xdr:rowOff>
    </xdr:from>
    <xdr:ext cx="599010" cy="259045"/>
    <xdr:sp macro="" textlink="">
      <xdr:nvSpPr>
        <xdr:cNvPr id="141" name="テキスト ボックス 140"/>
        <xdr:cNvSpPr txBox="1"/>
      </xdr:nvSpPr>
      <xdr:spPr>
        <a:xfrm>
          <a:off x="1719795" y="975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41737</xdr:rowOff>
    </xdr:from>
    <xdr:to>
      <xdr:col>6</xdr:col>
      <xdr:colOff>38100</xdr:colOff>
      <xdr:row>58</xdr:row>
      <xdr:rowOff>143337</xdr:rowOff>
    </xdr:to>
    <xdr:sp macro="" textlink="">
      <xdr:nvSpPr>
        <xdr:cNvPr id="142" name="楕円 141"/>
        <xdr:cNvSpPr/>
      </xdr:nvSpPr>
      <xdr:spPr>
        <a:xfrm>
          <a:off x="1079500" y="998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159864</xdr:rowOff>
    </xdr:from>
    <xdr:ext cx="599010" cy="259045"/>
    <xdr:sp macro="" textlink="">
      <xdr:nvSpPr>
        <xdr:cNvPr id="143" name="テキスト ボックス 142"/>
        <xdr:cNvSpPr txBox="1"/>
      </xdr:nvSpPr>
      <xdr:spPr>
        <a:xfrm>
          <a:off x="830795" y="976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97743</xdr:rowOff>
    </xdr:from>
    <xdr:to>
      <xdr:col>24</xdr:col>
      <xdr:colOff>63500</xdr:colOff>
      <xdr:row>78</xdr:row>
      <xdr:rowOff>112410</xdr:rowOff>
    </xdr:to>
    <xdr:cxnSp macro="">
      <xdr:nvCxnSpPr>
        <xdr:cNvPr id="170" name="直線コネクタ 169"/>
        <xdr:cNvCxnSpPr/>
      </xdr:nvCxnSpPr>
      <xdr:spPr>
        <a:xfrm flipV="1">
          <a:off x="3797300" y="13470843"/>
          <a:ext cx="8382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109246</xdr:rowOff>
    </xdr:from>
    <xdr:to>
      <xdr:col>19</xdr:col>
      <xdr:colOff>177800</xdr:colOff>
      <xdr:row>78</xdr:row>
      <xdr:rowOff>112410</xdr:rowOff>
    </xdr:to>
    <xdr:cxnSp macro="">
      <xdr:nvCxnSpPr>
        <xdr:cNvPr id="173" name="直線コネクタ 172"/>
        <xdr:cNvCxnSpPr/>
      </xdr:nvCxnSpPr>
      <xdr:spPr>
        <a:xfrm>
          <a:off x="2908300" y="13482346"/>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109246</xdr:rowOff>
    </xdr:from>
    <xdr:to>
      <xdr:col>15</xdr:col>
      <xdr:colOff>50800</xdr:colOff>
      <xdr:row>78</xdr:row>
      <xdr:rowOff>115615</xdr:rowOff>
    </xdr:to>
    <xdr:cxnSp macro="">
      <xdr:nvCxnSpPr>
        <xdr:cNvPr id="176" name="直線コネクタ 175"/>
        <xdr:cNvCxnSpPr/>
      </xdr:nvCxnSpPr>
      <xdr:spPr>
        <a:xfrm flipV="1">
          <a:off x="2019300" y="13482346"/>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115615</xdr:rowOff>
    </xdr:from>
    <xdr:to>
      <xdr:col>10</xdr:col>
      <xdr:colOff>114300</xdr:colOff>
      <xdr:row>78</xdr:row>
      <xdr:rowOff>118235</xdr:rowOff>
    </xdr:to>
    <xdr:cxnSp macro="">
      <xdr:nvCxnSpPr>
        <xdr:cNvPr id="179" name="直線コネクタ 178"/>
        <xdr:cNvCxnSpPr/>
      </xdr:nvCxnSpPr>
      <xdr:spPr>
        <a:xfrm flipV="1">
          <a:off x="1130300" y="13488715"/>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53389</xdr:rowOff>
    </xdr:from>
    <xdr:to>
      <xdr:col>10</xdr:col>
      <xdr:colOff>165100</xdr:colOff>
      <xdr:row>78</xdr:row>
      <xdr:rowOff>154989</xdr:rowOff>
    </xdr:to>
    <xdr:sp macro="" textlink="">
      <xdr:nvSpPr>
        <xdr:cNvPr id="180" name="フローチャート: 判断 179"/>
        <xdr:cNvSpPr/>
      </xdr:nvSpPr>
      <xdr:spPr>
        <a:xfrm>
          <a:off x="1968500" y="134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xdr:rowOff>
    </xdr:from>
    <xdr:ext cx="469744" cy="259045"/>
    <xdr:sp macro="" textlink="">
      <xdr:nvSpPr>
        <xdr:cNvPr id="181" name="テキスト ボックス 180"/>
        <xdr:cNvSpPr txBox="1"/>
      </xdr:nvSpPr>
      <xdr:spPr>
        <a:xfrm>
          <a:off x="1784428" y="1320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56037</xdr:rowOff>
    </xdr:from>
    <xdr:to>
      <xdr:col>6</xdr:col>
      <xdr:colOff>38100</xdr:colOff>
      <xdr:row>78</xdr:row>
      <xdr:rowOff>157637</xdr:rowOff>
    </xdr:to>
    <xdr:sp macro="" textlink="">
      <xdr:nvSpPr>
        <xdr:cNvPr id="182" name="フローチャート: 判断 181"/>
        <xdr:cNvSpPr/>
      </xdr:nvSpPr>
      <xdr:spPr>
        <a:xfrm>
          <a:off x="1079500" y="1342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2714</xdr:rowOff>
    </xdr:from>
    <xdr:ext cx="469744" cy="259045"/>
    <xdr:sp macro="" textlink="">
      <xdr:nvSpPr>
        <xdr:cNvPr id="183" name="テキスト ボックス 182"/>
        <xdr:cNvSpPr txBox="1"/>
      </xdr:nvSpPr>
      <xdr:spPr>
        <a:xfrm>
          <a:off x="895428" y="1320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46943</xdr:rowOff>
    </xdr:from>
    <xdr:to>
      <xdr:col>24</xdr:col>
      <xdr:colOff>114300</xdr:colOff>
      <xdr:row>78</xdr:row>
      <xdr:rowOff>148543</xdr:rowOff>
    </xdr:to>
    <xdr:sp macro="" textlink="">
      <xdr:nvSpPr>
        <xdr:cNvPr id="189" name="楕円 188"/>
        <xdr:cNvSpPr/>
      </xdr:nvSpPr>
      <xdr:spPr>
        <a:xfrm>
          <a:off x="4584700" y="134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133320</xdr:rowOff>
    </xdr:from>
    <xdr:ext cx="469744" cy="259045"/>
    <xdr:sp macro="" textlink="">
      <xdr:nvSpPr>
        <xdr:cNvPr id="190" name="維持補修費該当値テキスト"/>
        <xdr:cNvSpPr txBox="1"/>
      </xdr:nvSpPr>
      <xdr:spPr>
        <a:xfrm>
          <a:off x="4686300" y="133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61610</xdr:rowOff>
    </xdr:from>
    <xdr:to>
      <xdr:col>20</xdr:col>
      <xdr:colOff>38100</xdr:colOff>
      <xdr:row>78</xdr:row>
      <xdr:rowOff>163210</xdr:rowOff>
    </xdr:to>
    <xdr:sp macro="" textlink="">
      <xdr:nvSpPr>
        <xdr:cNvPr id="191" name="楕円 190"/>
        <xdr:cNvSpPr/>
      </xdr:nvSpPr>
      <xdr:spPr>
        <a:xfrm>
          <a:off x="3746500" y="134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154337</xdr:rowOff>
    </xdr:from>
    <xdr:ext cx="469744" cy="259045"/>
    <xdr:sp macro="" textlink="">
      <xdr:nvSpPr>
        <xdr:cNvPr id="192" name="テキスト ボックス 191"/>
        <xdr:cNvSpPr txBox="1"/>
      </xdr:nvSpPr>
      <xdr:spPr>
        <a:xfrm>
          <a:off x="3562428" y="1352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58446</xdr:rowOff>
    </xdr:from>
    <xdr:to>
      <xdr:col>15</xdr:col>
      <xdr:colOff>101600</xdr:colOff>
      <xdr:row>78</xdr:row>
      <xdr:rowOff>160046</xdr:rowOff>
    </xdr:to>
    <xdr:sp macro="" textlink="">
      <xdr:nvSpPr>
        <xdr:cNvPr id="193" name="楕円 192"/>
        <xdr:cNvSpPr/>
      </xdr:nvSpPr>
      <xdr:spPr>
        <a:xfrm>
          <a:off x="2857500" y="134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151173</xdr:rowOff>
    </xdr:from>
    <xdr:ext cx="469744" cy="259045"/>
    <xdr:sp macro="" textlink="">
      <xdr:nvSpPr>
        <xdr:cNvPr id="194" name="テキスト ボックス 193"/>
        <xdr:cNvSpPr txBox="1"/>
      </xdr:nvSpPr>
      <xdr:spPr>
        <a:xfrm>
          <a:off x="2673428" y="135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64815</xdr:rowOff>
    </xdr:from>
    <xdr:to>
      <xdr:col>10</xdr:col>
      <xdr:colOff>165100</xdr:colOff>
      <xdr:row>78</xdr:row>
      <xdr:rowOff>166415</xdr:rowOff>
    </xdr:to>
    <xdr:sp macro="" textlink="">
      <xdr:nvSpPr>
        <xdr:cNvPr id="195" name="楕円 194"/>
        <xdr:cNvSpPr/>
      </xdr:nvSpPr>
      <xdr:spPr>
        <a:xfrm>
          <a:off x="1968500" y="134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157542</xdr:rowOff>
    </xdr:from>
    <xdr:ext cx="469744" cy="259045"/>
    <xdr:sp macro="" textlink="">
      <xdr:nvSpPr>
        <xdr:cNvPr id="196" name="テキスト ボックス 195"/>
        <xdr:cNvSpPr txBox="1"/>
      </xdr:nvSpPr>
      <xdr:spPr>
        <a:xfrm>
          <a:off x="1784428" y="1353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67435</xdr:rowOff>
    </xdr:from>
    <xdr:to>
      <xdr:col>6</xdr:col>
      <xdr:colOff>38100</xdr:colOff>
      <xdr:row>78</xdr:row>
      <xdr:rowOff>169035</xdr:rowOff>
    </xdr:to>
    <xdr:sp macro="" textlink="">
      <xdr:nvSpPr>
        <xdr:cNvPr id="197" name="楕円 196"/>
        <xdr:cNvSpPr/>
      </xdr:nvSpPr>
      <xdr:spPr>
        <a:xfrm>
          <a:off x="1079500" y="134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160162</xdr:rowOff>
    </xdr:from>
    <xdr:ext cx="469744" cy="259045"/>
    <xdr:sp macro="" textlink="">
      <xdr:nvSpPr>
        <xdr:cNvPr id="198" name="テキスト ボックス 197"/>
        <xdr:cNvSpPr txBox="1"/>
      </xdr:nvSpPr>
      <xdr:spPr>
        <a:xfrm>
          <a:off x="895428" y="1353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164683</xdr:rowOff>
    </xdr:from>
    <xdr:to>
      <xdr:col>24</xdr:col>
      <xdr:colOff>63500</xdr:colOff>
      <xdr:row>96</xdr:row>
      <xdr:rowOff>2028</xdr:rowOff>
    </xdr:to>
    <xdr:cxnSp macro="">
      <xdr:nvCxnSpPr>
        <xdr:cNvPr id="229" name="直線コネクタ 228"/>
        <xdr:cNvCxnSpPr/>
      </xdr:nvCxnSpPr>
      <xdr:spPr>
        <a:xfrm>
          <a:off x="3797300" y="16452433"/>
          <a:ext cx="838200" cy="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164683</xdr:rowOff>
    </xdr:from>
    <xdr:to>
      <xdr:col>19</xdr:col>
      <xdr:colOff>177800</xdr:colOff>
      <xdr:row>96</xdr:row>
      <xdr:rowOff>52592</xdr:rowOff>
    </xdr:to>
    <xdr:cxnSp macro="">
      <xdr:nvCxnSpPr>
        <xdr:cNvPr id="232" name="直線コネクタ 231"/>
        <xdr:cNvCxnSpPr/>
      </xdr:nvCxnSpPr>
      <xdr:spPr>
        <a:xfrm flipV="1">
          <a:off x="2908300" y="16452433"/>
          <a:ext cx="889000" cy="5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52592</xdr:rowOff>
    </xdr:from>
    <xdr:to>
      <xdr:col>15</xdr:col>
      <xdr:colOff>50800</xdr:colOff>
      <xdr:row>96</xdr:row>
      <xdr:rowOff>76682</xdr:rowOff>
    </xdr:to>
    <xdr:cxnSp macro="">
      <xdr:nvCxnSpPr>
        <xdr:cNvPr id="235" name="直線コネクタ 234"/>
        <xdr:cNvCxnSpPr/>
      </xdr:nvCxnSpPr>
      <xdr:spPr>
        <a:xfrm flipV="1">
          <a:off x="2019300" y="16511792"/>
          <a:ext cx="8890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76682</xdr:rowOff>
    </xdr:from>
    <xdr:to>
      <xdr:col>10</xdr:col>
      <xdr:colOff>114300</xdr:colOff>
      <xdr:row>96</xdr:row>
      <xdr:rowOff>140810</xdr:rowOff>
    </xdr:to>
    <xdr:cxnSp macro="">
      <xdr:nvCxnSpPr>
        <xdr:cNvPr id="238" name="直線コネクタ 237"/>
        <xdr:cNvCxnSpPr/>
      </xdr:nvCxnSpPr>
      <xdr:spPr>
        <a:xfrm flipV="1">
          <a:off x="1130300" y="16535882"/>
          <a:ext cx="889000" cy="6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104618</xdr:rowOff>
    </xdr:from>
    <xdr:to>
      <xdr:col>10</xdr:col>
      <xdr:colOff>165100</xdr:colOff>
      <xdr:row>96</xdr:row>
      <xdr:rowOff>34768</xdr:rowOff>
    </xdr:to>
    <xdr:sp macro="" textlink="">
      <xdr:nvSpPr>
        <xdr:cNvPr id="239" name="フローチャート: 判断 238"/>
        <xdr:cNvSpPr/>
      </xdr:nvSpPr>
      <xdr:spPr>
        <a:xfrm>
          <a:off x="1968500" y="1639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51295</xdr:rowOff>
    </xdr:from>
    <xdr:ext cx="534377" cy="259045"/>
    <xdr:sp macro="" textlink="">
      <xdr:nvSpPr>
        <xdr:cNvPr id="240" name="テキスト ボックス 239"/>
        <xdr:cNvSpPr txBox="1"/>
      </xdr:nvSpPr>
      <xdr:spPr>
        <a:xfrm>
          <a:off x="1752111" y="1616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152930</xdr:rowOff>
    </xdr:from>
    <xdr:to>
      <xdr:col>6</xdr:col>
      <xdr:colOff>38100</xdr:colOff>
      <xdr:row>96</xdr:row>
      <xdr:rowOff>83080</xdr:rowOff>
    </xdr:to>
    <xdr:sp macro="" textlink="">
      <xdr:nvSpPr>
        <xdr:cNvPr id="241" name="フローチャート: 判断 240"/>
        <xdr:cNvSpPr/>
      </xdr:nvSpPr>
      <xdr:spPr>
        <a:xfrm>
          <a:off x="1079500" y="1644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99607</xdr:rowOff>
    </xdr:from>
    <xdr:ext cx="534377" cy="259045"/>
    <xdr:sp macro="" textlink="">
      <xdr:nvSpPr>
        <xdr:cNvPr id="242" name="テキスト ボックス 241"/>
        <xdr:cNvSpPr txBox="1"/>
      </xdr:nvSpPr>
      <xdr:spPr>
        <a:xfrm>
          <a:off x="863111" y="162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122678</xdr:rowOff>
    </xdr:from>
    <xdr:to>
      <xdr:col>24</xdr:col>
      <xdr:colOff>114300</xdr:colOff>
      <xdr:row>96</xdr:row>
      <xdr:rowOff>52828</xdr:rowOff>
    </xdr:to>
    <xdr:sp macro="" textlink="">
      <xdr:nvSpPr>
        <xdr:cNvPr id="248" name="楕円 247"/>
        <xdr:cNvSpPr/>
      </xdr:nvSpPr>
      <xdr:spPr>
        <a:xfrm>
          <a:off x="4584700" y="164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101105</xdr:rowOff>
    </xdr:from>
    <xdr:ext cx="534377" cy="259045"/>
    <xdr:sp macro="" textlink="">
      <xdr:nvSpPr>
        <xdr:cNvPr id="249" name="扶助費該当値テキスト"/>
        <xdr:cNvSpPr txBox="1"/>
      </xdr:nvSpPr>
      <xdr:spPr>
        <a:xfrm>
          <a:off x="4686300" y="1638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113883</xdr:rowOff>
    </xdr:from>
    <xdr:to>
      <xdr:col>20</xdr:col>
      <xdr:colOff>38100</xdr:colOff>
      <xdr:row>96</xdr:row>
      <xdr:rowOff>44033</xdr:rowOff>
    </xdr:to>
    <xdr:sp macro="" textlink="">
      <xdr:nvSpPr>
        <xdr:cNvPr id="250" name="楕円 249"/>
        <xdr:cNvSpPr/>
      </xdr:nvSpPr>
      <xdr:spPr>
        <a:xfrm>
          <a:off x="3746500" y="1640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35160</xdr:rowOff>
    </xdr:from>
    <xdr:ext cx="534377" cy="259045"/>
    <xdr:sp macro="" textlink="">
      <xdr:nvSpPr>
        <xdr:cNvPr id="251" name="テキスト ボックス 250"/>
        <xdr:cNvSpPr txBox="1"/>
      </xdr:nvSpPr>
      <xdr:spPr>
        <a:xfrm>
          <a:off x="3530111" y="1649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1792</xdr:rowOff>
    </xdr:from>
    <xdr:to>
      <xdr:col>15</xdr:col>
      <xdr:colOff>101600</xdr:colOff>
      <xdr:row>96</xdr:row>
      <xdr:rowOff>103392</xdr:rowOff>
    </xdr:to>
    <xdr:sp macro="" textlink="">
      <xdr:nvSpPr>
        <xdr:cNvPr id="252" name="楕円 251"/>
        <xdr:cNvSpPr/>
      </xdr:nvSpPr>
      <xdr:spPr>
        <a:xfrm>
          <a:off x="2857500" y="164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94519</xdr:rowOff>
    </xdr:from>
    <xdr:ext cx="534377" cy="259045"/>
    <xdr:sp macro="" textlink="">
      <xdr:nvSpPr>
        <xdr:cNvPr id="253" name="テキスト ボックス 252"/>
        <xdr:cNvSpPr txBox="1"/>
      </xdr:nvSpPr>
      <xdr:spPr>
        <a:xfrm>
          <a:off x="2641111" y="165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25882</xdr:rowOff>
    </xdr:from>
    <xdr:to>
      <xdr:col>10</xdr:col>
      <xdr:colOff>165100</xdr:colOff>
      <xdr:row>96</xdr:row>
      <xdr:rowOff>127482</xdr:rowOff>
    </xdr:to>
    <xdr:sp macro="" textlink="">
      <xdr:nvSpPr>
        <xdr:cNvPr id="254" name="楕円 253"/>
        <xdr:cNvSpPr/>
      </xdr:nvSpPr>
      <xdr:spPr>
        <a:xfrm>
          <a:off x="1968500" y="164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118609</xdr:rowOff>
    </xdr:from>
    <xdr:ext cx="534377" cy="259045"/>
    <xdr:sp macro="" textlink="">
      <xdr:nvSpPr>
        <xdr:cNvPr id="255" name="テキスト ボックス 254"/>
        <xdr:cNvSpPr txBox="1"/>
      </xdr:nvSpPr>
      <xdr:spPr>
        <a:xfrm>
          <a:off x="1752111" y="1657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90010</xdr:rowOff>
    </xdr:from>
    <xdr:to>
      <xdr:col>6</xdr:col>
      <xdr:colOff>38100</xdr:colOff>
      <xdr:row>97</xdr:row>
      <xdr:rowOff>20160</xdr:rowOff>
    </xdr:to>
    <xdr:sp macro="" textlink="">
      <xdr:nvSpPr>
        <xdr:cNvPr id="256" name="楕円 255"/>
        <xdr:cNvSpPr/>
      </xdr:nvSpPr>
      <xdr:spPr>
        <a:xfrm>
          <a:off x="1079500" y="1654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11287</xdr:rowOff>
    </xdr:from>
    <xdr:ext cx="534377" cy="259045"/>
    <xdr:sp macro="" textlink="">
      <xdr:nvSpPr>
        <xdr:cNvPr id="257" name="テキスト ボックス 256"/>
        <xdr:cNvSpPr txBox="1"/>
      </xdr:nvSpPr>
      <xdr:spPr>
        <a:xfrm>
          <a:off x="863111" y="166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25636</xdr:rowOff>
    </xdr:from>
    <xdr:to>
      <xdr:col>55</xdr:col>
      <xdr:colOff>0</xdr:colOff>
      <xdr:row>37</xdr:row>
      <xdr:rowOff>82697</xdr:rowOff>
    </xdr:to>
    <xdr:cxnSp macro="">
      <xdr:nvCxnSpPr>
        <xdr:cNvPr id="286" name="直線コネクタ 285"/>
        <xdr:cNvCxnSpPr/>
      </xdr:nvCxnSpPr>
      <xdr:spPr>
        <a:xfrm flipV="1">
          <a:off x="9639300" y="6369286"/>
          <a:ext cx="838200" cy="5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82697</xdr:rowOff>
    </xdr:from>
    <xdr:to>
      <xdr:col>50</xdr:col>
      <xdr:colOff>114300</xdr:colOff>
      <xdr:row>37</xdr:row>
      <xdr:rowOff>124464</xdr:rowOff>
    </xdr:to>
    <xdr:cxnSp macro="">
      <xdr:nvCxnSpPr>
        <xdr:cNvPr id="289" name="直線コネクタ 288"/>
        <xdr:cNvCxnSpPr/>
      </xdr:nvCxnSpPr>
      <xdr:spPr>
        <a:xfrm flipV="1">
          <a:off x="8750300" y="6426347"/>
          <a:ext cx="889000" cy="4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124464</xdr:rowOff>
    </xdr:from>
    <xdr:to>
      <xdr:col>45</xdr:col>
      <xdr:colOff>177800</xdr:colOff>
      <xdr:row>37</xdr:row>
      <xdr:rowOff>140140</xdr:rowOff>
    </xdr:to>
    <xdr:cxnSp macro="">
      <xdr:nvCxnSpPr>
        <xdr:cNvPr id="292" name="直線コネクタ 291"/>
        <xdr:cNvCxnSpPr/>
      </xdr:nvCxnSpPr>
      <xdr:spPr>
        <a:xfrm flipV="1">
          <a:off x="7861300" y="6468114"/>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140140</xdr:rowOff>
    </xdr:from>
    <xdr:to>
      <xdr:col>41</xdr:col>
      <xdr:colOff>50800</xdr:colOff>
      <xdr:row>37</xdr:row>
      <xdr:rowOff>162181</xdr:rowOff>
    </xdr:to>
    <xdr:cxnSp macro="">
      <xdr:nvCxnSpPr>
        <xdr:cNvPr id="295" name="直線コネクタ 294"/>
        <xdr:cNvCxnSpPr/>
      </xdr:nvCxnSpPr>
      <xdr:spPr>
        <a:xfrm flipV="1">
          <a:off x="6972300" y="6483790"/>
          <a:ext cx="889000" cy="2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162903</xdr:rowOff>
    </xdr:from>
    <xdr:to>
      <xdr:col>41</xdr:col>
      <xdr:colOff>101600</xdr:colOff>
      <xdr:row>38</xdr:row>
      <xdr:rowOff>93053</xdr:rowOff>
    </xdr:to>
    <xdr:sp macro="" textlink="">
      <xdr:nvSpPr>
        <xdr:cNvPr id="296" name="フローチャート: 判断 295"/>
        <xdr:cNvSpPr/>
      </xdr:nvSpPr>
      <xdr:spPr>
        <a:xfrm>
          <a:off x="7810500" y="650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84180</xdr:rowOff>
    </xdr:from>
    <xdr:ext cx="534377" cy="259045"/>
    <xdr:sp macro="" textlink="">
      <xdr:nvSpPr>
        <xdr:cNvPr id="297" name="テキスト ボックス 296"/>
        <xdr:cNvSpPr txBox="1"/>
      </xdr:nvSpPr>
      <xdr:spPr>
        <a:xfrm>
          <a:off x="7594111" y="65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1872</xdr:rowOff>
    </xdr:from>
    <xdr:to>
      <xdr:col>36</xdr:col>
      <xdr:colOff>165100</xdr:colOff>
      <xdr:row>38</xdr:row>
      <xdr:rowOff>103472</xdr:rowOff>
    </xdr:to>
    <xdr:sp macro="" textlink="">
      <xdr:nvSpPr>
        <xdr:cNvPr id="298" name="フローチャート: 判断 297"/>
        <xdr:cNvSpPr/>
      </xdr:nvSpPr>
      <xdr:spPr>
        <a:xfrm>
          <a:off x="6921500" y="65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94599</xdr:rowOff>
    </xdr:from>
    <xdr:ext cx="534377" cy="259045"/>
    <xdr:sp macro="" textlink="">
      <xdr:nvSpPr>
        <xdr:cNvPr id="299" name="テキスト ボックス 298"/>
        <xdr:cNvSpPr txBox="1"/>
      </xdr:nvSpPr>
      <xdr:spPr>
        <a:xfrm>
          <a:off x="6705111" y="660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146286</xdr:rowOff>
    </xdr:from>
    <xdr:to>
      <xdr:col>55</xdr:col>
      <xdr:colOff>50800</xdr:colOff>
      <xdr:row>37</xdr:row>
      <xdr:rowOff>76436</xdr:rowOff>
    </xdr:to>
    <xdr:sp macro="" textlink="">
      <xdr:nvSpPr>
        <xdr:cNvPr id="305" name="楕円 304"/>
        <xdr:cNvSpPr/>
      </xdr:nvSpPr>
      <xdr:spPr>
        <a:xfrm>
          <a:off x="10426700" y="631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169163</xdr:rowOff>
    </xdr:from>
    <xdr:ext cx="599010" cy="259045"/>
    <xdr:sp macro="" textlink="">
      <xdr:nvSpPr>
        <xdr:cNvPr id="306" name="補助費等該当値テキスト"/>
        <xdr:cNvSpPr txBox="1"/>
      </xdr:nvSpPr>
      <xdr:spPr>
        <a:xfrm>
          <a:off x="10528300" y="616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31897</xdr:rowOff>
    </xdr:from>
    <xdr:to>
      <xdr:col>50</xdr:col>
      <xdr:colOff>165100</xdr:colOff>
      <xdr:row>37</xdr:row>
      <xdr:rowOff>133497</xdr:rowOff>
    </xdr:to>
    <xdr:sp macro="" textlink="">
      <xdr:nvSpPr>
        <xdr:cNvPr id="307" name="楕円 306"/>
        <xdr:cNvSpPr/>
      </xdr:nvSpPr>
      <xdr:spPr>
        <a:xfrm>
          <a:off x="9588500" y="63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124624</xdr:rowOff>
    </xdr:from>
    <xdr:ext cx="599010" cy="259045"/>
    <xdr:sp macro="" textlink="">
      <xdr:nvSpPr>
        <xdr:cNvPr id="308" name="テキスト ボックス 307"/>
        <xdr:cNvSpPr txBox="1"/>
      </xdr:nvSpPr>
      <xdr:spPr>
        <a:xfrm>
          <a:off x="9339795" y="646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73664</xdr:rowOff>
    </xdr:from>
    <xdr:to>
      <xdr:col>46</xdr:col>
      <xdr:colOff>38100</xdr:colOff>
      <xdr:row>38</xdr:row>
      <xdr:rowOff>3814</xdr:rowOff>
    </xdr:to>
    <xdr:sp macro="" textlink="">
      <xdr:nvSpPr>
        <xdr:cNvPr id="309" name="楕円 308"/>
        <xdr:cNvSpPr/>
      </xdr:nvSpPr>
      <xdr:spPr>
        <a:xfrm>
          <a:off x="8699500" y="641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166391</xdr:rowOff>
    </xdr:from>
    <xdr:ext cx="599010" cy="259045"/>
    <xdr:sp macro="" textlink="">
      <xdr:nvSpPr>
        <xdr:cNvPr id="310" name="テキスト ボックス 309"/>
        <xdr:cNvSpPr txBox="1"/>
      </xdr:nvSpPr>
      <xdr:spPr>
        <a:xfrm>
          <a:off x="8450795" y="651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89340</xdr:rowOff>
    </xdr:from>
    <xdr:to>
      <xdr:col>41</xdr:col>
      <xdr:colOff>101600</xdr:colOff>
      <xdr:row>38</xdr:row>
      <xdr:rowOff>19490</xdr:rowOff>
    </xdr:to>
    <xdr:sp macro="" textlink="">
      <xdr:nvSpPr>
        <xdr:cNvPr id="311" name="楕円 310"/>
        <xdr:cNvSpPr/>
      </xdr:nvSpPr>
      <xdr:spPr>
        <a:xfrm>
          <a:off x="7810500" y="643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36017</xdr:rowOff>
    </xdr:from>
    <xdr:ext cx="599010" cy="259045"/>
    <xdr:sp macro="" textlink="">
      <xdr:nvSpPr>
        <xdr:cNvPr id="312" name="テキスト ボックス 311"/>
        <xdr:cNvSpPr txBox="1"/>
      </xdr:nvSpPr>
      <xdr:spPr>
        <a:xfrm>
          <a:off x="7561795" y="620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111381</xdr:rowOff>
    </xdr:from>
    <xdr:to>
      <xdr:col>36</xdr:col>
      <xdr:colOff>165100</xdr:colOff>
      <xdr:row>38</xdr:row>
      <xdr:rowOff>41531</xdr:rowOff>
    </xdr:to>
    <xdr:sp macro="" textlink="">
      <xdr:nvSpPr>
        <xdr:cNvPr id="313" name="楕円 312"/>
        <xdr:cNvSpPr/>
      </xdr:nvSpPr>
      <xdr:spPr>
        <a:xfrm>
          <a:off x="6921500" y="645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58058</xdr:rowOff>
    </xdr:from>
    <xdr:ext cx="599010" cy="259045"/>
    <xdr:sp macro="" textlink="">
      <xdr:nvSpPr>
        <xdr:cNvPr id="314" name="テキスト ボックス 313"/>
        <xdr:cNvSpPr txBox="1"/>
      </xdr:nvSpPr>
      <xdr:spPr>
        <a:xfrm>
          <a:off x="6672795" y="623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2486</xdr:rowOff>
    </xdr:from>
    <xdr:to>
      <xdr:col>55</xdr:col>
      <xdr:colOff>0</xdr:colOff>
      <xdr:row>59</xdr:row>
      <xdr:rowOff>8649</xdr:rowOff>
    </xdr:to>
    <xdr:cxnSp macro="">
      <xdr:nvCxnSpPr>
        <xdr:cNvPr id="343" name="直線コネクタ 342"/>
        <xdr:cNvCxnSpPr/>
      </xdr:nvCxnSpPr>
      <xdr:spPr>
        <a:xfrm flipV="1">
          <a:off x="9639300" y="10118036"/>
          <a:ext cx="8382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8649</xdr:rowOff>
    </xdr:from>
    <xdr:to>
      <xdr:col>50</xdr:col>
      <xdr:colOff>114300</xdr:colOff>
      <xdr:row>59</xdr:row>
      <xdr:rowOff>14337</xdr:rowOff>
    </xdr:to>
    <xdr:cxnSp macro="">
      <xdr:nvCxnSpPr>
        <xdr:cNvPr id="346" name="直線コネクタ 345"/>
        <xdr:cNvCxnSpPr/>
      </xdr:nvCxnSpPr>
      <xdr:spPr>
        <a:xfrm flipV="1">
          <a:off x="8750300" y="10124199"/>
          <a:ext cx="889000" cy="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13584</xdr:rowOff>
    </xdr:from>
    <xdr:to>
      <xdr:col>45</xdr:col>
      <xdr:colOff>177800</xdr:colOff>
      <xdr:row>59</xdr:row>
      <xdr:rowOff>14337</xdr:rowOff>
    </xdr:to>
    <xdr:cxnSp macro="">
      <xdr:nvCxnSpPr>
        <xdr:cNvPr id="349" name="直線コネクタ 348"/>
        <xdr:cNvCxnSpPr/>
      </xdr:nvCxnSpPr>
      <xdr:spPr>
        <a:xfrm>
          <a:off x="7861300" y="10129134"/>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171230</xdr:rowOff>
    </xdr:from>
    <xdr:to>
      <xdr:col>41</xdr:col>
      <xdr:colOff>50800</xdr:colOff>
      <xdr:row>59</xdr:row>
      <xdr:rowOff>13584</xdr:rowOff>
    </xdr:to>
    <xdr:cxnSp macro="">
      <xdr:nvCxnSpPr>
        <xdr:cNvPr id="352" name="直線コネクタ 351"/>
        <xdr:cNvCxnSpPr/>
      </xdr:nvCxnSpPr>
      <xdr:spPr>
        <a:xfrm>
          <a:off x="6972300" y="10115330"/>
          <a:ext cx="889000" cy="1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119500</xdr:rowOff>
    </xdr:from>
    <xdr:to>
      <xdr:col>41</xdr:col>
      <xdr:colOff>101600</xdr:colOff>
      <xdr:row>59</xdr:row>
      <xdr:rowOff>49650</xdr:rowOff>
    </xdr:to>
    <xdr:sp macro="" textlink="">
      <xdr:nvSpPr>
        <xdr:cNvPr id="353" name="フローチャート: 判断 352"/>
        <xdr:cNvSpPr/>
      </xdr:nvSpPr>
      <xdr:spPr>
        <a:xfrm>
          <a:off x="7810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66177</xdr:rowOff>
    </xdr:from>
    <xdr:ext cx="599010" cy="259045"/>
    <xdr:sp macro="" textlink="">
      <xdr:nvSpPr>
        <xdr:cNvPr id="354" name="テキスト ボックス 353"/>
        <xdr:cNvSpPr txBox="1"/>
      </xdr:nvSpPr>
      <xdr:spPr>
        <a:xfrm>
          <a:off x="7561795" y="98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119504</xdr:rowOff>
    </xdr:from>
    <xdr:to>
      <xdr:col>36</xdr:col>
      <xdr:colOff>165100</xdr:colOff>
      <xdr:row>59</xdr:row>
      <xdr:rowOff>49654</xdr:rowOff>
    </xdr:to>
    <xdr:sp macro="" textlink="">
      <xdr:nvSpPr>
        <xdr:cNvPr id="355" name="フローチャート: 判断 354"/>
        <xdr:cNvSpPr/>
      </xdr:nvSpPr>
      <xdr:spPr>
        <a:xfrm>
          <a:off x="6921500" y="1006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66181</xdr:rowOff>
    </xdr:from>
    <xdr:ext cx="599010" cy="259045"/>
    <xdr:sp macro="" textlink="">
      <xdr:nvSpPr>
        <xdr:cNvPr id="356" name="テキスト ボックス 355"/>
        <xdr:cNvSpPr txBox="1"/>
      </xdr:nvSpPr>
      <xdr:spPr>
        <a:xfrm>
          <a:off x="6672795" y="983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123136</xdr:rowOff>
    </xdr:from>
    <xdr:to>
      <xdr:col>55</xdr:col>
      <xdr:colOff>50800</xdr:colOff>
      <xdr:row>59</xdr:row>
      <xdr:rowOff>53286</xdr:rowOff>
    </xdr:to>
    <xdr:sp macro="" textlink="">
      <xdr:nvSpPr>
        <xdr:cNvPr id="362" name="楕円 361"/>
        <xdr:cNvSpPr/>
      </xdr:nvSpPr>
      <xdr:spPr>
        <a:xfrm>
          <a:off x="10426700" y="100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38063</xdr:rowOff>
    </xdr:from>
    <xdr:ext cx="599010" cy="259045"/>
    <xdr:sp macro="" textlink="">
      <xdr:nvSpPr>
        <xdr:cNvPr id="363" name="普通建設事業費該当値テキスト"/>
        <xdr:cNvSpPr txBox="1"/>
      </xdr:nvSpPr>
      <xdr:spPr>
        <a:xfrm>
          <a:off x="10528300" y="998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129299</xdr:rowOff>
    </xdr:from>
    <xdr:to>
      <xdr:col>50</xdr:col>
      <xdr:colOff>165100</xdr:colOff>
      <xdr:row>59</xdr:row>
      <xdr:rowOff>59449</xdr:rowOff>
    </xdr:to>
    <xdr:sp macro="" textlink="">
      <xdr:nvSpPr>
        <xdr:cNvPr id="364" name="楕円 363"/>
        <xdr:cNvSpPr/>
      </xdr:nvSpPr>
      <xdr:spPr>
        <a:xfrm>
          <a:off x="9588500" y="100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50576</xdr:rowOff>
    </xdr:from>
    <xdr:ext cx="534377" cy="259045"/>
    <xdr:sp macro="" textlink="">
      <xdr:nvSpPr>
        <xdr:cNvPr id="365" name="テキスト ボックス 364"/>
        <xdr:cNvSpPr txBox="1"/>
      </xdr:nvSpPr>
      <xdr:spPr>
        <a:xfrm>
          <a:off x="9372111" y="1016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134987</xdr:rowOff>
    </xdr:from>
    <xdr:to>
      <xdr:col>46</xdr:col>
      <xdr:colOff>38100</xdr:colOff>
      <xdr:row>59</xdr:row>
      <xdr:rowOff>65137</xdr:rowOff>
    </xdr:to>
    <xdr:sp macro="" textlink="">
      <xdr:nvSpPr>
        <xdr:cNvPr id="366" name="楕円 365"/>
        <xdr:cNvSpPr/>
      </xdr:nvSpPr>
      <xdr:spPr>
        <a:xfrm>
          <a:off x="8699500" y="100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56264</xdr:rowOff>
    </xdr:from>
    <xdr:ext cx="534377" cy="259045"/>
    <xdr:sp macro="" textlink="">
      <xdr:nvSpPr>
        <xdr:cNvPr id="367" name="テキスト ボックス 366"/>
        <xdr:cNvSpPr txBox="1"/>
      </xdr:nvSpPr>
      <xdr:spPr>
        <a:xfrm>
          <a:off x="8483111" y="101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134234</xdr:rowOff>
    </xdr:from>
    <xdr:to>
      <xdr:col>41</xdr:col>
      <xdr:colOff>101600</xdr:colOff>
      <xdr:row>59</xdr:row>
      <xdr:rowOff>64384</xdr:rowOff>
    </xdr:to>
    <xdr:sp macro="" textlink="">
      <xdr:nvSpPr>
        <xdr:cNvPr id="368" name="楕円 367"/>
        <xdr:cNvSpPr/>
      </xdr:nvSpPr>
      <xdr:spPr>
        <a:xfrm>
          <a:off x="7810500" y="100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55511</xdr:rowOff>
    </xdr:from>
    <xdr:ext cx="534377" cy="259045"/>
    <xdr:sp macro="" textlink="">
      <xdr:nvSpPr>
        <xdr:cNvPr id="369" name="テキスト ボックス 368"/>
        <xdr:cNvSpPr txBox="1"/>
      </xdr:nvSpPr>
      <xdr:spPr>
        <a:xfrm>
          <a:off x="7594111" y="101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120430</xdr:rowOff>
    </xdr:from>
    <xdr:to>
      <xdr:col>36</xdr:col>
      <xdr:colOff>165100</xdr:colOff>
      <xdr:row>59</xdr:row>
      <xdr:rowOff>50580</xdr:rowOff>
    </xdr:to>
    <xdr:sp macro="" textlink="">
      <xdr:nvSpPr>
        <xdr:cNvPr id="370" name="楕円 369"/>
        <xdr:cNvSpPr/>
      </xdr:nvSpPr>
      <xdr:spPr>
        <a:xfrm>
          <a:off x="6921500" y="100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41707</xdr:rowOff>
    </xdr:from>
    <xdr:ext cx="599010" cy="259045"/>
    <xdr:sp macro="" textlink="">
      <xdr:nvSpPr>
        <xdr:cNvPr id="371" name="テキスト ボックス 370"/>
        <xdr:cNvSpPr txBox="1"/>
      </xdr:nvSpPr>
      <xdr:spPr>
        <a:xfrm>
          <a:off x="6672795" y="1015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83215</xdr:rowOff>
    </xdr:from>
    <xdr:to>
      <xdr:col>55</xdr:col>
      <xdr:colOff>0</xdr:colOff>
      <xdr:row>79</xdr:row>
      <xdr:rowOff>92508</xdr:rowOff>
    </xdr:to>
    <xdr:cxnSp macro="">
      <xdr:nvCxnSpPr>
        <xdr:cNvPr id="402" name="直線コネクタ 401"/>
        <xdr:cNvCxnSpPr/>
      </xdr:nvCxnSpPr>
      <xdr:spPr>
        <a:xfrm>
          <a:off x="9639300" y="13627765"/>
          <a:ext cx="838200" cy="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76865</xdr:rowOff>
    </xdr:from>
    <xdr:to>
      <xdr:col>50</xdr:col>
      <xdr:colOff>114300</xdr:colOff>
      <xdr:row>79</xdr:row>
      <xdr:rowOff>83215</xdr:rowOff>
    </xdr:to>
    <xdr:cxnSp macro="">
      <xdr:nvCxnSpPr>
        <xdr:cNvPr id="405" name="直線コネクタ 404"/>
        <xdr:cNvCxnSpPr/>
      </xdr:nvCxnSpPr>
      <xdr:spPr>
        <a:xfrm>
          <a:off x="8750300" y="13621415"/>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73343</xdr:rowOff>
    </xdr:from>
    <xdr:to>
      <xdr:col>45</xdr:col>
      <xdr:colOff>177800</xdr:colOff>
      <xdr:row>79</xdr:row>
      <xdr:rowOff>76865</xdr:rowOff>
    </xdr:to>
    <xdr:cxnSp macro="">
      <xdr:nvCxnSpPr>
        <xdr:cNvPr id="408" name="直線コネクタ 407"/>
        <xdr:cNvCxnSpPr/>
      </xdr:nvCxnSpPr>
      <xdr:spPr>
        <a:xfrm>
          <a:off x="7861300" y="13617893"/>
          <a:ext cx="889000" cy="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160810</xdr:rowOff>
    </xdr:from>
    <xdr:to>
      <xdr:col>41</xdr:col>
      <xdr:colOff>101600</xdr:colOff>
      <xdr:row>79</xdr:row>
      <xdr:rowOff>90960</xdr:rowOff>
    </xdr:to>
    <xdr:sp macro="" textlink="">
      <xdr:nvSpPr>
        <xdr:cNvPr id="411" name="フローチャート: 判断 410"/>
        <xdr:cNvSpPr/>
      </xdr:nvSpPr>
      <xdr:spPr>
        <a:xfrm>
          <a:off x="7810500" y="1353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107487</xdr:rowOff>
    </xdr:from>
    <xdr:ext cx="534377" cy="259045"/>
    <xdr:sp macro="" textlink="">
      <xdr:nvSpPr>
        <xdr:cNvPr id="412" name="テキスト ボックス 411"/>
        <xdr:cNvSpPr txBox="1"/>
      </xdr:nvSpPr>
      <xdr:spPr>
        <a:xfrm>
          <a:off x="7594111" y="1330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41708</xdr:rowOff>
    </xdr:from>
    <xdr:to>
      <xdr:col>55</xdr:col>
      <xdr:colOff>50800</xdr:colOff>
      <xdr:row>79</xdr:row>
      <xdr:rowOff>143308</xdr:rowOff>
    </xdr:to>
    <xdr:sp macro="" textlink="">
      <xdr:nvSpPr>
        <xdr:cNvPr id="418" name="楕円 417"/>
        <xdr:cNvSpPr/>
      </xdr:nvSpPr>
      <xdr:spPr>
        <a:xfrm>
          <a:off x="10426700" y="1358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128085</xdr:rowOff>
    </xdr:from>
    <xdr:ext cx="469744" cy="259045"/>
    <xdr:sp macro="" textlink="">
      <xdr:nvSpPr>
        <xdr:cNvPr id="419" name="普通建設事業費 （ うち新規整備　）該当値テキスト"/>
        <xdr:cNvSpPr txBox="1"/>
      </xdr:nvSpPr>
      <xdr:spPr>
        <a:xfrm>
          <a:off x="10528300" y="1350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32415</xdr:rowOff>
    </xdr:from>
    <xdr:to>
      <xdr:col>50</xdr:col>
      <xdr:colOff>165100</xdr:colOff>
      <xdr:row>79</xdr:row>
      <xdr:rowOff>134015</xdr:rowOff>
    </xdr:to>
    <xdr:sp macro="" textlink="">
      <xdr:nvSpPr>
        <xdr:cNvPr id="420" name="楕円 419"/>
        <xdr:cNvSpPr/>
      </xdr:nvSpPr>
      <xdr:spPr>
        <a:xfrm>
          <a:off x="9588500" y="1357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125142</xdr:rowOff>
    </xdr:from>
    <xdr:ext cx="534377" cy="259045"/>
    <xdr:sp macro="" textlink="">
      <xdr:nvSpPr>
        <xdr:cNvPr id="421" name="テキスト ボックス 420"/>
        <xdr:cNvSpPr txBox="1"/>
      </xdr:nvSpPr>
      <xdr:spPr>
        <a:xfrm>
          <a:off x="9372111" y="1366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26065</xdr:rowOff>
    </xdr:from>
    <xdr:to>
      <xdr:col>46</xdr:col>
      <xdr:colOff>38100</xdr:colOff>
      <xdr:row>79</xdr:row>
      <xdr:rowOff>127665</xdr:rowOff>
    </xdr:to>
    <xdr:sp macro="" textlink="">
      <xdr:nvSpPr>
        <xdr:cNvPr id="422" name="楕円 421"/>
        <xdr:cNvSpPr/>
      </xdr:nvSpPr>
      <xdr:spPr>
        <a:xfrm>
          <a:off x="8699500" y="135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118792</xdr:rowOff>
    </xdr:from>
    <xdr:ext cx="534377" cy="259045"/>
    <xdr:sp macro="" textlink="">
      <xdr:nvSpPr>
        <xdr:cNvPr id="423" name="テキスト ボックス 422"/>
        <xdr:cNvSpPr txBox="1"/>
      </xdr:nvSpPr>
      <xdr:spPr>
        <a:xfrm>
          <a:off x="8483111" y="136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22543</xdr:rowOff>
    </xdr:from>
    <xdr:to>
      <xdr:col>41</xdr:col>
      <xdr:colOff>101600</xdr:colOff>
      <xdr:row>79</xdr:row>
      <xdr:rowOff>124143</xdr:rowOff>
    </xdr:to>
    <xdr:sp macro="" textlink="">
      <xdr:nvSpPr>
        <xdr:cNvPr id="424" name="楕円 423"/>
        <xdr:cNvSpPr/>
      </xdr:nvSpPr>
      <xdr:spPr>
        <a:xfrm>
          <a:off x="7810500" y="1356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115270</xdr:rowOff>
    </xdr:from>
    <xdr:ext cx="534377" cy="259045"/>
    <xdr:sp macro="" textlink="">
      <xdr:nvSpPr>
        <xdr:cNvPr id="425" name="テキスト ボックス 424"/>
        <xdr:cNvSpPr txBox="1"/>
      </xdr:nvSpPr>
      <xdr:spPr>
        <a:xfrm>
          <a:off x="7594111" y="1365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139689</xdr:rowOff>
    </xdr:from>
    <xdr:to>
      <xdr:col>55</xdr:col>
      <xdr:colOff>0</xdr:colOff>
      <xdr:row>97</xdr:row>
      <xdr:rowOff>159781</xdr:rowOff>
    </xdr:to>
    <xdr:cxnSp macro="">
      <xdr:nvCxnSpPr>
        <xdr:cNvPr id="450" name="直線コネクタ 449"/>
        <xdr:cNvCxnSpPr/>
      </xdr:nvCxnSpPr>
      <xdr:spPr>
        <a:xfrm flipV="1">
          <a:off x="9639300" y="16770339"/>
          <a:ext cx="838200" cy="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159781</xdr:rowOff>
    </xdr:from>
    <xdr:to>
      <xdr:col>50</xdr:col>
      <xdr:colOff>114300</xdr:colOff>
      <xdr:row>97</xdr:row>
      <xdr:rowOff>166311</xdr:rowOff>
    </xdr:to>
    <xdr:cxnSp macro="">
      <xdr:nvCxnSpPr>
        <xdr:cNvPr id="453" name="直線コネクタ 452"/>
        <xdr:cNvCxnSpPr/>
      </xdr:nvCxnSpPr>
      <xdr:spPr>
        <a:xfrm flipV="1">
          <a:off x="8750300" y="16790431"/>
          <a:ext cx="8890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166311</xdr:rowOff>
    </xdr:from>
    <xdr:to>
      <xdr:col>45</xdr:col>
      <xdr:colOff>177800</xdr:colOff>
      <xdr:row>98</xdr:row>
      <xdr:rowOff>516</xdr:rowOff>
    </xdr:to>
    <xdr:cxnSp macro="">
      <xdr:nvCxnSpPr>
        <xdr:cNvPr id="456" name="直線コネクタ 455"/>
        <xdr:cNvCxnSpPr/>
      </xdr:nvCxnSpPr>
      <xdr:spPr>
        <a:xfrm flipV="1">
          <a:off x="7861300" y="16796961"/>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118064</xdr:rowOff>
    </xdr:from>
    <xdr:to>
      <xdr:col>41</xdr:col>
      <xdr:colOff>101600</xdr:colOff>
      <xdr:row>98</xdr:row>
      <xdr:rowOff>48214</xdr:rowOff>
    </xdr:to>
    <xdr:sp macro="" textlink="">
      <xdr:nvSpPr>
        <xdr:cNvPr id="459" name="フローチャート: 判断 458"/>
        <xdr:cNvSpPr/>
      </xdr:nvSpPr>
      <xdr:spPr>
        <a:xfrm>
          <a:off x="7810500" y="1674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64741</xdr:rowOff>
    </xdr:from>
    <xdr:ext cx="534377" cy="259045"/>
    <xdr:sp macro="" textlink="">
      <xdr:nvSpPr>
        <xdr:cNvPr id="460" name="テキスト ボックス 459"/>
        <xdr:cNvSpPr txBox="1"/>
      </xdr:nvSpPr>
      <xdr:spPr>
        <a:xfrm>
          <a:off x="7594111" y="1652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88889</xdr:rowOff>
    </xdr:from>
    <xdr:to>
      <xdr:col>55</xdr:col>
      <xdr:colOff>50800</xdr:colOff>
      <xdr:row>98</xdr:row>
      <xdr:rowOff>19039</xdr:rowOff>
    </xdr:to>
    <xdr:sp macro="" textlink="">
      <xdr:nvSpPr>
        <xdr:cNvPr id="466" name="楕円 465"/>
        <xdr:cNvSpPr/>
      </xdr:nvSpPr>
      <xdr:spPr>
        <a:xfrm>
          <a:off x="10426700" y="1671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29076</xdr:rowOff>
    </xdr:from>
    <xdr:ext cx="599010" cy="259045"/>
    <xdr:sp macro="" textlink="">
      <xdr:nvSpPr>
        <xdr:cNvPr id="467" name="普通建設事業費 （ うち更新整備　）該当値テキスト"/>
        <xdr:cNvSpPr txBox="1"/>
      </xdr:nvSpPr>
      <xdr:spPr>
        <a:xfrm>
          <a:off x="10528300" y="1665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108981</xdr:rowOff>
    </xdr:from>
    <xdr:to>
      <xdr:col>50</xdr:col>
      <xdr:colOff>165100</xdr:colOff>
      <xdr:row>98</xdr:row>
      <xdr:rowOff>39131</xdr:rowOff>
    </xdr:to>
    <xdr:sp macro="" textlink="">
      <xdr:nvSpPr>
        <xdr:cNvPr id="468" name="楕円 467"/>
        <xdr:cNvSpPr/>
      </xdr:nvSpPr>
      <xdr:spPr>
        <a:xfrm>
          <a:off x="9588500" y="167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30258</xdr:rowOff>
    </xdr:from>
    <xdr:ext cx="534377" cy="259045"/>
    <xdr:sp macro="" textlink="">
      <xdr:nvSpPr>
        <xdr:cNvPr id="469" name="テキスト ボックス 468"/>
        <xdr:cNvSpPr txBox="1"/>
      </xdr:nvSpPr>
      <xdr:spPr>
        <a:xfrm>
          <a:off x="9372111" y="1683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115511</xdr:rowOff>
    </xdr:from>
    <xdr:to>
      <xdr:col>46</xdr:col>
      <xdr:colOff>38100</xdr:colOff>
      <xdr:row>98</xdr:row>
      <xdr:rowOff>45661</xdr:rowOff>
    </xdr:to>
    <xdr:sp macro="" textlink="">
      <xdr:nvSpPr>
        <xdr:cNvPr id="470" name="楕円 469"/>
        <xdr:cNvSpPr/>
      </xdr:nvSpPr>
      <xdr:spPr>
        <a:xfrm>
          <a:off x="8699500" y="1674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36788</xdr:rowOff>
    </xdr:from>
    <xdr:ext cx="534377" cy="259045"/>
    <xdr:sp macro="" textlink="">
      <xdr:nvSpPr>
        <xdr:cNvPr id="471" name="テキスト ボックス 470"/>
        <xdr:cNvSpPr txBox="1"/>
      </xdr:nvSpPr>
      <xdr:spPr>
        <a:xfrm>
          <a:off x="8483111" y="1683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121166</xdr:rowOff>
    </xdr:from>
    <xdr:to>
      <xdr:col>41</xdr:col>
      <xdr:colOff>101600</xdr:colOff>
      <xdr:row>98</xdr:row>
      <xdr:rowOff>51316</xdr:rowOff>
    </xdr:to>
    <xdr:sp macro="" textlink="">
      <xdr:nvSpPr>
        <xdr:cNvPr id="472" name="楕円 471"/>
        <xdr:cNvSpPr/>
      </xdr:nvSpPr>
      <xdr:spPr>
        <a:xfrm>
          <a:off x="7810500" y="167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42443</xdr:rowOff>
    </xdr:from>
    <xdr:ext cx="534377" cy="259045"/>
    <xdr:sp macro="" textlink="">
      <xdr:nvSpPr>
        <xdr:cNvPr id="473" name="テキスト ボックス 472"/>
        <xdr:cNvSpPr txBox="1"/>
      </xdr:nvSpPr>
      <xdr:spPr>
        <a:xfrm>
          <a:off x="7594111" y="1684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94053</xdr:rowOff>
    </xdr:from>
    <xdr:to>
      <xdr:col>85</xdr:col>
      <xdr:colOff>127000</xdr:colOff>
      <xdr:row>39</xdr:row>
      <xdr:rowOff>98692</xdr:rowOff>
    </xdr:to>
    <xdr:cxnSp macro="">
      <xdr:nvCxnSpPr>
        <xdr:cNvPr id="504" name="直線コネクタ 503"/>
        <xdr:cNvCxnSpPr/>
      </xdr:nvCxnSpPr>
      <xdr:spPr>
        <a:xfrm>
          <a:off x="15481300" y="6780603"/>
          <a:ext cx="838200" cy="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94053</xdr:rowOff>
    </xdr:from>
    <xdr:to>
      <xdr:col>81</xdr:col>
      <xdr:colOff>50800</xdr:colOff>
      <xdr:row>39</xdr:row>
      <xdr:rowOff>95983</xdr:rowOff>
    </xdr:to>
    <xdr:cxnSp macro="">
      <xdr:nvCxnSpPr>
        <xdr:cNvPr id="507" name="直線コネクタ 506"/>
        <xdr:cNvCxnSpPr/>
      </xdr:nvCxnSpPr>
      <xdr:spPr>
        <a:xfrm flipV="1">
          <a:off x="14592300" y="6780603"/>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95853</xdr:rowOff>
    </xdr:from>
    <xdr:to>
      <xdr:col>76</xdr:col>
      <xdr:colOff>114300</xdr:colOff>
      <xdr:row>39</xdr:row>
      <xdr:rowOff>95983</xdr:rowOff>
    </xdr:to>
    <xdr:cxnSp macro="">
      <xdr:nvCxnSpPr>
        <xdr:cNvPr id="510" name="直線コネクタ 509"/>
        <xdr:cNvCxnSpPr/>
      </xdr:nvCxnSpPr>
      <xdr:spPr>
        <a:xfrm>
          <a:off x="13703300" y="6782403"/>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95853</xdr:rowOff>
    </xdr:from>
    <xdr:to>
      <xdr:col>71</xdr:col>
      <xdr:colOff>177800</xdr:colOff>
      <xdr:row>39</xdr:row>
      <xdr:rowOff>96234</xdr:rowOff>
    </xdr:to>
    <xdr:cxnSp macro="">
      <xdr:nvCxnSpPr>
        <xdr:cNvPr id="513" name="直線コネクタ 512"/>
        <xdr:cNvCxnSpPr/>
      </xdr:nvCxnSpPr>
      <xdr:spPr>
        <a:xfrm flipV="1">
          <a:off x="12814300" y="678240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28049</xdr:rowOff>
    </xdr:from>
    <xdr:to>
      <xdr:col>72</xdr:col>
      <xdr:colOff>38100</xdr:colOff>
      <xdr:row>39</xdr:row>
      <xdr:rowOff>129649</xdr:rowOff>
    </xdr:to>
    <xdr:sp macro="" textlink="">
      <xdr:nvSpPr>
        <xdr:cNvPr id="514" name="フローチャート: 判断 513"/>
        <xdr:cNvSpPr/>
      </xdr:nvSpPr>
      <xdr:spPr>
        <a:xfrm>
          <a:off x="13652500" y="671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146176</xdr:rowOff>
    </xdr:from>
    <xdr:ext cx="534377" cy="259045"/>
    <xdr:sp macro="" textlink="">
      <xdr:nvSpPr>
        <xdr:cNvPr id="515" name="テキスト ボックス 514"/>
        <xdr:cNvSpPr txBox="1"/>
      </xdr:nvSpPr>
      <xdr:spPr>
        <a:xfrm>
          <a:off x="13436111" y="648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33074</xdr:rowOff>
    </xdr:from>
    <xdr:to>
      <xdr:col>67</xdr:col>
      <xdr:colOff>101600</xdr:colOff>
      <xdr:row>39</xdr:row>
      <xdr:rowOff>134674</xdr:rowOff>
    </xdr:to>
    <xdr:sp macro="" textlink="">
      <xdr:nvSpPr>
        <xdr:cNvPr id="516" name="フローチャート: 判断 515"/>
        <xdr:cNvSpPr/>
      </xdr:nvSpPr>
      <xdr:spPr>
        <a:xfrm>
          <a:off x="12763500" y="67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151201</xdr:rowOff>
    </xdr:from>
    <xdr:ext cx="469744" cy="259045"/>
    <xdr:sp macro="" textlink="">
      <xdr:nvSpPr>
        <xdr:cNvPr id="517" name="テキスト ボックス 516"/>
        <xdr:cNvSpPr txBox="1"/>
      </xdr:nvSpPr>
      <xdr:spPr>
        <a:xfrm>
          <a:off x="12579428" y="64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47892</xdr:rowOff>
    </xdr:from>
    <xdr:to>
      <xdr:col>85</xdr:col>
      <xdr:colOff>177800</xdr:colOff>
      <xdr:row>39</xdr:row>
      <xdr:rowOff>149492</xdr:rowOff>
    </xdr:to>
    <xdr:sp macro="" textlink="">
      <xdr:nvSpPr>
        <xdr:cNvPr id="523" name="楕円 522"/>
        <xdr:cNvSpPr/>
      </xdr:nvSpPr>
      <xdr:spPr>
        <a:xfrm>
          <a:off x="16268700" y="67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378565" cy="259045"/>
    <xdr:sp macro="" textlink="">
      <xdr:nvSpPr>
        <xdr:cNvPr id="524" name="災害復旧事業費該当値テキスト"/>
        <xdr:cNvSpPr txBox="1"/>
      </xdr:nvSpPr>
      <xdr:spPr>
        <a:xfrm>
          <a:off x="16370300" y="668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43253</xdr:rowOff>
    </xdr:from>
    <xdr:to>
      <xdr:col>81</xdr:col>
      <xdr:colOff>101600</xdr:colOff>
      <xdr:row>39</xdr:row>
      <xdr:rowOff>144853</xdr:rowOff>
    </xdr:to>
    <xdr:sp macro="" textlink="">
      <xdr:nvSpPr>
        <xdr:cNvPr id="525" name="楕円 524"/>
        <xdr:cNvSpPr/>
      </xdr:nvSpPr>
      <xdr:spPr>
        <a:xfrm>
          <a:off x="15430500" y="67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135980</xdr:rowOff>
    </xdr:from>
    <xdr:ext cx="469744" cy="259045"/>
    <xdr:sp macro="" textlink="">
      <xdr:nvSpPr>
        <xdr:cNvPr id="526" name="テキスト ボックス 525"/>
        <xdr:cNvSpPr txBox="1"/>
      </xdr:nvSpPr>
      <xdr:spPr>
        <a:xfrm>
          <a:off x="15246428" y="682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45183</xdr:rowOff>
    </xdr:from>
    <xdr:to>
      <xdr:col>76</xdr:col>
      <xdr:colOff>165100</xdr:colOff>
      <xdr:row>39</xdr:row>
      <xdr:rowOff>146783</xdr:rowOff>
    </xdr:to>
    <xdr:sp macro="" textlink="">
      <xdr:nvSpPr>
        <xdr:cNvPr id="527" name="楕円 526"/>
        <xdr:cNvSpPr/>
      </xdr:nvSpPr>
      <xdr:spPr>
        <a:xfrm>
          <a:off x="14541500" y="67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137910</xdr:rowOff>
    </xdr:from>
    <xdr:ext cx="469744" cy="259045"/>
    <xdr:sp macro="" textlink="">
      <xdr:nvSpPr>
        <xdr:cNvPr id="528" name="テキスト ボックス 527"/>
        <xdr:cNvSpPr txBox="1"/>
      </xdr:nvSpPr>
      <xdr:spPr>
        <a:xfrm>
          <a:off x="14357428" y="682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45053</xdr:rowOff>
    </xdr:from>
    <xdr:to>
      <xdr:col>72</xdr:col>
      <xdr:colOff>38100</xdr:colOff>
      <xdr:row>39</xdr:row>
      <xdr:rowOff>146653</xdr:rowOff>
    </xdr:to>
    <xdr:sp macro="" textlink="">
      <xdr:nvSpPr>
        <xdr:cNvPr id="529" name="楕円 528"/>
        <xdr:cNvSpPr/>
      </xdr:nvSpPr>
      <xdr:spPr>
        <a:xfrm>
          <a:off x="13652500" y="67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137780</xdr:rowOff>
    </xdr:from>
    <xdr:ext cx="469744" cy="259045"/>
    <xdr:sp macro="" textlink="">
      <xdr:nvSpPr>
        <xdr:cNvPr id="530" name="テキスト ボックス 529"/>
        <xdr:cNvSpPr txBox="1"/>
      </xdr:nvSpPr>
      <xdr:spPr>
        <a:xfrm>
          <a:off x="13468428" y="682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45434</xdr:rowOff>
    </xdr:from>
    <xdr:to>
      <xdr:col>67</xdr:col>
      <xdr:colOff>101600</xdr:colOff>
      <xdr:row>39</xdr:row>
      <xdr:rowOff>147034</xdr:rowOff>
    </xdr:to>
    <xdr:sp macro="" textlink="">
      <xdr:nvSpPr>
        <xdr:cNvPr id="531" name="楕円 530"/>
        <xdr:cNvSpPr/>
      </xdr:nvSpPr>
      <xdr:spPr>
        <a:xfrm>
          <a:off x="12763500" y="67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138161</xdr:rowOff>
    </xdr:from>
    <xdr:ext cx="469744" cy="259045"/>
    <xdr:sp macro="" textlink="">
      <xdr:nvSpPr>
        <xdr:cNvPr id="532" name="テキスト ボックス 531"/>
        <xdr:cNvSpPr txBox="1"/>
      </xdr:nvSpPr>
      <xdr:spPr>
        <a:xfrm>
          <a:off x="12579428" y="682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29448</xdr:rowOff>
    </xdr:from>
    <xdr:to>
      <xdr:col>85</xdr:col>
      <xdr:colOff>127000</xdr:colOff>
      <xdr:row>78</xdr:row>
      <xdr:rowOff>35364</xdr:rowOff>
    </xdr:to>
    <xdr:cxnSp macro="">
      <xdr:nvCxnSpPr>
        <xdr:cNvPr id="610" name="直線コネクタ 609"/>
        <xdr:cNvCxnSpPr/>
      </xdr:nvCxnSpPr>
      <xdr:spPr>
        <a:xfrm flipV="1">
          <a:off x="15481300" y="13402548"/>
          <a:ext cx="8382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35364</xdr:rowOff>
    </xdr:from>
    <xdr:to>
      <xdr:col>81</xdr:col>
      <xdr:colOff>50800</xdr:colOff>
      <xdr:row>78</xdr:row>
      <xdr:rowOff>43191</xdr:rowOff>
    </xdr:to>
    <xdr:cxnSp macro="">
      <xdr:nvCxnSpPr>
        <xdr:cNvPr id="613" name="直線コネクタ 612"/>
        <xdr:cNvCxnSpPr/>
      </xdr:nvCxnSpPr>
      <xdr:spPr>
        <a:xfrm flipV="1">
          <a:off x="14592300" y="13408464"/>
          <a:ext cx="889000" cy="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42419</xdr:rowOff>
    </xdr:from>
    <xdr:to>
      <xdr:col>76</xdr:col>
      <xdr:colOff>114300</xdr:colOff>
      <xdr:row>78</xdr:row>
      <xdr:rowOff>43191</xdr:rowOff>
    </xdr:to>
    <xdr:cxnSp macro="">
      <xdr:nvCxnSpPr>
        <xdr:cNvPr id="616" name="直線コネクタ 615"/>
        <xdr:cNvCxnSpPr/>
      </xdr:nvCxnSpPr>
      <xdr:spPr>
        <a:xfrm>
          <a:off x="13703300" y="13415519"/>
          <a:ext cx="889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53984</xdr:rowOff>
    </xdr:from>
    <xdr:ext cx="599010" cy="259045"/>
    <xdr:sp macro="" textlink="">
      <xdr:nvSpPr>
        <xdr:cNvPr id="618" name="テキスト ボックス 617"/>
        <xdr:cNvSpPr txBox="1"/>
      </xdr:nvSpPr>
      <xdr:spPr>
        <a:xfrm>
          <a:off x="14292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28916</xdr:rowOff>
    </xdr:from>
    <xdr:to>
      <xdr:col>71</xdr:col>
      <xdr:colOff>177800</xdr:colOff>
      <xdr:row>78</xdr:row>
      <xdr:rowOff>42419</xdr:rowOff>
    </xdr:to>
    <xdr:cxnSp macro="">
      <xdr:nvCxnSpPr>
        <xdr:cNvPr id="619" name="直線コネクタ 618"/>
        <xdr:cNvCxnSpPr/>
      </xdr:nvCxnSpPr>
      <xdr:spPr>
        <a:xfrm>
          <a:off x="12814300" y="13402016"/>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29603</xdr:rowOff>
    </xdr:from>
    <xdr:to>
      <xdr:col>72</xdr:col>
      <xdr:colOff>38100</xdr:colOff>
      <xdr:row>78</xdr:row>
      <xdr:rowOff>131203</xdr:rowOff>
    </xdr:to>
    <xdr:sp macro="" textlink="">
      <xdr:nvSpPr>
        <xdr:cNvPr id="620" name="フローチャート: 判断 619"/>
        <xdr:cNvSpPr/>
      </xdr:nvSpPr>
      <xdr:spPr>
        <a:xfrm>
          <a:off x="13652500" y="134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122330</xdr:rowOff>
    </xdr:from>
    <xdr:ext cx="534377" cy="259045"/>
    <xdr:sp macro="" textlink="">
      <xdr:nvSpPr>
        <xdr:cNvPr id="621" name="テキスト ボックス 620"/>
        <xdr:cNvSpPr txBox="1"/>
      </xdr:nvSpPr>
      <xdr:spPr>
        <a:xfrm>
          <a:off x="13436111" y="134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25236</xdr:rowOff>
    </xdr:from>
    <xdr:to>
      <xdr:col>67</xdr:col>
      <xdr:colOff>101600</xdr:colOff>
      <xdr:row>78</xdr:row>
      <xdr:rowOff>126836</xdr:rowOff>
    </xdr:to>
    <xdr:sp macro="" textlink="">
      <xdr:nvSpPr>
        <xdr:cNvPr id="622" name="フローチャート: 判断 621"/>
        <xdr:cNvSpPr/>
      </xdr:nvSpPr>
      <xdr:spPr>
        <a:xfrm>
          <a:off x="12763500" y="13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117963</xdr:rowOff>
    </xdr:from>
    <xdr:ext cx="534377" cy="259045"/>
    <xdr:sp macro="" textlink="">
      <xdr:nvSpPr>
        <xdr:cNvPr id="623" name="テキスト ボックス 622"/>
        <xdr:cNvSpPr txBox="1"/>
      </xdr:nvSpPr>
      <xdr:spPr>
        <a:xfrm>
          <a:off x="12547111" y="134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150098</xdr:rowOff>
    </xdr:from>
    <xdr:to>
      <xdr:col>85</xdr:col>
      <xdr:colOff>177800</xdr:colOff>
      <xdr:row>78</xdr:row>
      <xdr:rowOff>80248</xdr:rowOff>
    </xdr:to>
    <xdr:sp macro="" textlink="">
      <xdr:nvSpPr>
        <xdr:cNvPr id="629" name="楕円 628"/>
        <xdr:cNvSpPr/>
      </xdr:nvSpPr>
      <xdr:spPr>
        <a:xfrm>
          <a:off x="16268700" y="133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128525</xdr:rowOff>
    </xdr:from>
    <xdr:ext cx="534377" cy="259045"/>
    <xdr:sp macro="" textlink="">
      <xdr:nvSpPr>
        <xdr:cNvPr id="630" name="公債費該当値テキスト"/>
        <xdr:cNvSpPr txBox="1"/>
      </xdr:nvSpPr>
      <xdr:spPr>
        <a:xfrm>
          <a:off x="16370300" y="1333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156014</xdr:rowOff>
    </xdr:from>
    <xdr:to>
      <xdr:col>81</xdr:col>
      <xdr:colOff>101600</xdr:colOff>
      <xdr:row>78</xdr:row>
      <xdr:rowOff>86164</xdr:rowOff>
    </xdr:to>
    <xdr:sp macro="" textlink="">
      <xdr:nvSpPr>
        <xdr:cNvPr id="631" name="楕円 630"/>
        <xdr:cNvSpPr/>
      </xdr:nvSpPr>
      <xdr:spPr>
        <a:xfrm>
          <a:off x="15430500" y="133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77291</xdr:rowOff>
    </xdr:from>
    <xdr:ext cx="534377" cy="259045"/>
    <xdr:sp macro="" textlink="">
      <xdr:nvSpPr>
        <xdr:cNvPr id="632" name="テキスト ボックス 631"/>
        <xdr:cNvSpPr txBox="1"/>
      </xdr:nvSpPr>
      <xdr:spPr>
        <a:xfrm>
          <a:off x="15214111" y="134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163841</xdr:rowOff>
    </xdr:from>
    <xdr:to>
      <xdr:col>76</xdr:col>
      <xdr:colOff>165100</xdr:colOff>
      <xdr:row>78</xdr:row>
      <xdr:rowOff>93991</xdr:rowOff>
    </xdr:to>
    <xdr:sp macro="" textlink="">
      <xdr:nvSpPr>
        <xdr:cNvPr id="633" name="楕円 632"/>
        <xdr:cNvSpPr/>
      </xdr:nvSpPr>
      <xdr:spPr>
        <a:xfrm>
          <a:off x="14541500" y="133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85118</xdr:rowOff>
    </xdr:from>
    <xdr:ext cx="534377" cy="259045"/>
    <xdr:sp macro="" textlink="">
      <xdr:nvSpPr>
        <xdr:cNvPr id="634" name="テキスト ボックス 633"/>
        <xdr:cNvSpPr txBox="1"/>
      </xdr:nvSpPr>
      <xdr:spPr>
        <a:xfrm>
          <a:off x="14325111" y="134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163069</xdr:rowOff>
    </xdr:from>
    <xdr:to>
      <xdr:col>72</xdr:col>
      <xdr:colOff>38100</xdr:colOff>
      <xdr:row>78</xdr:row>
      <xdr:rowOff>93219</xdr:rowOff>
    </xdr:to>
    <xdr:sp macro="" textlink="">
      <xdr:nvSpPr>
        <xdr:cNvPr id="635" name="楕円 634"/>
        <xdr:cNvSpPr/>
      </xdr:nvSpPr>
      <xdr:spPr>
        <a:xfrm>
          <a:off x="13652500" y="133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109746</xdr:rowOff>
    </xdr:from>
    <xdr:ext cx="534377" cy="259045"/>
    <xdr:sp macro="" textlink="">
      <xdr:nvSpPr>
        <xdr:cNvPr id="636" name="テキスト ボックス 635"/>
        <xdr:cNvSpPr txBox="1"/>
      </xdr:nvSpPr>
      <xdr:spPr>
        <a:xfrm>
          <a:off x="13436111" y="1313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149566</xdr:rowOff>
    </xdr:from>
    <xdr:to>
      <xdr:col>67</xdr:col>
      <xdr:colOff>101600</xdr:colOff>
      <xdr:row>78</xdr:row>
      <xdr:rowOff>79716</xdr:rowOff>
    </xdr:to>
    <xdr:sp macro="" textlink="">
      <xdr:nvSpPr>
        <xdr:cNvPr id="637" name="楕円 636"/>
        <xdr:cNvSpPr/>
      </xdr:nvSpPr>
      <xdr:spPr>
        <a:xfrm>
          <a:off x="12763500" y="133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96243</xdr:rowOff>
    </xdr:from>
    <xdr:ext cx="534377" cy="259045"/>
    <xdr:sp macro="" textlink="">
      <xdr:nvSpPr>
        <xdr:cNvPr id="638" name="テキスト ボックス 637"/>
        <xdr:cNvSpPr txBox="1"/>
      </xdr:nvSpPr>
      <xdr:spPr>
        <a:xfrm>
          <a:off x="12547111" y="1312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26481</xdr:rowOff>
    </xdr:from>
    <xdr:to>
      <xdr:col>85</xdr:col>
      <xdr:colOff>127000</xdr:colOff>
      <xdr:row>99</xdr:row>
      <xdr:rowOff>27355</xdr:rowOff>
    </xdr:to>
    <xdr:cxnSp macro="">
      <xdr:nvCxnSpPr>
        <xdr:cNvPr id="667" name="直線コネクタ 666"/>
        <xdr:cNvCxnSpPr/>
      </xdr:nvCxnSpPr>
      <xdr:spPr>
        <a:xfrm>
          <a:off x="15481300" y="17000031"/>
          <a:ext cx="8382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6483</xdr:rowOff>
    </xdr:from>
    <xdr:to>
      <xdr:col>81</xdr:col>
      <xdr:colOff>50800</xdr:colOff>
      <xdr:row>99</xdr:row>
      <xdr:rowOff>26481</xdr:rowOff>
    </xdr:to>
    <xdr:cxnSp macro="">
      <xdr:nvCxnSpPr>
        <xdr:cNvPr id="670" name="直線コネクタ 669"/>
        <xdr:cNvCxnSpPr/>
      </xdr:nvCxnSpPr>
      <xdr:spPr>
        <a:xfrm>
          <a:off x="14592300" y="16980033"/>
          <a:ext cx="889000" cy="1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6483</xdr:rowOff>
    </xdr:from>
    <xdr:to>
      <xdr:col>76</xdr:col>
      <xdr:colOff>114300</xdr:colOff>
      <xdr:row>99</xdr:row>
      <xdr:rowOff>20689</xdr:rowOff>
    </xdr:to>
    <xdr:cxnSp macro="">
      <xdr:nvCxnSpPr>
        <xdr:cNvPr id="673" name="直線コネクタ 672"/>
        <xdr:cNvCxnSpPr/>
      </xdr:nvCxnSpPr>
      <xdr:spPr>
        <a:xfrm flipV="1">
          <a:off x="13703300" y="16980033"/>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20689</xdr:rowOff>
    </xdr:from>
    <xdr:to>
      <xdr:col>71</xdr:col>
      <xdr:colOff>177800</xdr:colOff>
      <xdr:row>99</xdr:row>
      <xdr:rowOff>20968</xdr:rowOff>
    </xdr:to>
    <xdr:cxnSp macro="">
      <xdr:nvCxnSpPr>
        <xdr:cNvPr id="676" name="直線コネクタ 675"/>
        <xdr:cNvCxnSpPr/>
      </xdr:nvCxnSpPr>
      <xdr:spPr>
        <a:xfrm flipV="1">
          <a:off x="12814300" y="16994239"/>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87331</xdr:rowOff>
    </xdr:from>
    <xdr:to>
      <xdr:col>72</xdr:col>
      <xdr:colOff>38100</xdr:colOff>
      <xdr:row>99</xdr:row>
      <xdr:rowOff>17481</xdr:rowOff>
    </xdr:to>
    <xdr:sp macro="" textlink="">
      <xdr:nvSpPr>
        <xdr:cNvPr id="677" name="フローチャート: 判断 676"/>
        <xdr:cNvSpPr/>
      </xdr:nvSpPr>
      <xdr:spPr>
        <a:xfrm>
          <a:off x="13652500" y="1688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34008</xdr:rowOff>
    </xdr:from>
    <xdr:ext cx="599010" cy="259045"/>
    <xdr:sp macro="" textlink="">
      <xdr:nvSpPr>
        <xdr:cNvPr id="678" name="テキスト ボックス 677"/>
        <xdr:cNvSpPr txBox="1"/>
      </xdr:nvSpPr>
      <xdr:spPr>
        <a:xfrm>
          <a:off x="13403795" y="1666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133914</xdr:rowOff>
    </xdr:from>
    <xdr:to>
      <xdr:col>67</xdr:col>
      <xdr:colOff>101600</xdr:colOff>
      <xdr:row>99</xdr:row>
      <xdr:rowOff>64064</xdr:rowOff>
    </xdr:to>
    <xdr:sp macro="" textlink="">
      <xdr:nvSpPr>
        <xdr:cNvPr id="679" name="フローチャート: 判断 678"/>
        <xdr:cNvSpPr/>
      </xdr:nvSpPr>
      <xdr:spPr>
        <a:xfrm>
          <a:off x="12763500" y="1693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80591</xdr:rowOff>
    </xdr:from>
    <xdr:ext cx="534377" cy="259045"/>
    <xdr:sp macro="" textlink="">
      <xdr:nvSpPr>
        <xdr:cNvPr id="680" name="テキスト ボックス 679"/>
        <xdr:cNvSpPr txBox="1"/>
      </xdr:nvSpPr>
      <xdr:spPr>
        <a:xfrm>
          <a:off x="12547111" y="1671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148005</xdr:rowOff>
    </xdr:from>
    <xdr:to>
      <xdr:col>85</xdr:col>
      <xdr:colOff>177800</xdr:colOff>
      <xdr:row>99</xdr:row>
      <xdr:rowOff>78155</xdr:rowOff>
    </xdr:to>
    <xdr:sp macro="" textlink="">
      <xdr:nvSpPr>
        <xdr:cNvPr id="686" name="楕円 685"/>
        <xdr:cNvSpPr/>
      </xdr:nvSpPr>
      <xdr:spPr>
        <a:xfrm>
          <a:off x="16268700" y="1695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87" name="積立金該当値テキスト"/>
        <xdr:cNvSpPr txBox="1"/>
      </xdr:nvSpPr>
      <xdr:spPr>
        <a:xfrm>
          <a:off x="16370300" y="168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147131</xdr:rowOff>
    </xdr:from>
    <xdr:to>
      <xdr:col>81</xdr:col>
      <xdr:colOff>101600</xdr:colOff>
      <xdr:row>99</xdr:row>
      <xdr:rowOff>77281</xdr:rowOff>
    </xdr:to>
    <xdr:sp macro="" textlink="">
      <xdr:nvSpPr>
        <xdr:cNvPr id="688" name="楕円 687"/>
        <xdr:cNvSpPr/>
      </xdr:nvSpPr>
      <xdr:spPr>
        <a:xfrm>
          <a:off x="15430500" y="169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68408</xdr:rowOff>
    </xdr:from>
    <xdr:ext cx="534377" cy="259045"/>
    <xdr:sp macro="" textlink="">
      <xdr:nvSpPr>
        <xdr:cNvPr id="689" name="テキスト ボックス 688"/>
        <xdr:cNvSpPr txBox="1"/>
      </xdr:nvSpPr>
      <xdr:spPr>
        <a:xfrm>
          <a:off x="15214111" y="170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127133</xdr:rowOff>
    </xdr:from>
    <xdr:to>
      <xdr:col>76</xdr:col>
      <xdr:colOff>165100</xdr:colOff>
      <xdr:row>99</xdr:row>
      <xdr:rowOff>57283</xdr:rowOff>
    </xdr:to>
    <xdr:sp macro="" textlink="">
      <xdr:nvSpPr>
        <xdr:cNvPr id="690" name="楕円 689"/>
        <xdr:cNvSpPr/>
      </xdr:nvSpPr>
      <xdr:spPr>
        <a:xfrm>
          <a:off x="14541500" y="1692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48410</xdr:rowOff>
    </xdr:from>
    <xdr:ext cx="534377" cy="259045"/>
    <xdr:sp macro="" textlink="">
      <xdr:nvSpPr>
        <xdr:cNvPr id="691" name="テキスト ボックス 690"/>
        <xdr:cNvSpPr txBox="1"/>
      </xdr:nvSpPr>
      <xdr:spPr>
        <a:xfrm>
          <a:off x="14325111" y="1702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141339</xdr:rowOff>
    </xdr:from>
    <xdr:to>
      <xdr:col>72</xdr:col>
      <xdr:colOff>38100</xdr:colOff>
      <xdr:row>99</xdr:row>
      <xdr:rowOff>71489</xdr:rowOff>
    </xdr:to>
    <xdr:sp macro="" textlink="">
      <xdr:nvSpPr>
        <xdr:cNvPr id="692" name="楕円 691"/>
        <xdr:cNvSpPr/>
      </xdr:nvSpPr>
      <xdr:spPr>
        <a:xfrm>
          <a:off x="13652500" y="169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62616</xdr:rowOff>
    </xdr:from>
    <xdr:ext cx="534377" cy="259045"/>
    <xdr:sp macro="" textlink="">
      <xdr:nvSpPr>
        <xdr:cNvPr id="693" name="テキスト ボックス 692"/>
        <xdr:cNvSpPr txBox="1"/>
      </xdr:nvSpPr>
      <xdr:spPr>
        <a:xfrm>
          <a:off x="13436111" y="1703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141618</xdr:rowOff>
    </xdr:from>
    <xdr:to>
      <xdr:col>67</xdr:col>
      <xdr:colOff>101600</xdr:colOff>
      <xdr:row>99</xdr:row>
      <xdr:rowOff>71768</xdr:rowOff>
    </xdr:to>
    <xdr:sp macro="" textlink="">
      <xdr:nvSpPr>
        <xdr:cNvPr id="694" name="楕円 693"/>
        <xdr:cNvSpPr/>
      </xdr:nvSpPr>
      <xdr:spPr>
        <a:xfrm>
          <a:off x="12763500" y="169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62895</xdr:rowOff>
    </xdr:from>
    <xdr:ext cx="534377" cy="259045"/>
    <xdr:sp macro="" textlink="">
      <xdr:nvSpPr>
        <xdr:cNvPr id="695" name="テキスト ボックス 694"/>
        <xdr:cNvSpPr txBox="1"/>
      </xdr:nvSpPr>
      <xdr:spPr>
        <a:xfrm>
          <a:off x="12547111" y="170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1435</xdr:rowOff>
    </xdr:from>
    <xdr:to>
      <xdr:col>111</xdr:col>
      <xdr:colOff>177800</xdr:colOff>
      <xdr:row>39</xdr:row>
      <xdr:rowOff>44450</xdr:rowOff>
    </xdr:to>
    <xdr:cxnSp macro="">
      <xdr:nvCxnSpPr>
        <xdr:cNvPr id="727" name="直線コネクタ 726"/>
        <xdr:cNvCxnSpPr/>
      </xdr:nvCxnSpPr>
      <xdr:spPr>
        <a:xfrm>
          <a:off x="20434300" y="6687985"/>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1435</xdr:rowOff>
    </xdr:from>
    <xdr:to>
      <xdr:col>107</xdr:col>
      <xdr:colOff>50800</xdr:colOff>
      <xdr:row>39</xdr:row>
      <xdr:rowOff>44450</xdr:rowOff>
    </xdr:to>
    <xdr:cxnSp macro="">
      <xdr:nvCxnSpPr>
        <xdr:cNvPr id="730" name="直線コネクタ 729"/>
        <xdr:cNvCxnSpPr/>
      </xdr:nvCxnSpPr>
      <xdr:spPr>
        <a:xfrm flipV="1">
          <a:off x="19545300" y="6687985"/>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43628</xdr:rowOff>
    </xdr:from>
    <xdr:ext cx="469744" cy="259045"/>
    <xdr:sp macro="" textlink="">
      <xdr:nvSpPr>
        <xdr:cNvPr id="732" name="テキスト ボックス 731"/>
        <xdr:cNvSpPr txBox="1"/>
      </xdr:nvSpPr>
      <xdr:spPr>
        <a:xfrm>
          <a:off x="20199428" y="673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34" name="フローチャート: 判断 733"/>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69486</xdr:rowOff>
    </xdr:from>
    <xdr:ext cx="469744" cy="259045"/>
    <xdr:sp macro="" textlink="">
      <xdr:nvSpPr>
        <xdr:cNvPr id="735" name="テキスト ボックス 734"/>
        <xdr:cNvSpPr txBox="1"/>
      </xdr:nvSpPr>
      <xdr:spPr>
        <a:xfrm>
          <a:off x="19310428" y="64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104635</xdr:rowOff>
    </xdr:from>
    <xdr:to>
      <xdr:col>98</xdr:col>
      <xdr:colOff>38100</xdr:colOff>
      <xdr:row>39</xdr:row>
      <xdr:rowOff>34785</xdr:rowOff>
    </xdr:to>
    <xdr:sp macro="" textlink="">
      <xdr:nvSpPr>
        <xdr:cNvPr id="736" name="フローチャート: 判断 735"/>
        <xdr:cNvSpPr/>
      </xdr:nvSpPr>
      <xdr:spPr>
        <a:xfrm>
          <a:off x="18605500" y="66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51312</xdr:rowOff>
    </xdr:from>
    <xdr:ext cx="469744" cy="259045"/>
    <xdr:sp macro="" textlink="">
      <xdr:nvSpPr>
        <xdr:cNvPr id="737" name="テキスト ボックス 736"/>
        <xdr:cNvSpPr txBox="1"/>
      </xdr:nvSpPr>
      <xdr:spPr>
        <a:xfrm>
          <a:off x="18421428" y="63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122085</xdr:rowOff>
    </xdr:from>
    <xdr:to>
      <xdr:col>107</xdr:col>
      <xdr:colOff>101600</xdr:colOff>
      <xdr:row>39</xdr:row>
      <xdr:rowOff>52235</xdr:rowOff>
    </xdr:to>
    <xdr:sp macro="" textlink="">
      <xdr:nvSpPr>
        <xdr:cNvPr id="747" name="楕円 746"/>
        <xdr:cNvSpPr/>
      </xdr:nvSpPr>
      <xdr:spPr>
        <a:xfrm>
          <a:off x="20383500" y="663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68762</xdr:rowOff>
    </xdr:from>
    <xdr:ext cx="469744" cy="259045"/>
    <xdr:sp macro="" textlink="">
      <xdr:nvSpPr>
        <xdr:cNvPr id="748" name="テキスト ボックス 747"/>
        <xdr:cNvSpPr txBox="1"/>
      </xdr:nvSpPr>
      <xdr:spPr>
        <a:xfrm>
          <a:off x="20199428" y="64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102758</xdr:rowOff>
    </xdr:from>
    <xdr:to>
      <xdr:col>116</xdr:col>
      <xdr:colOff>63500</xdr:colOff>
      <xdr:row>58</xdr:row>
      <xdr:rowOff>106462</xdr:rowOff>
    </xdr:to>
    <xdr:cxnSp macro="">
      <xdr:nvCxnSpPr>
        <xdr:cNvPr id="779" name="直線コネクタ 778"/>
        <xdr:cNvCxnSpPr/>
      </xdr:nvCxnSpPr>
      <xdr:spPr>
        <a:xfrm>
          <a:off x="21323300" y="10046858"/>
          <a:ext cx="8382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102758</xdr:rowOff>
    </xdr:from>
    <xdr:to>
      <xdr:col>111</xdr:col>
      <xdr:colOff>177800</xdr:colOff>
      <xdr:row>58</xdr:row>
      <xdr:rowOff>117343</xdr:rowOff>
    </xdr:to>
    <xdr:cxnSp macro="">
      <xdr:nvCxnSpPr>
        <xdr:cNvPr id="782" name="直線コネクタ 781"/>
        <xdr:cNvCxnSpPr/>
      </xdr:nvCxnSpPr>
      <xdr:spPr>
        <a:xfrm flipV="1">
          <a:off x="20434300" y="10046858"/>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115743</xdr:rowOff>
    </xdr:from>
    <xdr:to>
      <xdr:col>107</xdr:col>
      <xdr:colOff>50800</xdr:colOff>
      <xdr:row>58</xdr:row>
      <xdr:rowOff>117343</xdr:rowOff>
    </xdr:to>
    <xdr:cxnSp macro="">
      <xdr:nvCxnSpPr>
        <xdr:cNvPr id="785" name="直線コネクタ 784"/>
        <xdr:cNvCxnSpPr/>
      </xdr:nvCxnSpPr>
      <xdr:spPr>
        <a:xfrm>
          <a:off x="19545300" y="1005984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115743</xdr:rowOff>
    </xdr:from>
    <xdr:to>
      <xdr:col>102</xdr:col>
      <xdr:colOff>114300</xdr:colOff>
      <xdr:row>58</xdr:row>
      <xdr:rowOff>129962</xdr:rowOff>
    </xdr:to>
    <xdr:cxnSp macro="">
      <xdr:nvCxnSpPr>
        <xdr:cNvPr id="788" name="直線コネクタ 787"/>
        <xdr:cNvCxnSpPr/>
      </xdr:nvCxnSpPr>
      <xdr:spPr>
        <a:xfrm flipV="1">
          <a:off x="18656300" y="10059843"/>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55662</xdr:rowOff>
    </xdr:from>
    <xdr:to>
      <xdr:col>116</xdr:col>
      <xdr:colOff>114300</xdr:colOff>
      <xdr:row>58</xdr:row>
      <xdr:rowOff>157262</xdr:rowOff>
    </xdr:to>
    <xdr:sp macro="" textlink="">
      <xdr:nvSpPr>
        <xdr:cNvPr id="798" name="楕円 797"/>
        <xdr:cNvSpPr/>
      </xdr:nvSpPr>
      <xdr:spPr>
        <a:xfrm>
          <a:off x="221107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142039</xdr:rowOff>
    </xdr:from>
    <xdr:ext cx="378565" cy="259045"/>
    <xdr:sp macro="" textlink="">
      <xdr:nvSpPr>
        <xdr:cNvPr id="799" name="貸付金該当値テキスト"/>
        <xdr:cNvSpPr txBox="1"/>
      </xdr:nvSpPr>
      <xdr:spPr>
        <a:xfrm>
          <a:off x="22212300" y="991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51958</xdr:rowOff>
    </xdr:from>
    <xdr:to>
      <xdr:col>112</xdr:col>
      <xdr:colOff>38100</xdr:colOff>
      <xdr:row>58</xdr:row>
      <xdr:rowOff>153558</xdr:rowOff>
    </xdr:to>
    <xdr:sp macro="" textlink="">
      <xdr:nvSpPr>
        <xdr:cNvPr id="800" name="楕円 799"/>
        <xdr:cNvSpPr/>
      </xdr:nvSpPr>
      <xdr:spPr>
        <a:xfrm>
          <a:off x="21272500" y="99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144685</xdr:rowOff>
    </xdr:from>
    <xdr:ext cx="378565" cy="259045"/>
    <xdr:sp macro="" textlink="">
      <xdr:nvSpPr>
        <xdr:cNvPr id="801" name="テキスト ボックス 800"/>
        <xdr:cNvSpPr txBox="1"/>
      </xdr:nvSpPr>
      <xdr:spPr>
        <a:xfrm>
          <a:off x="21134017" y="10088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66543</xdr:rowOff>
    </xdr:from>
    <xdr:to>
      <xdr:col>107</xdr:col>
      <xdr:colOff>101600</xdr:colOff>
      <xdr:row>58</xdr:row>
      <xdr:rowOff>168143</xdr:rowOff>
    </xdr:to>
    <xdr:sp macro="" textlink="">
      <xdr:nvSpPr>
        <xdr:cNvPr id="802" name="楕円 801"/>
        <xdr:cNvSpPr/>
      </xdr:nvSpPr>
      <xdr:spPr>
        <a:xfrm>
          <a:off x="20383500" y="100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159270</xdr:rowOff>
    </xdr:from>
    <xdr:ext cx="378565" cy="259045"/>
    <xdr:sp macro="" textlink="">
      <xdr:nvSpPr>
        <xdr:cNvPr id="803" name="テキスト ボックス 802"/>
        <xdr:cNvSpPr txBox="1"/>
      </xdr:nvSpPr>
      <xdr:spPr>
        <a:xfrm>
          <a:off x="20245017" y="1010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64943</xdr:rowOff>
    </xdr:from>
    <xdr:to>
      <xdr:col>102</xdr:col>
      <xdr:colOff>165100</xdr:colOff>
      <xdr:row>58</xdr:row>
      <xdr:rowOff>166543</xdr:rowOff>
    </xdr:to>
    <xdr:sp macro="" textlink="">
      <xdr:nvSpPr>
        <xdr:cNvPr id="804" name="楕円 803"/>
        <xdr:cNvSpPr/>
      </xdr:nvSpPr>
      <xdr:spPr>
        <a:xfrm>
          <a:off x="19494500" y="100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157670</xdr:rowOff>
    </xdr:from>
    <xdr:ext cx="378565" cy="259045"/>
    <xdr:sp macro="" textlink="">
      <xdr:nvSpPr>
        <xdr:cNvPr id="805" name="テキスト ボックス 804"/>
        <xdr:cNvSpPr txBox="1"/>
      </xdr:nvSpPr>
      <xdr:spPr>
        <a:xfrm>
          <a:off x="19356017" y="1010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79162</xdr:rowOff>
    </xdr:from>
    <xdr:to>
      <xdr:col>98</xdr:col>
      <xdr:colOff>38100</xdr:colOff>
      <xdr:row>59</xdr:row>
      <xdr:rowOff>9312</xdr:rowOff>
    </xdr:to>
    <xdr:sp macro="" textlink="">
      <xdr:nvSpPr>
        <xdr:cNvPr id="806" name="楕円 805"/>
        <xdr:cNvSpPr/>
      </xdr:nvSpPr>
      <xdr:spPr>
        <a:xfrm>
          <a:off x="18605500" y="1002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439</xdr:rowOff>
    </xdr:from>
    <xdr:ext cx="378565" cy="259045"/>
    <xdr:sp macro="" textlink="">
      <xdr:nvSpPr>
        <xdr:cNvPr id="807" name="テキスト ボックス 806"/>
        <xdr:cNvSpPr txBox="1"/>
      </xdr:nvSpPr>
      <xdr:spPr>
        <a:xfrm>
          <a:off x="18467017" y="10115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136227</xdr:rowOff>
    </xdr:from>
    <xdr:to>
      <xdr:col>116</xdr:col>
      <xdr:colOff>63500</xdr:colOff>
      <xdr:row>77</xdr:row>
      <xdr:rowOff>136362</xdr:rowOff>
    </xdr:to>
    <xdr:cxnSp macro="">
      <xdr:nvCxnSpPr>
        <xdr:cNvPr id="834" name="直線コネクタ 833"/>
        <xdr:cNvCxnSpPr/>
      </xdr:nvCxnSpPr>
      <xdr:spPr>
        <a:xfrm>
          <a:off x="21323300" y="13337877"/>
          <a:ext cx="8382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5" name="繰出金平均値テキスト"/>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130874</xdr:rowOff>
    </xdr:from>
    <xdr:to>
      <xdr:col>111</xdr:col>
      <xdr:colOff>177800</xdr:colOff>
      <xdr:row>77</xdr:row>
      <xdr:rowOff>136227</xdr:rowOff>
    </xdr:to>
    <xdr:cxnSp macro="">
      <xdr:nvCxnSpPr>
        <xdr:cNvPr id="837" name="直線コネクタ 836"/>
        <xdr:cNvCxnSpPr/>
      </xdr:nvCxnSpPr>
      <xdr:spPr>
        <a:xfrm>
          <a:off x="20434300" y="13332524"/>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39" name="テキスト ボックス 838"/>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122422</xdr:rowOff>
    </xdr:from>
    <xdr:to>
      <xdr:col>107</xdr:col>
      <xdr:colOff>50800</xdr:colOff>
      <xdr:row>77</xdr:row>
      <xdr:rowOff>130874</xdr:rowOff>
    </xdr:to>
    <xdr:cxnSp macro="">
      <xdr:nvCxnSpPr>
        <xdr:cNvPr id="840" name="直線コネクタ 839"/>
        <xdr:cNvCxnSpPr/>
      </xdr:nvCxnSpPr>
      <xdr:spPr>
        <a:xfrm>
          <a:off x="19545300" y="13324072"/>
          <a:ext cx="889000" cy="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110718</xdr:rowOff>
    </xdr:from>
    <xdr:ext cx="599010" cy="259045"/>
    <xdr:sp macro="" textlink="">
      <xdr:nvSpPr>
        <xdr:cNvPr id="842" name="テキスト ボックス 841"/>
        <xdr:cNvSpPr txBox="1"/>
      </xdr:nvSpPr>
      <xdr:spPr>
        <a:xfrm>
          <a:off x="20134795"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122422</xdr:rowOff>
    </xdr:from>
    <xdr:to>
      <xdr:col>102</xdr:col>
      <xdr:colOff>114300</xdr:colOff>
      <xdr:row>77</xdr:row>
      <xdr:rowOff>138829</xdr:rowOff>
    </xdr:to>
    <xdr:cxnSp macro="">
      <xdr:nvCxnSpPr>
        <xdr:cNvPr id="843" name="直線コネクタ 842"/>
        <xdr:cNvCxnSpPr/>
      </xdr:nvCxnSpPr>
      <xdr:spPr>
        <a:xfrm flipV="1">
          <a:off x="18656300" y="13324072"/>
          <a:ext cx="889000" cy="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99941</xdr:rowOff>
    </xdr:from>
    <xdr:to>
      <xdr:col>102</xdr:col>
      <xdr:colOff>165100</xdr:colOff>
      <xdr:row>78</xdr:row>
      <xdr:rowOff>30091</xdr:rowOff>
    </xdr:to>
    <xdr:sp macro="" textlink="">
      <xdr:nvSpPr>
        <xdr:cNvPr id="844" name="フローチャート: 判断 843"/>
        <xdr:cNvSpPr/>
      </xdr:nvSpPr>
      <xdr:spPr>
        <a:xfrm>
          <a:off x="19494500" y="13301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21218</xdr:rowOff>
    </xdr:from>
    <xdr:ext cx="534377" cy="259045"/>
    <xdr:sp macro="" textlink="">
      <xdr:nvSpPr>
        <xdr:cNvPr id="845" name="テキスト ボックス 844"/>
        <xdr:cNvSpPr txBox="1"/>
      </xdr:nvSpPr>
      <xdr:spPr>
        <a:xfrm>
          <a:off x="19278111" y="1339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105138</xdr:rowOff>
    </xdr:from>
    <xdr:to>
      <xdr:col>98</xdr:col>
      <xdr:colOff>38100</xdr:colOff>
      <xdr:row>78</xdr:row>
      <xdr:rowOff>35288</xdr:rowOff>
    </xdr:to>
    <xdr:sp macro="" textlink="">
      <xdr:nvSpPr>
        <xdr:cNvPr id="846" name="フローチャート: 判断 845"/>
        <xdr:cNvSpPr/>
      </xdr:nvSpPr>
      <xdr:spPr>
        <a:xfrm>
          <a:off x="18605500" y="133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26415</xdr:rowOff>
    </xdr:from>
    <xdr:ext cx="534377" cy="259045"/>
    <xdr:sp macro="" textlink="">
      <xdr:nvSpPr>
        <xdr:cNvPr id="847" name="テキスト ボックス 846"/>
        <xdr:cNvSpPr txBox="1"/>
      </xdr:nvSpPr>
      <xdr:spPr>
        <a:xfrm>
          <a:off x="18389111" y="133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85562</xdr:rowOff>
    </xdr:from>
    <xdr:to>
      <xdr:col>116</xdr:col>
      <xdr:colOff>114300</xdr:colOff>
      <xdr:row>78</xdr:row>
      <xdr:rowOff>15712</xdr:rowOff>
    </xdr:to>
    <xdr:sp macro="" textlink="">
      <xdr:nvSpPr>
        <xdr:cNvPr id="853" name="楕円 852"/>
        <xdr:cNvSpPr/>
      </xdr:nvSpPr>
      <xdr:spPr>
        <a:xfrm>
          <a:off x="22110700" y="132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489</xdr:rowOff>
    </xdr:from>
    <xdr:ext cx="534377" cy="259045"/>
    <xdr:sp macro="" textlink="">
      <xdr:nvSpPr>
        <xdr:cNvPr id="854" name="繰出金該当値テキスト"/>
        <xdr:cNvSpPr txBox="1"/>
      </xdr:nvSpPr>
      <xdr:spPr>
        <a:xfrm>
          <a:off x="22212300" y="1320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85427</xdr:rowOff>
    </xdr:from>
    <xdr:to>
      <xdr:col>112</xdr:col>
      <xdr:colOff>38100</xdr:colOff>
      <xdr:row>78</xdr:row>
      <xdr:rowOff>15577</xdr:rowOff>
    </xdr:to>
    <xdr:sp macro="" textlink="">
      <xdr:nvSpPr>
        <xdr:cNvPr id="855" name="楕円 854"/>
        <xdr:cNvSpPr/>
      </xdr:nvSpPr>
      <xdr:spPr>
        <a:xfrm>
          <a:off x="21272500" y="132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6704</xdr:rowOff>
    </xdr:from>
    <xdr:ext cx="534377" cy="259045"/>
    <xdr:sp macro="" textlink="">
      <xdr:nvSpPr>
        <xdr:cNvPr id="856" name="テキスト ボックス 855"/>
        <xdr:cNvSpPr txBox="1"/>
      </xdr:nvSpPr>
      <xdr:spPr>
        <a:xfrm>
          <a:off x="21056111" y="1337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80074</xdr:rowOff>
    </xdr:from>
    <xdr:to>
      <xdr:col>107</xdr:col>
      <xdr:colOff>101600</xdr:colOff>
      <xdr:row>78</xdr:row>
      <xdr:rowOff>10224</xdr:rowOff>
    </xdr:to>
    <xdr:sp macro="" textlink="">
      <xdr:nvSpPr>
        <xdr:cNvPr id="857" name="楕円 856"/>
        <xdr:cNvSpPr/>
      </xdr:nvSpPr>
      <xdr:spPr>
        <a:xfrm>
          <a:off x="20383500" y="132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1351</xdr:rowOff>
    </xdr:from>
    <xdr:ext cx="534377" cy="259045"/>
    <xdr:sp macro="" textlink="">
      <xdr:nvSpPr>
        <xdr:cNvPr id="858" name="テキスト ボックス 857"/>
        <xdr:cNvSpPr txBox="1"/>
      </xdr:nvSpPr>
      <xdr:spPr>
        <a:xfrm>
          <a:off x="20167111" y="1337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71622</xdr:rowOff>
    </xdr:from>
    <xdr:to>
      <xdr:col>102</xdr:col>
      <xdr:colOff>165100</xdr:colOff>
      <xdr:row>78</xdr:row>
      <xdr:rowOff>1772</xdr:rowOff>
    </xdr:to>
    <xdr:sp macro="" textlink="">
      <xdr:nvSpPr>
        <xdr:cNvPr id="859" name="楕円 858"/>
        <xdr:cNvSpPr/>
      </xdr:nvSpPr>
      <xdr:spPr>
        <a:xfrm>
          <a:off x="19494500" y="132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18299</xdr:rowOff>
    </xdr:from>
    <xdr:ext cx="534377" cy="259045"/>
    <xdr:sp macro="" textlink="">
      <xdr:nvSpPr>
        <xdr:cNvPr id="860" name="テキスト ボックス 859"/>
        <xdr:cNvSpPr txBox="1"/>
      </xdr:nvSpPr>
      <xdr:spPr>
        <a:xfrm>
          <a:off x="19278111" y="1304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88029</xdr:rowOff>
    </xdr:from>
    <xdr:to>
      <xdr:col>98</xdr:col>
      <xdr:colOff>38100</xdr:colOff>
      <xdr:row>78</xdr:row>
      <xdr:rowOff>18179</xdr:rowOff>
    </xdr:to>
    <xdr:sp macro="" textlink="">
      <xdr:nvSpPr>
        <xdr:cNvPr id="861" name="楕円 860"/>
        <xdr:cNvSpPr/>
      </xdr:nvSpPr>
      <xdr:spPr>
        <a:xfrm>
          <a:off x="18605500" y="132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34706</xdr:rowOff>
    </xdr:from>
    <xdr:ext cx="534377" cy="259045"/>
    <xdr:sp macro="" textlink="">
      <xdr:nvSpPr>
        <xdr:cNvPr id="862" name="テキスト ボックス 861"/>
        <xdr:cNvSpPr txBox="1"/>
      </xdr:nvSpPr>
      <xdr:spPr>
        <a:xfrm>
          <a:off x="18389111" y="130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年度における歳出決算総額は、住民一人当たり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826</a:t>
          </a:r>
          <a:r>
            <a:rPr kumimoji="1" lang="ja-JP" altLang="en-US" sz="1300" baseline="0">
              <a:latin typeface="ＭＳ Ｐゴシック" panose="020B0600070205080204" pitchFamily="50" charset="-128"/>
              <a:ea typeface="ＭＳ Ｐゴシック" panose="020B0600070205080204" pitchFamily="50" charset="-128"/>
            </a:rPr>
            <a:t>千円であり、平成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年度決算</a:t>
          </a:r>
          <a:r>
            <a:rPr kumimoji="1" lang="en-US" altLang="ja-JP" sz="1300" baseline="0">
              <a:latin typeface="ＭＳ Ｐゴシック" panose="020B0600070205080204" pitchFamily="50" charset="-128"/>
              <a:ea typeface="ＭＳ Ｐゴシック" panose="020B0600070205080204" pitchFamily="50" charset="-128"/>
            </a:rPr>
            <a:t>770</a:t>
          </a:r>
          <a:r>
            <a:rPr kumimoji="1" lang="ja-JP" altLang="en-US" sz="1300" baseline="0">
              <a:latin typeface="ＭＳ Ｐゴシック" panose="020B0600070205080204" pitchFamily="50" charset="-128"/>
              <a:ea typeface="ＭＳ Ｐゴシック" panose="020B0600070205080204" pitchFamily="50" charset="-128"/>
            </a:rPr>
            <a:t>千円と比較して</a:t>
          </a:r>
          <a:r>
            <a:rPr kumimoji="1" lang="en-US" altLang="ja-JP" sz="1300" baseline="0">
              <a:latin typeface="ＭＳ Ｐゴシック" panose="020B0600070205080204" pitchFamily="50" charset="-128"/>
              <a:ea typeface="ＭＳ Ｐゴシック" panose="020B0600070205080204" pitchFamily="50" charset="-128"/>
            </a:rPr>
            <a:t>56</a:t>
          </a:r>
          <a:r>
            <a:rPr kumimoji="1" lang="ja-JP" altLang="en-US" sz="1300" baseline="0">
              <a:latin typeface="ＭＳ Ｐゴシック" panose="020B0600070205080204" pitchFamily="50" charset="-128"/>
              <a:ea typeface="ＭＳ Ｐゴシック" panose="020B0600070205080204" pitchFamily="50" charset="-128"/>
            </a:rPr>
            <a:t>千円（</a:t>
          </a:r>
          <a:r>
            <a:rPr kumimoji="1" lang="en-US" altLang="ja-JP" sz="1300" baseline="0">
              <a:latin typeface="ＭＳ Ｐゴシック" panose="020B0600070205080204" pitchFamily="50" charset="-128"/>
              <a:ea typeface="ＭＳ Ｐゴシック" panose="020B0600070205080204" pitchFamily="50" charset="-128"/>
            </a:rPr>
            <a:t>7.3%</a:t>
          </a:r>
          <a:r>
            <a:rPr kumimoji="1" lang="ja-JP" altLang="en-US" sz="1300" baseline="0">
              <a:latin typeface="ＭＳ Ｐゴシック" panose="020B0600070205080204" pitchFamily="50" charset="-128"/>
              <a:ea typeface="ＭＳ Ｐゴシック" panose="020B0600070205080204" pitchFamily="50" charset="-128"/>
            </a:rPr>
            <a:t>）増加している。最も経費が大きいのは補助費等の</a:t>
          </a:r>
          <a:r>
            <a:rPr kumimoji="1" lang="en-US" altLang="ja-JP" sz="1300" baseline="0">
              <a:latin typeface="ＭＳ Ｐゴシック" panose="020B0600070205080204" pitchFamily="50" charset="-128"/>
              <a:ea typeface="ＭＳ Ｐゴシック" panose="020B0600070205080204" pitchFamily="50" charset="-128"/>
            </a:rPr>
            <a:t>189,876</a:t>
          </a:r>
          <a:r>
            <a:rPr kumimoji="1" lang="ja-JP" altLang="en-US" sz="1300" baseline="0">
              <a:latin typeface="ＭＳ Ｐゴシック" panose="020B0600070205080204" pitchFamily="50" charset="-128"/>
              <a:ea typeface="ＭＳ Ｐゴシック" panose="020B0600070205080204" pitchFamily="50" charset="-128"/>
            </a:rPr>
            <a:t>円／人であり、対前年では</a:t>
          </a:r>
          <a:r>
            <a:rPr kumimoji="1" lang="en-US" altLang="ja-JP" sz="1300" baseline="0">
              <a:latin typeface="ＭＳ Ｐゴシック" panose="020B0600070205080204" pitchFamily="50" charset="-128"/>
              <a:ea typeface="ＭＳ Ｐゴシック" panose="020B0600070205080204" pitchFamily="50" charset="-128"/>
            </a:rPr>
            <a:t>29,953</a:t>
          </a:r>
          <a:r>
            <a:rPr kumimoji="1" lang="ja-JP" altLang="en-US" sz="1300" baseline="0">
              <a:latin typeface="ＭＳ Ｐゴシック" panose="020B0600070205080204" pitchFamily="50" charset="-128"/>
              <a:ea typeface="ＭＳ Ｐゴシック" panose="020B0600070205080204" pitchFamily="50" charset="-128"/>
            </a:rPr>
            <a:t>円（</a:t>
          </a:r>
          <a:r>
            <a:rPr kumimoji="1" lang="en-US" altLang="ja-JP" sz="1300" baseline="0">
              <a:latin typeface="ＭＳ Ｐゴシック" panose="020B0600070205080204" pitchFamily="50" charset="-128"/>
              <a:ea typeface="ＭＳ Ｐゴシック" panose="020B0600070205080204" pitchFamily="50" charset="-128"/>
            </a:rPr>
            <a:t>18.7%</a:t>
          </a:r>
          <a:r>
            <a:rPr kumimoji="1" lang="ja-JP" altLang="en-US" sz="1300" baseline="0">
              <a:latin typeface="ＭＳ Ｐゴシック" panose="020B0600070205080204" pitchFamily="50" charset="-128"/>
              <a:ea typeface="ＭＳ Ｐゴシック" panose="020B0600070205080204" pitchFamily="50" charset="-128"/>
            </a:rPr>
            <a:t>）の増となっているが、これは木曽広域連合によるごみ処理施設整備事業の負担金発生が大きく影響しているため、翌年度には平成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水準まで減少する見込みである。しかし、近年は給食費補助や防犯灯修繕補助などを新設したこと、水道事業会計（法適）に対する高料金対策負担（繰出金）が増えていることもあり、補助費等は増加傾向にある。</a:t>
          </a:r>
        </a:p>
        <a:p>
          <a:r>
            <a:rPr kumimoji="1" lang="ja-JP" altLang="en-US" sz="1300" baseline="0">
              <a:latin typeface="ＭＳ Ｐゴシック" panose="020B0600070205080204" pitchFamily="50" charset="-128"/>
              <a:ea typeface="ＭＳ Ｐゴシック" panose="020B0600070205080204" pitchFamily="50" charset="-128"/>
            </a:rPr>
            <a:t>　普通建設事業については、公民館等大規模改修事業が終了した平成</a:t>
          </a:r>
          <a:r>
            <a:rPr kumimoji="1" lang="en-US" altLang="ja-JP" sz="1300" baseline="0">
              <a:latin typeface="ＭＳ Ｐゴシック" panose="020B0600070205080204" pitchFamily="50" charset="-128"/>
              <a:ea typeface="ＭＳ Ｐゴシック" panose="020B0600070205080204" pitchFamily="50" charset="-128"/>
            </a:rPr>
            <a:t>25</a:t>
          </a:r>
          <a:r>
            <a:rPr kumimoji="1" lang="ja-JP" altLang="en-US" sz="1300" baseline="0">
              <a:latin typeface="ＭＳ Ｐゴシック" panose="020B0600070205080204" pitchFamily="50" charset="-128"/>
              <a:ea typeface="ＭＳ Ｐゴシック" panose="020B0600070205080204" pitchFamily="50" charset="-128"/>
            </a:rPr>
            <a:t>年度をピークに減少していたが、平成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年度には定住促進住宅建設等により再度増加。平成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年度には防災無線戸別受信機整備事業や橋梁長寿命化修繕事業の影響により増加が続いた。中でも更新整備に係る費用が増加しており、前述事業の影響により前年比</a:t>
          </a:r>
          <a:r>
            <a:rPr kumimoji="1" lang="en-US" altLang="ja-JP" sz="1300" baseline="0">
              <a:latin typeface="ＭＳ Ｐゴシック" panose="020B0600070205080204" pitchFamily="50" charset="-128"/>
              <a:ea typeface="ＭＳ Ｐゴシック" panose="020B0600070205080204" pitchFamily="50" charset="-128"/>
            </a:rPr>
            <a:t>35,158</a:t>
          </a:r>
          <a:r>
            <a:rPr kumimoji="1" lang="ja-JP" altLang="en-US" sz="1300" baseline="0">
              <a:latin typeface="ＭＳ Ｐゴシック" panose="020B0600070205080204" pitchFamily="50" charset="-128"/>
              <a:ea typeface="ＭＳ Ｐゴシック" panose="020B0600070205080204" pitchFamily="50" charset="-128"/>
            </a:rPr>
            <a:t>円／人（</a:t>
          </a:r>
          <a:r>
            <a:rPr kumimoji="1" lang="en-US" altLang="ja-JP" sz="1300" baseline="0">
              <a:latin typeface="ＭＳ Ｐゴシック" panose="020B0600070205080204" pitchFamily="50" charset="-128"/>
              <a:ea typeface="ＭＳ Ｐゴシック" panose="020B0600070205080204" pitchFamily="50" charset="-128"/>
            </a:rPr>
            <a:t>54.2</a:t>
          </a:r>
          <a:r>
            <a:rPr kumimoji="1" lang="ja-JP" altLang="en-US" sz="1300" baseline="0">
              <a:latin typeface="ＭＳ Ｐゴシック" panose="020B0600070205080204" pitchFamily="50" charset="-128"/>
              <a:ea typeface="ＭＳ Ｐゴシック" panose="020B0600070205080204" pitchFamily="50" charset="-128"/>
            </a:rPr>
            <a:t>％）の増加となっている。多くの施設等の老朽化が進み更新整備に係る費用は年々増加傾向にあり、また維持補修費にも同様の傾向が見られることから、公共施設等総合管理計画等により、過大な投資となることのないよう今後の施設等の在り方・維持修繕方法等について十分検討し、経費の削減を図りたい。</a:t>
          </a:r>
        </a:p>
        <a:p>
          <a:r>
            <a:rPr kumimoji="1" lang="ja-JP" altLang="en-US" sz="1300" baseline="0">
              <a:latin typeface="ＭＳ Ｐゴシック" panose="020B0600070205080204" pitchFamily="50" charset="-128"/>
              <a:ea typeface="ＭＳ Ｐゴシック" panose="020B0600070205080204" pitchFamily="50" charset="-128"/>
            </a:rPr>
            <a:t>　補助費等を除く全ての性質について類似団体内平均値を下回っているものの、人口の減少が著しく進む中、業務内容について一つ一つ見直しを行い、コスト削減に努めていく。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
4,575
168.42
3,915,789
3,830,371
56,990
2,477,629
3,980,853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88506</xdr:rowOff>
    </xdr:from>
    <xdr:to>
      <xdr:col>24</xdr:col>
      <xdr:colOff>63500</xdr:colOff>
      <xdr:row>38</xdr:row>
      <xdr:rowOff>91301</xdr:rowOff>
    </xdr:to>
    <xdr:cxnSp macro="">
      <xdr:nvCxnSpPr>
        <xdr:cNvPr id="60" name="直線コネクタ 59"/>
        <xdr:cNvCxnSpPr/>
      </xdr:nvCxnSpPr>
      <xdr:spPr>
        <a:xfrm flipV="1">
          <a:off x="3797300" y="6603606"/>
          <a:ext cx="8382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84772</xdr:rowOff>
    </xdr:from>
    <xdr:to>
      <xdr:col>19</xdr:col>
      <xdr:colOff>177800</xdr:colOff>
      <xdr:row>38</xdr:row>
      <xdr:rowOff>91301</xdr:rowOff>
    </xdr:to>
    <xdr:cxnSp macro="">
      <xdr:nvCxnSpPr>
        <xdr:cNvPr id="63" name="直線コネクタ 62"/>
        <xdr:cNvCxnSpPr/>
      </xdr:nvCxnSpPr>
      <xdr:spPr>
        <a:xfrm>
          <a:off x="2908300" y="6599872"/>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84772</xdr:rowOff>
    </xdr:from>
    <xdr:to>
      <xdr:col>15</xdr:col>
      <xdr:colOff>50800</xdr:colOff>
      <xdr:row>38</xdr:row>
      <xdr:rowOff>93205</xdr:rowOff>
    </xdr:to>
    <xdr:cxnSp macro="">
      <xdr:nvCxnSpPr>
        <xdr:cNvPr id="66" name="直線コネクタ 65"/>
        <xdr:cNvCxnSpPr/>
      </xdr:nvCxnSpPr>
      <xdr:spPr>
        <a:xfrm flipV="1">
          <a:off x="2019300" y="6599872"/>
          <a:ext cx="889000" cy="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93205</xdr:rowOff>
    </xdr:from>
    <xdr:to>
      <xdr:col>10</xdr:col>
      <xdr:colOff>114300</xdr:colOff>
      <xdr:row>38</xdr:row>
      <xdr:rowOff>97765</xdr:rowOff>
    </xdr:to>
    <xdr:cxnSp macro="">
      <xdr:nvCxnSpPr>
        <xdr:cNvPr id="69" name="直線コネクタ 68"/>
        <xdr:cNvCxnSpPr/>
      </xdr:nvCxnSpPr>
      <xdr:spPr>
        <a:xfrm flipV="1">
          <a:off x="1130300" y="6608305"/>
          <a:ext cx="889000" cy="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39815</xdr:rowOff>
    </xdr:from>
    <xdr:to>
      <xdr:col>10</xdr:col>
      <xdr:colOff>165100</xdr:colOff>
      <xdr:row>38</xdr:row>
      <xdr:rowOff>141415</xdr:rowOff>
    </xdr:to>
    <xdr:sp macro="" textlink="">
      <xdr:nvSpPr>
        <xdr:cNvPr id="70" name="フローチャート: 判断 69"/>
        <xdr:cNvSpPr/>
      </xdr:nvSpPr>
      <xdr:spPr>
        <a:xfrm>
          <a:off x="1968500" y="655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157942</xdr:rowOff>
    </xdr:from>
    <xdr:ext cx="469744" cy="259045"/>
    <xdr:sp macro="" textlink="">
      <xdr:nvSpPr>
        <xdr:cNvPr id="71" name="テキスト ボックス 70"/>
        <xdr:cNvSpPr txBox="1"/>
      </xdr:nvSpPr>
      <xdr:spPr>
        <a:xfrm>
          <a:off x="1784428" y="633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43205</xdr:rowOff>
    </xdr:from>
    <xdr:to>
      <xdr:col>6</xdr:col>
      <xdr:colOff>38100</xdr:colOff>
      <xdr:row>38</xdr:row>
      <xdr:rowOff>144805</xdr:rowOff>
    </xdr:to>
    <xdr:sp macro="" textlink="">
      <xdr:nvSpPr>
        <xdr:cNvPr id="72" name="フローチャート: 判断 71"/>
        <xdr:cNvSpPr/>
      </xdr:nvSpPr>
      <xdr:spPr>
        <a:xfrm>
          <a:off x="1079500" y="65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161333</xdr:rowOff>
    </xdr:from>
    <xdr:ext cx="469744" cy="259045"/>
    <xdr:sp macro="" textlink="">
      <xdr:nvSpPr>
        <xdr:cNvPr id="73" name="テキスト ボックス 72"/>
        <xdr:cNvSpPr txBox="1"/>
      </xdr:nvSpPr>
      <xdr:spPr>
        <a:xfrm>
          <a:off x="895428" y="633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37706</xdr:rowOff>
    </xdr:from>
    <xdr:to>
      <xdr:col>24</xdr:col>
      <xdr:colOff>114300</xdr:colOff>
      <xdr:row>38</xdr:row>
      <xdr:rowOff>139306</xdr:rowOff>
    </xdr:to>
    <xdr:sp macro="" textlink="">
      <xdr:nvSpPr>
        <xdr:cNvPr id="79" name="楕円 78"/>
        <xdr:cNvSpPr/>
      </xdr:nvSpPr>
      <xdr:spPr>
        <a:xfrm>
          <a:off x="4584700" y="65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124083</xdr:rowOff>
    </xdr:from>
    <xdr:ext cx="534377" cy="259045"/>
    <xdr:sp macro="" textlink="">
      <xdr:nvSpPr>
        <xdr:cNvPr id="80" name="議会費該当値テキスト"/>
        <xdr:cNvSpPr txBox="1"/>
      </xdr:nvSpPr>
      <xdr:spPr>
        <a:xfrm>
          <a:off x="4686300" y="646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40501</xdr:rowOff>
    </xdr:from>
    <xdr:to>
      <xdr:col>20</xdr:col>
      <xdr:colOff>38100</xdr:colOff>
      <xdr:row>38</xdr:row>
      <xdr:rowOff>142101</xdr:rowOff>
    </xdr:to>
    <xdr:sp macro="" textlink="">
      <xdr:nvSpPr>
        <xdr:cNvPr id="81" name="楕円 80"/>
        <xdr:cNvSpPr/>
      </xdr:nvSpPr>
      <xdr:spPr>
        <a:xfrm>
          <a:off x="3746500" y="65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133228</xdr:rowOff>
    </xdr:from>
    <xdr:ext cx="469744" cy="259045"/>
    <xdr:sp macro="" textlink="">
      <xdr:nvSpPr>
        <xdr:cNvPr id="82" name="テキスト ボックス 81"/>
        <xdr:cNvSpPr txBox="1"/>
      </xdr:nvSpPr>
      <xdr:spPr>
        <a:xfrm>
          <a:off x="3562428" y="664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33972</xdr:rowOff>
    </xdr:from>
    <xdr:to>
      <xdr:col>15</xdr:col>
      <xdr:colOff>101600</xdr:colOff>
      <xdr:row>38</xdr:row>
      <xdr:rowOff>135572</xdr:rowOff>
    </xdr:to>
    <xdr:sp macro="" textlink="">
      <xdr:nvSpPr>
        <xdr:cNvPr id="83" name="楕円 82"/>
        <xdr:cNvSpPr/>
      </xdr:nvSpPr>
      <xdr:spPr>
        <a:xfrm>
          <a:off x="2857500" y="65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126699</xdr:rowOff>
    </xdr:from>
    <xdr:ext cx="534377" cy="259045"/>
    <xdr:sp macro="" textlink="">
      <xdr:nvSpPr>
        <xdr:cNvPr id="84" name="テキスト ボックス 83"/>
        <xdr:cNvSpPr txBox="1"/>
      </xdr:nvSpPr>
      <xdr:spPr>
        <a:xfrm>
          <a:off x="2641111" y="664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42405</xdr:rowOff>
    </xdr:from>
    <xdr:to>
      <xdr:col>10</xdr:col>
      <xdr:colOff>165100</xdr:colOff>
      <xdr:row>38</xdr:row>
      <xdr:rowOff>144005</xdr:rowOff>
    </xdr:to>
    <xdr:sp macro="" textlink="">
      <xdr:nvSpPr>
        <xdr:cNvPr id="85" name="楕円 84"/>
        <xdr:cNvSpPr/>
      </xdr:nvSpPr>
      <xdr:spPr>
        <a:xfrm>
          <a:off x="1968500" y="65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135132</xdr:rowOff>
    </xdr:from>
    <xdr:ext cx="469744" cy="259045"/>
    <xdr:sp macro="" textlink="">
      <xdr:nvSpPr>
        <xdr:cNvPr id="86" name="テキスト ボックス 85"/>
        <xdr:cNvSpPr txBox="1"/>
      </xdr:nvSpPr>
      <xdr:spPr>
        <a:xfrm>
          <a:off x="1784428" y="66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46965</xdr:rowOff>
    </xdr:from>
    <xdr:to>
      <xdr:col>6</xdr:col>
      <xdr:colOff>38100</xdr:colOff>
      <xdr:row>38</xdr:row>
      <xdr:rowOff>148565</xdr:rowOff>
    </xdr:to>
    <xdr:sp macro="" textlink="">
      <xdr:nvSpPr>
        <xdr:cNvPr id="87" name="楕円 86"/>
        <xdr:cNvSpPr/>
      </xdr:nvSpPr>
      <xdr:spPr>
        <a:xfrm>
          <a:off x="1079500" y="65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139692</xdr:rowOff>
    </xdr:from>
    <xdr:ext cx="469744" cy="259045"/>
    <xdr:sp macro="" textlink="">
      <xdr:nvSpPr>
        <xdr:cNvPr id="88" name="テキスト ボックス 87"/>
        <xdr:cNvSpPr txBox="1"/>
      </xdr:nvSpPr>
      <xdr:spPr>
        <a:xfrm>
          <a:off x="895428" y="66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163894</xdr:rowOff>
    </xdr:from>
    <xdr:to>
      <xdr:col>24</xdr:col>
      <xdr:colOff>63500</xdr:colOff>
      <xdr:row>58</xdr:row>
      <xdr:rowOff>164412</xdr:rowOff>
    </xdr:to>
    <xdr:cxnSp macro="">
      <xdr:nvCxnSpPr>
        <xdr:cNvPr id="117" name="直線コネクタ 116"/>
        <xdr:cNvCxnSpPr/>
      </xdr:nvCxnSpPr>
      <xdr:spPr>
        <a:xfrm>
          <a:off x="3797300" y="10107994"/>
          <a:ext cx="8382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155191</xdr:rowOff>
    </xdr:from>
    <xdr:to>
      <xdr:col>19</xdr:col>
      <xdr:colOff>177800</xdr:colOff>
      <xdr:row>58</xdr:row>
      <xdr:rowOff>163894</xdr:rowOff>
    </xdr:to>
    <xdr:cxnSp macro="">
      <xdr:nvCxnSpPr>
        <xdr:cNvPr id="120" name="直線コネクタ 119"/>
        <xdr:cNvCxnSpPr/>
      </xdr:nvCxnSpPr>
      <xdr:spPr>
        <a:xfrm>
          <a:off x="2908300" y="10099291"/>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155191</xdr:rowOff>
    </xdr:from>
    <xdr:to>
      <xdr:col>15</xdr:col>
      <xdr:colOff>50800</xdr:colOff>
      <xdr:row>58</xdr:row>
      <xdr:rowOff>168876</xdr:rowOff>
    </xdr:to>
    <xdr:cxnSp macro="">
      <xdr:nvCxnSpPr>
        <xdr:cNvPr id="123" name="直線コネクタ 122"/>
        <xdr:cNvCxnSpPr/>
      </xdr:nvCxnSpPr>
      <xdr:spPr>
        <a:xfrm flipV="1">
          <a:off x="2019300" y="10099291"/>
          <a:ext cx="889000" cy="1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168193</xdr:rowOff>
    </xdr:from>
    <xdr:to>
      <xdr:col>10</xdr:col>
      <xdr:colOff>114300</xdr:colOff>
      <xdr:row>58</xdr:row>
      <xdr:rowOff>168876</xdr:rowOff>
    </xdr:to>
    <xdr:cxnSp macro="">
      <xdr:nvCxnSpPr>
        <xdr:cNvPr id="126" name="直線コネクタ 125"/>
        <xdr:cNvCxnSpPr/>
      </xdr:nvCxnSpPr>
      <xdr:spPr>
        <a:xfrm>
          <a:off x="1130300" y="10112293"/>
          <a:ext cx="889000" cy="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92222</xdr:rowOff>
    </xdr:from>
    <xdr:to>
      <xdr:col>10</xdr:col>
      <xdr:colOff>165100</xdr:colOff>
      <xdr:row>59</xdr:row>
      <xdr:rowOff>22372</xdr:rowOff>
    </xdr:to>
    <xdr:sp macro="" textlink="">
      <xdr:nvSpPr>
        <xdr:cNvPr id="127" name="フローチャート: 判断 126"/>
        <xdr:cNvSpPr/>
      </xdr:nvSpPr>
      <xdr:spPr>
        <a:xfrm>
          <a:off x="1968500" y="1003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38899</xdr:rowOff>
    </xdr:from>
    <xdr:ext cx="599010" cy="259045"/>
    <xdr:sp macro="" textlink="">
      <xdr:nvSpPr>
        <xdr:cNvPr id="128" name="テキスト ボックス 127"/>
        <xdr:cNvSpPr txBox="1"/>
      </xdr:nvSpPr>
      <xdr:spPr>
        <a:xfrm>
          <a:off x="1719795" y="981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116995</xdr:rowOff>
    </xdr:from>
    <xdr:to>
      <xdr:col>6</xdr:col>
      <xdr:colOff>38100</xdr:colOff>
      <xdr:row>59</xdr:row>
      <xdr:rowOff>47145</xdr:rowOff>
    </xdr:to>
    <xdr:sp macro="" textlink="">
      <xdr:nvSpPr>
        <xdr:cNvPr id="129" name="フローチャート: 判断 128"/>
        <xdr:cNvSpPr/>
      </xdr:nvSpPr>
      <xdr:spPr>
        <a:xfrm>
          <a:off x="1079500" y="1006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63672</xdr:rowOff>
    </xdr:from>
    <xdr:ext cx="599010" cy="259045"/>
    <xdr:sp macro="" textlink="">
      <xdr:nvSpPr>
        <xdr:cNvPr id="130" name="テキスト ボックス 129"/>
        <xdr:cNvSpPr txBox="1"/>
      </xdr:nvSpPr>
      <xdr:spPr>
        <a:xfrm>
          <a:off x="830795" y="983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113612</xdr:rowOff>
    </xdr:from>
    <xdr:to>
      <xdr:col>24</xdr:col>
      <xdr:colOff>114300</xdr:colOff>
      <xdr:row>59</xdr:row>
      <xdr:rowOff>43762</xdr:rowOff>
    </xdr:to>
    <xdr:sp macro="" textlink="">
      <xdr:nvSpPr>
        <xdr:cNvPr id="136" name="楕円 135"/>
        <xdr:cNvSpPr/>
      </xdr:nvSpPr>
      <xdr:spPr>
        <a:xfrm>
          <a:off x="4584700" y="1005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28539</xdr:rowOff>
    </xdr:from>
    <xdr:ext cx="599010" cy="259045"/>
    <xdr:sp macro="" textlink="">
      <xdr:nvSpPr>
        <xdr:cNvPr id="137" name="総務費該当値テキスト"/>
        <xdr:cNvSpPr txBox="1"/>
      </xdr:nvSpPr>
      <xdr:spPr>
        <a:xfrm>
          <a:off x="4686300" y="997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113094</xdr:rowOff>
    </xdr:from>
    <xdr:to>
      <xdr:col>20</xdr:col>
      <xdr:colOff>38100</xdr:colOff>
      <xdr:row>59</xdr:row>
      <xdr:rowOff>43244</xdr:rowOff>
    </xdr:to>
    <xdr:sp macro="" textlink="">
      <xdr:nvSpPr>
        <xdr:cNvPr id="138" name="楕円 137"/>
        <xdr:cNvSpPr/>
      </xdr:nvSpPr>
      <xdr:spPr>
        <a:xfrm>
          <a:off x="3746500" y="100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34371</xdr:rowOff>
    </xdr:from>
    <xdr:ext cx="599010" cy="259045"/>
    <xdr:sp macro="" textlink="">
      <xdr:nvSpPr>
        <xdr:cNvPr id="139" name="テキスト ボックス 138"/>
        <xdr:cNvSpPr txBox="1"/>
      </xdr:nvSpPr>
      <xdr:spPr>
        <a:xfrm>
          <a:off x="3497795" y="1014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104391</xdr:rowOff>
    </xdr:from>
    <xdr:to>
      <xdr:col>15</xdr:col>
      <xdr:colOff>101600</xdr:colOff>
      <xdr:row>59</xdr:row>
      <xdr:rowOff>34541</xdr:rowOff>
    </xdr:to>
    <xdr:sp macro="" textlink="">
      <xdr:nvSpPr>
        <xdr:cNvPr id="140" name="楕円 139"/>
        <xdr:cNvSpPr/>
      </xdr:nvSpPr>
      <xdr:spPr>
        <a:xfrm>
          <a:off x="2857500" y="1004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25668</xdr:rowOff>
    </xdr:from>
    <xdr:ext cx="599010" cy="259045"/>
    <xdr:sp macro="" textlink="">
      <xdr:nvSpPr>
        <xdr:cNvPr id="141" name="テキスト ボックス 140"/>
        <xdr:cNvSpPr txBox="1"/>
      </xdr:nvSpPr>
      <xdr:spPr>
        <a:xfrm>
          <a:off x="2608795" y="1014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118076</xdr:rowOff>
    </xdr:from>
    <xdr:to>
      <xdr:col>10</xdr:col>
      <xdr:colOff>165100</xdr:colOff>
      <xdr:row>59</xdr:row>
      <xdr:rowOff>48226</xdr:rowOff>
    </xdr:to>
    <xdr:sp macro="" textlink="">
      <xdr:nvSpPr>
        <xdr:cNvPr id="142" name="楕円 141"/>
        <xdr:cNvSpPr/>
      </xdr:nvSpPr>
      <xdr:spPr>
        <a:xfrm>
          <a:off x="1968500" y="1006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39353</xdr:rowOff>
    </xdr:from>
    <xdr:ext cx="599010" cy="259045"/>
    <xdr:sp macro="" textlink="">
      <xdr:nvSpPr>
        <xdr:cNvPr id="143" name="テキスト ボックス 142"/>
        <xdr:cNvSpPr txBox="1"/>
      </xdr:nvSpPr>
      <xdr:spPr>
        <a:xfrm>
          <a:off x="1719795" y="1015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117393</xdr:rowOff>
    </xdr:from>
    <xdr:to>
      <xdr:col>6</xdr:col>
      <xdr:colOff>38100</xdr:colOff>
      <xdr:row>59</xdr:row>
      <xdr:rowOff>47543</xdr:rowOff>
    </xdr:to>
    <xdr:sp macro="" textlink="">
      <xdr:nvSpPr>
        <xdr:cNvPr id="144" name="楕円 143"/>
        <xdr:cNvSpPr/>
      </xdr:nvSpPr>
      <xdr:spPr>
        <a:xfrm>
          <a:off x="1079500" y="100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38670</xdr:rowOff>
    </xdr:from>
    <xdr:ext cx="599010" cy="259045"/>
    <xdr:sp macro="" textlink="">
      <xdr:nvSpPr>
        <xdr:cNvPr id="145" name="テキスト ボックス 144"/>
        <xdr:cNvSpPr txBox="1"/>
      </xdr:nvSpPr>
      <xdr:spPr>
        <a:xfrm>
          <a:off x="830795" y="1015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159982</xdr:rowOff>
    </xdr:from>
    <xdr:to>
      <xdr:col>24</xdr:col>
      <xdr:colOff>63500</xdr:colOff>
      <xdr:row>77</xdr:row>
      <xdr:rowOff>161671</xdr:rowOff>
    </xdr:to>
    <xdr:cxnSp macro="">
      <xdr:nvCxnSpPr>
        <xdr:cNvPr id="174" name="直線コネクタ 173"/>
        <xdr:cNvCxnSpPr/>
      </xdr:nvCxnSpPr>
      <xdr:spPr>
        <a:xfrm>
          <a:off x="3797300" y="13361632"/>
          <a:ext cx="8382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159982</xdr:rowOff>
    </xdr:from>
    <xdr:to>
      <xdr:col>19</xdr:col>
      <xdr:colOff>177800</xdr:colOff>
      <xdr:row>77</xdr:row>
      <xdr:rowOff>167652</xdr:rowOff>
    </xdr:to>
    <xdr:cxnSp macro="">
      <xdr:nvCxnSpPr>
        <xdr:cNvPr id="177" name="直線コネクタ 176"/>
        <xdr:cNvCxnSpPr/>
      </xdr:nvCxnSpPr>
      <xdr:spPr>
        <a:xfrm flipV="1">
          <a:off x="2908300" y="13361632"/>
          <a:ext cx="889000" cy="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167652</xdr:rowOff>
    </xdr:from>
    <xdr:to>
      <xdr:col>15</xdr:col>
      <xdr:colOff>50800</xdr:colOff>
      <xdr:row>78</xdr:row>
      <xdr:rowOff>2939</xdr:rowOff>
    </xdr:to>
    <xdr:cxnSp macro="">
      <xdr:nvCxnSpPr>
        <xdr:cNvPr id="180" name="直線コネクタ 179"/>
        <xdr:cNvCxnSpPr/>
      </xdr:nvCxnSpPr>
      <xdr:spPr>
        <a:xfrm flipV="1">
          <a:off x="2019300" y="13369302"/>
          <a:ext cx="889000" cy="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2939</xdr:rowOff>
    </xdr:from>
    <xdr:to>
      <xdr:col>10</xdr:col>
      <xdr:colOff>114300</xdr:colOff>
      <xdr:row>78</xdr:row>
      <xdr:rowOff>27525</xdr:rowOff>
    </xdr:to>
    <xdr:cxnSp macro="">
      <xdr:nvCxnSpPr>
        <xdr:cNvPr id="183" name="直線コネクタ 182"/>
        <xdr:cNvCxnSpPr/>
      </xdr:nvCxnSpPr>
      <xdr:spPr>
        <a:xfrm flipV="1">
          <a:off x="1130300" y="13376039"/>
          <a:ext cx="889000" cy="2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143121</xdr:rowOff>
    </xdr:from>
    <xdr:to>
      <xdr:col>10</xdr:col>
      <xdr:colOff>165100</xdr:colOff>
      <xdr:row>78</xdr:row>
      <xdr:rowOff>73271</xdr:rowOff>
    </xdr:to>
    <xdr:sp macro="" textlink="">
      <xdr:nvSpPr>
        <xdr:cNvPr id="184" name="フローチャート: 判断 183"/>
        <xdr:cNvSpPr/>
      </xdr:nvSpPr>
      <xdr:spPr>
        <a:xfrm>
          <a:off x="1968500" y="1334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64398</xdr:rowOff>
    </xdr:from>
    <xdr:ext cx="599010" cy="259045"/>
    <xdr:sp macro="" textlink="">
      <xdr:nvSpPr>
        <xdr:cNvPr id="185" name="テキスト ボックス 184"/>
        <xdr:cNvSpPr txBox="1"/>
      </xdr:nvSpPr>
      <xdr:spPr>
        <a:xfrm>
          <a:off x="1719795" y="1343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161339</xdr:rowOff>
    </xdr:from>
    <xdr:to>
      <xdr:col>6</xdr:col>
      <xdr:colOff>38100</xdr:colOff>
      <xdr:row>78</xdr:row>
      <xdr:rowOff>91489</xdr:rowOff>
    </xdr:to>
    <xdr:sp macro="" textlink="">
      <xdr:nvSpPr>
        <xdr:cNvPr id="186" name="フローチャート: 判断 185"/>
        <xdr:cNvSpPr/>
      </xdr:nvSpPr>
      <xdr:spPr>
        <a:xfrm>
          <a:off x="1079500" y="133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82616</xdr:rowOff>
    </xdr:from>
    <xdr:ext cx="599010" cy="259045"/>
    <xdr:sp macro="" textlink="">
      <xdr:nvSpPr>
        <xdr:cNvPr id="187" name="テキスト ボックス 186"/>
        <xdr:cNvSpPr txBox="1"/>
      </xdr:nvSpPr>
      <xdr:spPr>
        <a:xfrm>
          <a:off x="830795" y="134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110871</xdr:rowOff>
    </xdr:from>
    <xdr:to>
      <xdr:col>24</xdr:col>
      <xdr:colOff>114300</xdr:colOff>
      <xdr:row>78</xdr:row>
      <xdr:rowOff>41021</xdr:rowOff>
    </xdr:to>
    <xdr:sp macro="" textlink="">
      <xdr:nvSpPr>
        <xdr:cNvPr id="193" name="楕円 192"/>
        <xdr:cNvSpPr/>
      </xdr:nvSpPr>
      <xdr:spPr>
        <a:xfrm>
          <a:off x="4584700" y="133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25798</xdr:rowOff>
    </xdr:from>
    <xdr:ext cx="599010" cy="259045"/>
    <xdr:sp macro="" textlink="">
      <xdr:nvSpPr>
        <xdr:cNvPr id="194" name="民生費該当値テキスト"/>
        <xdr:cNvSpPr txBox="1"/>
      </xdr:nvSpPr>
      <xdr:spPr>
        <a:xfrm>
          <a:off x="4686300" y="132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109182</xdr:rowOff>
    </xdr:from>
    <xdr:to>
      <xdr:col>20</xdr:col>
      <xdr:colOff>38100</xdr:colOff>
      <xdr:row>78</xdr:row>
      <xdr:rowOff>39332</xdr:rowOff>
    </xdr:to>
    <xdr:sp macro="" textlink="">
      <xdr:nvSpPr>
        <xdr:cNvPr id="195" name="楕円 194"/>
        <xdr:cNvSpPr/>
      </xdr:nvSpPr>
      <xdr:spPr>
        <a:xfrm>
          <a:off x="3746500" y="133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30459</xdr:rowOff>
    </xdr:from>
    <xdr:ext cx="599010" cy="259045"/>
    <xdr:sp macro="" textlink="">
      <xdr:nvSpPr>
        <xdr:cNvPr id="196" name="テキスト ボックス 195"/>
        <xdr:cNvSpPr txBox="1"/>
      </xdr:nvSpPr>
      <xdr:spPr>
        <a:xfrm>
          <a:off x="3497795" y="1340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116852</xdr:rowOff>
    </xdr:from>
    <xdr:to>
      <xdr:col>15</xdr:col>
      <xdr:colOff>101600</xdr:colOff>
      <xdr:row>78</xdr:row>
      <xdr:rowOff>47002</xdr:rowOff>
    </xdr:to>
    <xdr:sp macro="" textlink="">
      <xdr:nvSpPr>
        <xdr:cNvPr id="197" name="楕円 196"/>
        <xdr:cNvSpPr/>
      </xdr:nvSpPr>
      <xdr:spPr>
        <a:xfrm>
          <a:off x="2857500" y="133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38129</xdr:rowOff>
    </xdr:from>
    <xdr:ext cx="599010" cy="259045"/>
    <xdr:sp macro="" textlink="">
      <xdr:nvSpPr>
        <xdr:cNvPr id="198" name="テキスト ボックス 197"/>
        <xdr:cNvSpPr txBox="1"/>
      </xdr:nvSpPr>
      <xdr:spPr>
        <a:xfrm>
          <a:off x="2608795" y="1341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123589</xdr:rowOff>
    </xdr:from>
    <xdr:to>
      <xdr:col>10</xdr:col>
      <xdr:colOff>165100</xdr:colOff>
      <xdr:row>78</xdr:row>
      <xdr:rowOff>53739</xdr:rowOff>
    </xdr:to>
    <xdr:sp macro="" textlink="">
      <xdr:nvSpPr>
        <xdr:cNvPr id="199" name="楕円 198"/>
        <xdr:cNvSpPr/>
      </xdr:nvSpPr>
      <xdr:spPr>
        <a:xfrm>
          <a:off x="1968500" y="133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70266</xdr:rowOff>
    </xdr:from>
    <xdr:ext cx="599010" cy="259045"/>
    <xdr:sp macro="" textlink="">
      <xdr:nvSpPr>
        <xdr:cNvPr id="200" name="テキスト ボックス 199"/>
        <xdr:cNvSpPr txBox="1"/>
      </xdr:nvSpPr>
      <xdr:spPr>
        <a:xfrm>
          <a:off x="1719795" y="1310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148175</xdr:rowOff>
    </xdr:from>
    <xdr:to>
      <xdr:col>6</xdr:col>
      <xdr:colOff>38100</xdr:colOff>
      <xdr:row>78</xdr:row>
      <xdr:rowOff>78325</xdr:rowOff>
    </xdr:to>
    <xdr:sp macro="" textlink="">
      <xdr:nvSpPr>
        <xdr:cNvPr id="201" name="楕円 200"/>
        <xdr:cNvSpPr/>
      </xdr:nvSpPr>
      <xdr:spPr>
        <a:xfrm>
          <a:off x="1079500" y="1334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94852</xdr:rowOff>
    </xdr:from>
    <xdr:ext cx="599010" cy="259045"/>
    <xdr:sp macro="" textlink="">
      <xdr:nvSpPr>
        <xdr:cNvPr id="202" name="テキスト ボックス 201"/>
        <xdr:cNvSpPr txBox="1"/>
      </xdr:nvSpPr>
      <xdr:spPr>
        <a:xfrm>
          <a:off x="830795" y="1312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170185</xdr:rowOff>
    </xdr:from>
    <xdr:to>
      <xdr:col>24</xdr:col>
      <xdr:colOff>63500</xdr:colOff>
      <xdr:row>98</xdr:row>
      <xdr:rowOff>39501</xdr:rowOff>
    </xdr:to>
    <xdr:cxnSp macro="">
      <xdr:nvCxnSpPr>
        <xdr:cNvPr id="231" name="直線コネクタ 230"/>
        <xdr:cNvCxnSpPr/>
      </xdr:nvCxnSpPr>
      <xdr:spPr>
        <a:xfrm flipV="1">
          <a:off x="3797300" y="16800835"/>
          <a:ext cx="8382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39501</xdr:rowOff>
    </xdr:from>
    <xdr:to>
      <xdr:col>19</xdr:col>
      <xdr:colOff>177800</xdr:colOff>
      <xdr:row>98</xdr:row>
      <xdr:rowOff>84134</xdr:rowOff>
    </xdr:to>
    <xdr:cxnSp macro="">
      <xdr:nvCxnSpPr>
        <xdr:cNvPr id="234" name="直線コネクタ 233"/>
        <xdr:cNvCxnSpPr/>
      </xdr:nvCxnSpPr>
      <xdr:spPr>
        <a:xfrm flipV="1">
          <a:off x="2908300" y="16841601"/>
          <a:ext cx="889000" cy="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84134</xdr:rowOff>
    </xdr:from>
    <xdr:to>
      <xdr:col>15</xdr:col>
      <xdr:colOff>50800</xdr:colOff>
      <xdr:row>98</xdr:row>
      <xdr:rowOff>92576</xdr:rowOff>
    </xdr:to>
    <xdr:cxnSp macro="">
      <xdr:nvCxnSpPr>
        <xdr:cNvPr id="237" name="直線コネクタ 236"/>
        <xdr:cNvCxnSpPr/>
      </xdr:nvCxnSpPr>
      <xdr:spPr>
        <a:xfrm flipV="1">
          <a:off x="2019300" y="16886234"/>
          <a:ext cx="8890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92576</xdr:rowOff>
    </xdr:from>
    <xdr:to>
      <xdr:col>10</xdr:col>
      <xdr:colOff>114300</xdr:colOff>
      <xdr:row>98</xdr:row>
      <xdr:rowOff>103240</xdr:rowOff>
    </xdr:to>
    <xdr:cxnSp macro="">
      <xdr:nvCxnSpPr>
        <xdr:cNvPr id="240" name="直線コネクタ 239"/>
        <xdr:cNvCxnSpPr/>
      </xdr:nvCxnSpPr>
      <xdr:spPr>
        <a:xfrm flipV="1">
          <a:off x="1130300" y="16894676"/>
          <a:ext cx="889000" cy="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29397</xdr:rowOff>
    </xdr:from>
    <xdr:to>
      <xdr:col>10</xdr:col>
      <xdr:colOff>165100</xdr:colOff>
      <xdr:row>98</xdr:row>
      <xdr:rowOff>130997</xdr:rowOff>
    </xdr:to>
    <xdr:sp macro="" textlink="">
      <xdr:nvSpPr>
        <xdr:cNvPr id="241" name="フローチャート: 判断 240"/>
        <xdr:cNvSpPr/>
      </xdr:nvSpPr>
      <xdr:spPr>
        <a:xfrm>
          <a:off x="1968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147524</xdr:rowOff>
    </xdr:from>
    <xdr:ext cx="534377" cy="259045"/>
    <xdr:sp macro="" textlink="">
      <xdr:nvSpPr>
        <xdr:cNvPr id="242" name="テキスト ボックス 241"/>
        <xdr:cNvSpPr txBox="1"/>
      </xdr:nvSpPr>
      <xdr:spPr>
        <a:xfrm>
          <a:off x="1752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39754</xdr:rowOff>
    </xdr:from>
    <xdr:to>
      <xdr:col>6</xdr:col>
      <xdr:colOff>38100</xdr:colOff>
      <xdr:row>98</xdr:row>
      <xdr:rowOff>141354</xdr:rowOff>
    </xdr:to>
    <xdr:sp macro="" textlink="">
      <xdr:nvSpPr>
        <xdr:cNvPr id="243" name="フローチャート: 判断 242"/>
        <xdr:cNvSpPr/>
      </xdr:nvSpPr>
      <xdr:spPr>
        <a:xfrm>
          <a:off x="1079500" y="1684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157881</xdr:rowOff>
    </xdr:from>
    <xdr:ext cx="534377" cy="259045"/>
    <xdr:sp macro="" textlink="">
      <xdr:nvSpPr>
        <xdr:cNvPr id="244" name="テキスト ボックス 243"/>
        <xdr:cNvSpPr txBox="1"/>
      </xdr:nvSpPr>
      <xdr:spPr>
        <a:xfrm>
          <a:off x="863111" y="166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119385</xdr:rowOff>
    </xdr:from>
    <xdr:to>
      <xdr:col>24</xdr:col>
      <xdr:colOff>114300</xdr:colOff>
      <xdr:row>98</xdr:row>
      <xdr:rowOff>49535</xdr:rowOff>
    </xdr:to>
    <xdr:sp macro="" textlink="">
      <xdr:nvSpPr>
        <xdr:cNvPr id="250" name="楕円 249"/>
        <xdr:cNvSpPr/>
      </xdr:nvSpPr>
      <xdr:spPr>
        <a:xfrm>
          <a:off x="4584700" y="167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97812</xdr:rowOff>
    </xdr:from>
    <xdr:ext cx="599010" cy="259045"/>
    <xdr:sp macro="" textlink="">
      <xdr:nvSpPr>
        <xdr:cNvPr id="251" name="衛生費該当値テキスト"/>
        <xdr:cNvSpPr txBox="1"/>
      </xdr:nvSpPr>
      <xdr:spPr>
        <a:xfrm>
          <a:off x="4686300" y="167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160151</xdr:rowOff>
    </xdr:from>
    <xdr:to>
      <xdr:col>20</xdr:col>
      <xdr:colOff>38100</xdr:colOff>
      <xdr:row>98</xdr:row>
      <xdr:rowOff>90301</xdr:rowOff>
    </xdr:to>
    <xdr:sp macro="" textlink="">
      <xdr:nvSpPr>
        <xdr:cNvPr id="252" name="楕円 251"/>
        <xdr:cNvSpPr/>
      </xdr:nvSpPr>
      <xdr:spPr>
        <a:xfrm>
          <a:off x="3746500" y="1679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81428</xdr:rowOff>
    </xdr:from>
    <xdr:ext cx="534377" cy="259045"/>
    <xdr:sp macro="" textlink="">
      <xdr:nvSpPr>
        <xdr:cNvPr id="253" name="テキスト ボックス 252"/>
        <xdr:cNvSpPr txBox="1"/>
      </xdr:nvSpPr>
      <xdr:spPr>
        <a:xfrm>
          <a:off x="3530111" y="1688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33334</xdr:rowOff>
    </xdr:from>
    <xdr:to>
      <xdr:col>15</xdr:col>
      <xdr:colOff>101600</xdr:colOff>
      <xdr:row>98</xdr:row>
      <xdr:rowOff>134934</xdr:rowOff>
    </xdr:to>
    <xdr:sp macro="" textlink="">
      <xdr:nvSpPr>
        <xdr:cNvPr id="254" name="楕円 253"/>
        <xdr:cNvSpPr/>
      </xdr:nvSpPr>
      <xdr:spPr>
        <a:xfrm>
          <a:off x="2857500" y="168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126061</xdr:rowOff>
    </xdr:from>
    <xdr:ext cx="534377" cy="259045"/>
    <xdr:sp macro="" textlink="">
      <xdr:nvSpPr>
        <xdr:cNvPr id="255" name="テキスト ボックス 254"/>
        <xdr:cNvSpPr txBox="1"/>
      </xdr:nvSpPr>
      <xdr:spPr>
        <a:xfrm>
          <a:off x="2641111" y="1692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41776</xdr:rowOff>
    </xdr:from>
    <xdr:to>
      <xdr:col>10</xdr:col>
      <xdr:colOff>165100</xdr:colOff>
      <xdr:row>98</xdr:row>
      <xdr:rowOff>143376</xdr:rowOff>
    </xdr:to>
    <xdr:sp macro="" textlink="">
      <xdr:nvSpPr>
        <xdr:cNvPr id="256" name="楕円 255"/>
        <xdr:cNvSpPr/>
      </xdr:nvSpPr>
      <xdr:spPr>
        <a:xfrm>
          <a:off x="1968500" y="168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134503</xdr:rowOff>
    </xdr:from>
    <xdr:ext cx="534377" cy="259045"/>
    <xdr:sp macro="" textlink="">
      <xdr:nvSpPr>
        <xdr:cNvPr id="257" name="テキスト ボックス 256"/>
        <xdr:cNvSpPr txBox="1"/>
      </xdr:nvSpPr>
      <xdr:spPr>
        <a:xfrm>
          <a:off x="1752111" y="169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52440</xdr:rowOff>
    </xdr:from>
    <xdr:to>
      <xdr:col>6</xdr:col>
      <xdr:colOff>38100</xdr:colOff>
      <xdr:row>98</xdr:row>
      <xdr:rowOff>154040</xdr:rowOff>
    </xdr:to>
    <xdr:sp macro="" textlink="">
      <xdr:nvSpPr>
        <xdr:cNvPr id="258" name="楕円 257"/>
        <xdr:cNvSpPr/>
      </xdr:nvSpPr>
      <xdr:spPr>
        <a:xfrm>
          <a:off x="1079500" y="168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145167</xdr:rowOff>
    </xdr:from>
    <xdr:ext cx="534377" cy="259045"/>
    <xdr:sp macro="" textlink="">
      <xdr:nvSpPr>
        <xdr:cNvPr id="259" name="テキスト ボックス 258"/>
        <xdr:cNvSpPr txBox="1"/>
      </xdr:nvSpPr>
      <xdr:spPr>
        <a:xfrm>
          <a:off x="863111" y="16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83889</xdr:rowOff>
    </xdr:from>
    <xdr:to>
      <xdr:col>55</xdr:col>
      <xdr:colOff>0</xdr:colOff>
      <xdr:row>39</xdr:row>
      <xdr:rowOff>84510</xdr:rowOff>
    </xdr:to>
    <xdr:cxnSp macro="">
      <xdr:nvCxnSpPr>
        <xdr:cNvPr id="290" name="直線コネクタ 289"/>
        <xdr:cNvCxnSpPr/>
      </xdr:nvCxnSpPr>
      <xdr:spPr>
        <a:xfrm flipV="1">
          <a:off x="9639300" y="6770439"/>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84510</xdr:rowOff>
    </xdr:from>
    <xdr:to>
      <xdr:col>50</xdr:col>
      <xdr:colOff>114300</xdr:colOff>
      <xdr:row>39</xdr:row>
      <xdr:rowOff>93196</xdr:rowOff>
    </xdr:to>
    <xdr:cxnSp macro="">
      <xdr:nvCxnSpPr>
        <xdr:cNvPr id="293" name="直線コネクタ 292"/>
        <xdr:cNvCxnSpPr/>
      </xdr:nvCxnSpPr>
      <xdr:spPr>
        <a:xfrm flipV="1">
          <a:off x="8750300" y="677106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80999</xdr:rowOff>
    </xdr:from>
    <xdr:to>
      <xdr:col>45</xdr:col>
      <xdr:colOff>177800</xdr:colOff>
      <xdr:row>39</xdr:row>
      <xdr:rowOff>93196</xdr:rowOff>
    </xdr:to>
    <xdr:cxnSp macro="">
      <xdr:nvCxnSpPr>
        <xdr:cNvPr id="296" name="直線コネクタ 295"/>
        <xdr:cNvCxnSpPr/>
      </xdr:nvCxnSpPr>
      <xdr:spPr>
        <a:xfrm>
          <a:off x="7861300" y="6596099"/>
          <a:ext cx="889000" cy="18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80999</xdr:rowOff>
    </xdr:from>
    <xdr:to>
      <xdr:col>41</xdr:col>
      <xdr:colOff>50800</xdr:colOff>
      <xdr:row>39</xdr:row>
      <xdr:rowOff>52538</xdr:rowOff>
    </xdr:to>
    <xdr:cxnSp macro="">
      <xdr:nvCxnSpPr>
        <xdr:cNvPr id="299" name="直線コネクタ 298"/>
        <xdr:cNvCxnSpPr/>
      </xdr:nvCxnSpPr>
      <xdr:spPr>
        <a:xfrm flipV="1">
          <a:off x="6972300" y="6596099"/>
          <a:ext cx="889000" cy="14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6327</xdr:rowOff>
    </xdr:from>
    <xdr:to>
      <xdr:col>41</xdr:col>
      <xdr:colOff>101600</xdr:colOff>
      <xdr:row>39</xdr:row>
      <xdr:rowOff>107927</xdr:rowOff>
    </xdr:to>
    <xdr:sp macro="" textlink="">
      <xdr:nvSpPr>
        <xdr:cNvPr id="300" name="フローチャート: 判断 299"/>
        <xdr:cNvSpPr/>
      </xdr:nvSpPr>
      <xdr:spPr>
        <a:xfrm>
          <a:off x="7810500" y="669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99054</xdr:rowOff>
    </xdr:from>
    <xdr:ext cx="469744" cy="259045"/>
    <xdr:sp macro="" textlink="">
      <xdr:nvSpPr>
        <xdr:cNvPr id="301" name="テキスト ボックス 300"/>
        <xdr:cNvSpPr txBox="1"/>
      </xdr:nvSpPr>
      <xdr:spPr>
        <a:xfrm>
          <a:off x="7626428" y="678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171408</xdr:rowOff>
    </xdr:from>
    <xdr:to>
      <xdr:col>36</xdr:col>
      <xdr:colOff>165100</xdr:colOff>
      <xdr:row>39</xdr:row>
      <xdr:rowOff>101558</xdr:rowOff>
    </xdr:to>
    <xdr:sp macro="" textlink="">
      <xdr:nvSpPr>
        <xdr:cNvPr id="302" name="フローチャート: 判断 301"/>
        <xdr:cNvSpPr/>
      </xdr:nvSpPr>
      <xdr:spPr>
        <a:xfrm>
          <a:off x="6921500" y="668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118085</xdr:rowOff>
    </xdr:from>
    <xdr:ext cx="469744" cy="259045"/>
    <xdr:sp macro="" textlink="">
      <xdr:nvSpPr>
        <xdr:cNvPr id="303" name="テキスト ボックス 302"/>
        <xdr:cNvSpPr txBox="1"/>
      </xdr:nvSpPr>
      <xdr:spPr>
        <a:xfrm>
          <a:off x="6737428" y="646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33089</xdr:rowOff>
    </xdr:from>
    <xdr:to>
      <xdr:col>55</xdr:col>
      <xdr:colOff>50800</xdr:colOff>
      <xdr:row>39</xdr:row>
      <xdr:rowOff>134689</xdr:rowOff>
    </xdr:to>
    <xdr:sp macro="" textlink="">
      <xdr:nvSpPr>
        <xdr:cNvPr id="309" name="楕円 308"/>
        <xdr:cNvSpPr/>
      </xdr:nvSpPr>
      <xdr:spPr>
        <a:xfrm>
          <a:off x="10426700" y="671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168956</xdr:rowOff>
    </xdr:from>
    <xdr:ext cx="378565" cy="259045"/>
    <xdr:sp macro="" textlink="">
      <xdr:nvSpPr>
        <xdr:cNvPr id="310" name="労働費該当値テキスト"/>
        <xdr:cNvSpPr txBox="1"/>
      </xdr:nvSpPr>
      <xdr:spPr>
        <a:xfrm>
          <a:off x="10528300" y="668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33710</xdr:rowOff>
    </xdr:from>
    <xdr:to>
      <xdr:col>50</xdr:col>
      <xdr:colOff>165100</xdr:colOff>
      <xdr:row>39</xdr:row>
      <xdr:rowOff>135310</xdr:rowOff>
    </xdr:to>
    <xdr:sp macro="" textlink="">
      <xdr:nvSpPr>
        <xdr:cNvPr id="311" name="楕円 310"/>
        <xdr:cNvSpPr/>
      </xdr:nvSpPr>
      <xdr:spPr>
        <a:xfrm>
          <a:off x="95885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126437</xdr:rowOff>
    </xdr:from>
    <xdr:ext cx="378565" cy="259045"/>
    <xdr:sp macro="" textlink="">
      <xdr:nvSpPr>
        <xdr:cNvPr id="312" name="テキスト ボックス 311"/>
        <xdr:cNvSpPr txBox="1"/>
      </xdr:nvSpPr>
      <xdr:spPr>
        <a:xfrm>
          <a:off x="9450017" y="6812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42396</xdr:rowOff>
    </xdr:from>
    <xdr:to>
      <xdr:col>46</xdr:col>
      <xdr:colOff>38100</xdr:colOff>
      <xdr:row>39</xdr:row>
      <xdr:rowOff>143996</xdr:rowOff>
    </xdr:to>
    <xdr:sp macro="" textlink="">
      <xdr:nvSpPr>
        <xdr:cNvPr id="313" name="楕円 312"/>
        <xdr:cNvSpPr/>
      </xdr:nvSpPr>
      <xdr:spPr>
        <a:xfrm>
          <a:off x="8699500" y="672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135123</xdr:rowOff>
    </xdr:from>
    <xdr:ext cx="378565" cy="259045"/>
    <xdr:sp macro="" textlink="">
      <xdr:nvSpPr>
        <xdr:cNvPr id="314" name="テキスト ボックス 313"/>
        <xdr:cNvSpPr txBox="1"/>
      </xdr:nvSpPr>
      <xdr:spPr>
        <a:xfrm>
          <a:off x="8561017" y="6821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30199</xdr:rowOff>
    </xdr:from>
    <xdr:to>
      <xdr:col>41</xdr:col>
      <xdr:colOff>101600</xdr:colOff>
      <xdr:row>38</xdr:row>
      <xdr:rowOff>131799</xdr:rowOff>
    </xdr:to>
    <xdr:sp macro="" textlink="">
      <xdr:nvSpPr>
        <xdr:cNvPr id="315" name="楕円 314"/>
        <xdr:cNvSpPr/>
      </xdr:nvSpPr>
      <xdr:spPr>
        <a:xfrm>
          <a:off x="7810500" y="65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148326</xdr:rowOff>
    </xdr:from>
    <xdr:ext cx="534377" cy="259045"/>
    <xdr:sp macro="" textlink="">
      <xdr:nvSpPr>
        <xdr:cNvPr id="316" name="テキスト ボックス 315"/>
        <xdr:cNvSpPr txBox="1"/>
      </xdr:nvSpPr>
      <xdr:spPr>
        <a:xfrm>
          <a:off x="7594111" y="63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1738</xdr:rowOff>
    </xdr:from>
    <xdr:to>
      <xdr:col>36</xdr:col>
      <xdr:colOff>165100</xdr:colOff>
      <xdr:row>39</xdr:row>
      <xdr:rowOff>103338</xdr:rowOff>
    </xdr:to>
    <xdr:sp macro="" textlink="">
      <xdr:nvSpPr>
        <xdr:cNvPr id="317" name="楕円 316"/>
        <xdr:cNvSpPr/>
      </xdr:nvSpPr>
      <xdr:spPr>
        <a:xfrm>
          <a:off x="6921500" y="66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94465</xdr:rowOff>
    </xdr:from>
    <xdr:ext cx="469744" cy="259045"/>
    <xdr:sp macro="" textlink="">
      <xdr:nvSpPr>
        <xdr:cNvPr id="318" name="テキスト ボックス 317"/>
        <xdr:cNvSpPr txBox="1"/>
      </xdr:nvSpPr>
      <xdr:spPr>
        <a:xfrm>
          <a:off x="6737428" y="67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114774</xdr:rowOff>
    </xdr:from>
    <xdr:to>
      <xdr:col>55</xdr:col>
      <xdr:colOff>0</xdr:colOff>
      <xdr:row>58</xdr:row>
      <xdr:rowOff>117527</xdr:rowOff>
    </xdr:to>
    <xdr:cxnSp macro="">
      <xdr:nvCxnSpPr>
        <xdr:cNvPr id="345" name="直線コネクタ 344"/>
        <xdr:cNvCxnSpPr/>
      </xdr:nvCxnSpPr>
      <xdr:spPr>
        <a:xfrm flipV="1">
          <a:off x="9639300" y="10058874"/>
          <a:ext cx="8382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115083</xdr:rowOff>
    </xdr:from>
    <xdr:to>
      <xdr:col>50</xdr:col>
      <xdr:colOff>114300</xdr:colOff>
      <xdr:row>58</xdr:row>
      <xdr:rowOff>117527</xdr:rowOff>
    </xdr:to>
    <xdr:cxnSp macro="">
      <xdr:nvCxnSpPr>
        <xdr:cNvPr id="348" name="直線コネクタ 347"/>
        <xdr:cNvCxnSpPr/>
      </xdr:nvCxnSpPr>
      <xdr:spPr>
        <a:xfrm>
          <a:off x="8750300" y="10059183"/>
          <a:ext cx="889000" cy="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113036</xdr:rowOff>
    </xdr:from>
    <xdr:to>
      <xdr:col>45</xdr:col>
      <xdr:colOff>177800</xdr:colOff>
      <xdr:row>58</xdr:row>
      <xdr:rowOff>115083</xdr:rowOff>
    </xdr:to>
    <xdr:cxnSp macro="">
      <xdr:nvCxnSpPr>
        <xdr:cNvPr id="351" name="直線コネクタ 350"/>
        <xdr:cNvCxnSpPr/>
      </xdr:nvCxnSpPr>
      <xdr:spPr>
        <a:xfrm>
          <a:off x="7861300" y="10057136"/>
          <a:ext cx="8890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113036</xdr:rowOff>
    </xdr:from>
    <xdr:to>
      <xdr:col>41</xdr:col>
      <xdr:colOff>50800</xdr:colOff>
      <xdr:row>58</xdr:row>
      <xdr:rowOff>116524</xdr:rowOff>
    </xdr:to>
    <xdr:cxnSp macro="">
      <xdr:nvCxnSpPr>
        <xdr:cNvPr id="354" name="直線コネクタ 353"/>
        <xdr:cNvCxnSpPr/>
      </xdr:nvCxnSpPr>
      <xdr:spPr>
        <a:xfrm flipV="1">
          <a:off x="6972300" y="10057136"/>
          <a:ext cx="889000" cy="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53786</xdr:rowOff>
    </xdr:from>
    <xdr:to>
      <xdr:col>41</xdr:col>
      <xdr:colOff>101600</xdr:colOff>
      <xdr:row>58</xdr:row>
      <xdr:rowOff>155386</xdr:rowOff>
    </xdr:to>
    <xdr:sp macro="" textlink="">
      <xdr:nvSpPr>
        <xdr:cNvPr id="355" name="フローチャート: 判断 354"/>
        <xdr:cNvSpPr/>
      </xdr:nvSpPr>
      <xdr:spPr>
        <a:xfrm>
          <a:off x="7810500" y="999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463</xdr:rowOff>
    </xdr:from>
    <xdr:ext cx="534377" cy="259045"/>
    <xdr:sp macro="" textlink="">
      <xdr:nvSpPr>
        <xdr:cNvPr id="356" name="テキスト ボックス 355"/>
        <xdr:cNvSpPr txBox="1"/>
      </xdr:nvSpPr>
      <xdr:spPr>
        <a:xfrm>
          <a:off x="7594111" y="97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53305</xdr:rowOff>
    </xdr:from>
    <xdr:to>
      <xdr:col>36</xdr:col>
      <xdr:colOff>165100</xdr:colOff>
      <xdr:row>58</xdr:row>
      <xdr:rowOff>154905</xdr:rowOff>
    </xdr:to>
    <xdr:sp macro="" textlink="">
      <xdr:nvSpPr>
        <xdr:cNvPr id="357" name="フローチャート: 判断 356"/>
        <xdr:cNvSpPr/>
      </xdr:nvSpPr>
      <xdr:spPr>
        <a:xfrm>
          <a:off x="6921500" y="999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171432</xdr:rowOff>
    </xdr:from>
    <xdr:ext cx="534377" cy="259045"/>
    <xdr:sp macro="" textlink="">
      <xdr:nvSpPr>
        <xdr:cNvPr id="358" name="テキスト ボックス 357"/>
        <xdr:cNvSpPr txBox="1"/>
      </xdr:nvSpPr>
      <xdr:spPr>
        <a:xfrm>
          <a:off x="6705111" y="977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63974</xdr:rowOff>
    </xdr:from>
    <xdr:to>
      <xdr:col>55</xdr:col>
      <xdr:colOff>50800</xdr:colOff>
      <xdr:row>58</xdr:row>
      <xdr:rowOff>165574</xdr:rowOff>
    </xdr:to>
    <xdr:sp macro="" textlink="">
      <xdr:nvSpPr>
        <xdr:cNvPr id="364" name="楕円 363"/>
        <xdr:cNvSpPr/>
      </xdr:nvSpPr>
      <xdr:spPr>
        <a:xfrm>
          <a:off x="10426700" y="1000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150351</xdr:rowOff>
    </xdr:from>
    <xdr:ext cx="534377" cy="259045"/>
    <xdr:sp macro="" textlink="">
      <xdr:nvSpPr>
        <xdr:cNvPr id="365" name="農林水産業費該当値テキスト"/>
        <xdr:cNvSpPr txBox="1"/>
      </xdr:nvSpPr>
      <xdr:spPr>
        <a:xfrm>
          <a:off x="10528300" y="992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66727</xdr:rowOff>
    </xdr:from>
    <xdr:to>
      <xdr:col>50</xdr:col>
      <xdr:colOff>165100</xdr:colOff>
      <xdr:row>58</xdr:row>
      <xdr:rowOff>168327</xdr:rowOff>
    </xdr:to>
    <xdr:sp macro="" textlink="">
      <xdr:nvSpPr>
        <xdr:cNvPr id="366" name="楕円 365"/>
        <xdr:cNvSpPr/>
      </xdr:nvSpPr>
      <xdr:spPr>
        <a:xfrm>
          <a:off x="9588500" y="100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159454</xdr:rowOff>
    </xdr:from>
    <xdr:ext cx="534377" cy="259045"/>
    <xdr:sp macro="" textlink="">
      <xdr:nvSpPr>
        <xdr:cNvPr id="367" name="テキスト ボックス 366"/>
        <xdr:cNvSpPr txBox="1"/>
      </xdr:nvSpPr>
      <xdr:spPr>
        <a:xfrm>
          <a:off x="9372111" y="1010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64283</xdr:rowOff>
    </xdr:from>
    <xdr:to>
      <xdr:col>46</xdr:col>
      <xdr:colOff>38100</xdr:colOff>
      <xdr:row>58</xdr:row>
      <xdr:rowOff>165883</xdr:rowOff>
    </xdr:to>
    <xdr:sp macro="" textlink="">
      <xdr:nvSpPr>
        <xdr:cNvPr id="368" name="楕円 367"/>
        <xdr:cNvSpPr/>
      </xdr:nvSpPr>
      <xdr:spPr>
        <a:xfrm>
          <a:off x="8699500" y="100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157010</xdr:rowOff>
    </xdr:from>
    <xdr:ext cx="534377" cy="259045"/>
    <xdr:sp macro="" textlink="">
      <xdr:nvSpPr>
        <xdr:cNvPr id="369" name="テキスト ボックス 368"/>
        <xdr:cNvSpPr txBox="1"/>
      </xdr:nvSpPr>
      <xdr:spPr>
        <a:xfrm>
          <a:off x="8483111" y="1010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62236</xdr:rowOff>
    </xdr:from>
    <xdr:to>
      <xdr:col>41</xdr:col>
      <xdr:colOff>101600</xdr:colOff>
      <xdr:row>58</xdr:row>
      <xdr:rowOff>163836</xdr:rowOff>
    </xdr:to>
    <xdr:sp macro="" textlink="">
      <xdr:nvSpPr>
        <xdr:cNvPr id="370" name="楕円 369"/>
        <xdr:cNvSpPr/>
      </xdr:nvSpPr>
      <xdr:spPr>
        <a:xfrm>
          <a:off x="7810500" y="1000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154963</xdr:rowOff>
    </xdr:from>
    <xdr:ext cx="534377" cy="259045"/>
    <xdr:sp macro="" textlink="">
      <xdr:nvSpPr>
        <xdr:cNvPr id="371" name="テキスト ボックス 370"/>
        <xdr:cNvSpPr txBox="1"/>
      </xdr:nvSpPr>
      <xdr:spPr>
        <a:xfrm>
          <a:off x="7594111" y="100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65724</xdr:rowOff>
    </xdr:from>
    <xdr:to>
      <xdr:col>36</xdr:col>
      <xdr:colOff>165100</xdr:colOff>
      <xdr:row>58</xdr:row>
      <xdr:rowOff>167324</xdr:rowOff>
    </xdr:to>
    <xdr:sp macro="" textlink="">
      <xdr:nvSpPr>
        <xdr:cNvPr id="372" name="楕円 371"/>
        <xdr:cNvSpPr/>
      </xdr:nvSpPr>
      <xdr:spPr>
        <a:xfrm>
          <a:off x="6921500" y="1000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158451</xdr:rowOff>
    </xdr:from>
    <xdr:ext cx="534377" cy="259045"/>
    <xdr:sp macro="" textlink="">
      <xdr:nvSpPr>
        <xdr:cNvPr id="373" name="テキスト ボックス 372"/>
        <xdr:cNvSpPr txBox="1"/>
      </xdr:nvSpPr>
      <xdr:spPr>
        <a:xfrm>
          <a:off x="6705111" y="1010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170650</xdr:rowOff>
    </xdr:from>
    <xdr:to>
      <xdr:col>55</xdr:col>
      <xdr:colOff>0</xdr:colOff>
      <xdr:row>79</xdr:row>
      <xdr:rowOff>8026</xdr:rowOff>
    </xdr:to>
    <xdr:cxnSp macro="">
      <xdr:nvCxnSpPr>
        <xdr:cNvPr id="402" name="直線コネクタ 401"/>
        <xdr:cNvCxnSpPr/>
      </xdr:nvCxnSpPr>
      <xdr:spPr>
        <a:xfrm flipV="1">
          <a:off x="9639300" y="13543750"/>
          <a:ext cx="838200" cy="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162406</xdr:rowOff>
    </xdr:from>
    <xdr:to>
      <xdr:col>50</xdr:col>
      <xdr:colOff>114300</xdr:colOff>
      <xdr:row>79</xdr:row>
      <xdr:rowOff>8026</xdr:rowOff>
    </xdr:to>
    <xdr:cxnSp macro="">
      <xdr:nvCxnSpPr>
        <xdr:cNvPr id="405" name="直線コネクタ 404"/>
        <xdr:cNvCxnSpPr/>
      </xdr:nvCxnSpPr>
      <xdr:spPr>
        <a:xfrm>
          <a:off x="8750300" y="13535506"/>
          <a:ext cx="889000" cy="1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162406</xdr:rowOff>
    </xdr:from>
    <xdr:to>
      <xdr:col>45</xdr:col>
      <xdr:colOff>177800</xdr:colOff>
      <xdr:row>79</xdr:row>
      <xdr:rowOff>6652</xdr:rowOff>
    </xdr:to>
    <xdr:cxnSp macro="">
      <xdr:nvCxnSpPr>
        <xdr:cNvPr id="408" name="直線コネクタ 407"/>
        <xdr:cNvCxnSpPr/>
      </xdr:nvCxnSpPr>
      <xdr:spPr>
        <a:xfrm flipV="1">
          <a:off x="7861300" y="13535506"/>
          <a:ext cx="8890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171431</xdr:rowOff>
    </xdr:from>
    <xdr:to>
      <xdr:col>41</xdr:col>
      <xdr:colOff>50800</xdr:colOff>
      <xdr:row>79</xdr:row>
      <xdr:rowOff>6652</xdr:rowOff>
    </xdr:to>
    <xdr:cxnSp macro="">
      <xdr:nvCxnSpPr>
        <xdr:cNvPr id="411" name="直線コネクタ 410"/>
        <xdr:cNvCxnSpPr/>
      </xdr:nvCxnSpPr>
      <xdr:spPr>
        <a:xfrm>
          <a:off x="6972300" y="13544531"/>
          <a:ext cx="8890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125349</xdr:rowOff>
    </xdr:from>
    <xdr:to>
      <xdr:col>41</xdr:col>
      <xdr:colOff>101600</xdr:colOff>
      <xdr:row>79</xdr:row>
      <xdr:rowOff>55499</xdr:rowOff>
    </xdr:to>
    <xdr:sp macro="" textlink="">
      <xdr:nvSpPr>
        <xdr:cNvPr id="412" name="フローチャート: 判断 411"/>
        <xdr:cNvSpPr/>
      </xdr:nvSpPr>
      <xdr:spPr>
        <a:xfrm>
          <a:off x="7810500" y="1349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72026</xdr:rowOff>
    </xdr:from>
    <xdr:ext cx="534377" cy="259045"/>
    <xdr:sp macro="" textlink="">
      <xdr:nvSpPr>
        <xdr:cNvPr id="413" name="テキスト ボックス 412"/>
        <xdr:cNvSpPr txBox="1"/>
      </xdr:nvSpPr>
      <xdr:spPr>
        <a:xfrm>
          <a:off x="7594111" y="132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131336</xdr:rowOff>
    </xdr:from>
    <xdr:to>
      <xdr:col>36</xdr:col>
      <xdr:colOff>165100</xdr:colOff>
      <xdr:row>79</xdr:row>
      <xdr:rowOff>61486</xdr:rowOff>
    </xdr:to>
    <xdr:sp macro="" textlink="">
      <xdr:nvSpPr>
        <xdr:cNvPr id="414" name="フローチャート: 判断 413"/>
        <xdr:cNvSpPr/>
      </xdr:nvSpPr>
      <xdr:spPr>
        <a:xfrm>
          <a:off x="6921500" y="1350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52613</xdr:rowOff>
    </xdr:from>
    <xdr:ext cx="534377" cy="259045"/>
    <xdr:sp macro="" textlink="">
      <xdr:nvSpPr>
        <xdr:cNvPr id="415" name="テキスト ボックス 414"/>
        <xdr:cNvSpPr txBox="1"/>
      </xdr:nvSpPr>
      <xdr:spPr>
        <a:xfrm>
          <a:off x="6705111" y="1359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119850</xdr:rowOff>
    </xdr:from>
    <xdr:to>
      <xdr:col>55</xdr:col>
      <xdr:colOff>50800</xdr:colOff>
      <xdr:row>79</xdr:row>
      <xdr:rowOff>50000</xdr:rowOff>
    </xdr:to>
    <xdr:sp macro="" textlink="">
      <xdr:nvSpPr>
        <xdr:cNvPr id="421" name="楕円 420"/>
        <xdr:cNvSpPr/>
      </xdr:nvSpPr>
      <xdr:spPr>
        <a:xfrm>
          <a:off x="10426700" y="134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34777</xdr:rowOff>
    </xdr:from>
    <xdr:ext cx="534377" cy="259045"/>
    <xdr:sp macro="" textlink="">
      <xdr:nvSpPr>
        <xdr:cNvPr id="422" name="商工費該当値テキスト"/>
        <xdr:cNvSpPr txBox="1"/>
      </xdr:nvSpPr>
      <xdr:spPr>
        <a:xfrm>
          <a:off x="10528300" y="1340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128676</xdr:rowOff>
    </xdr:from>
    <xdr:to>
      <xdr:col>50</xdr:col>
      <xdr:colOff>165100</xdr:colOff>
      <xdr:row>79</xdr:row>
      <xdr:rowOff>58826</xdr:rowOff>
    </xdr:to>
    <xdr:sp macro="" textlink="">
      <xdr:nvSpPr>
        <xdr:cNvPr id="423" name="楕円 422"/>
        <xdr:cNvSpPr/>
      </xdr:nvSpPr>
      <xdr:spPr>
        <a:xfrm>
          <a:off x="9588500" y="135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49953</xdr:rowOff>
    </xdr:from>
    <xdr:ext cx="534377" cy="259045"/>
    <xdr:sp macro="" textlink="">
      <xdr:nvSpPr>
        <xdr:cNvPr id="424" name="テキスト ボックス 423"/>
        <xdr:cNvSpPr txBox="1"/>
      </xdr:nvSpPr>
      <xdr:spPr>
        <a:xfrm>
          <a:off x="9372111" y="1359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111606</xdr:rowOff>
    </xdr:from>
    <xdr:to>
      <xdr:col>46</xdr:col>
      <xdr:colOff>38100</xdr:colOff>
      <xdr:row>79</xdr:row>
      <xdr:rowOff>41756</xdr:rowOff>
    </xdr:to>
    <xdr:sp macro="" textlink="">
      <xdr:nvSpPr>
        <xdr:cNvPr id="425" name="楕円 424"/>
        <xdr:cNvSpPr/>
      </xdr:nvSpPr>
      <xdr:spPr>
        <a:xfrm>
          <a:off x="8699500" y="134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32883</xdr:rowOff>
    </xdr:from>
    <xdr:ext cx="534377" cy="259045"/>
    <xdr:sp macro="" textlink="">
      <xdr:nvSpPr>
        <xdr:cNvPr id="426" name="テキスト ボックス 425"/>
        <xdr:cNvSpPr txBox="1"/>
      </xdr:nvSpPr>
      <xdr:spPr>
        <a:xfrm>
          <a:off x="8483111" y="1357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127302</xdr:rowOff>
    </xdr:from>
    <xdr:to>
      <xdr:col>41</xdr:col>
      <xdr:colOff>101600</xdr:colOff>
      <xdr:row>79</xdr:row>
      <xdr:rowOff>57452</xdr:rowOff>
    </xdr:to>
    <xdr:sp macro="" textlink="">
      <xdr:nvSpPr>
        <xdr:cNvPr id="427" name="楕円 426"/>
        <xdr:cNvSpPr/>
      </xdr:nvSpPr>
      <xdr:spPr>
        <a:xfrm>
          <a:off x="7810500" y="1350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48579</xdr:rowOff>
    </xdr:from>
    <xdr:ext cx="534377" cy="259045"/>
    <xdr:sp macro="" textlink="">
      <xdr:nvSpPr>
        <xdr:cNvPr id="428" name="テキスト ボックス 427"/>
        <xdr:cNvSpPr txBox="1"/>
      </xdr:nvSpPr>
      <xdr:spPr>
        <a:xfrm>
          <a:off x="7594111" y="1359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120631</xdr:rowOff>
    </xdr:from>
    <xdr:to>
      <xdr:col>36</xdr:col>
      <xdr:colOff>165100</xdr:colOff>
      <xdr:row>79</xdr:row>
      <xdr:rowOff>50781</xdr:rowOff>
    </xdr:to>
    <xdr:sp macro="" textlink="">
      <xdr:nvSpPr>
        <xdr:cNvPr id="429" name="楕円 428"/>
        <xdr:cNvSpPr/>
      </xdr:nvSpPr>
      <xdr:spPr>
        <a:xfrm>
          <a:off x="6921500" y="134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67308</xdr:rowOff>
    </xdr:from>
    <xdr:ext cx="534377" cy="259045"/>
    <xdr:sp macro="" textlink="">
      <xdr:nvSpPr>
        <xdr:cNvPr id="430" name="テキスト ボックス 429"/>
        <xdr:cNvSpPr txBox="1"/>
      </xdr:nvSpPr>
      <xdr:spPr>
        <a:xfrm>
          <a:off x="6705111" y="1326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146042</xdr:rowOff>
    </xdr:from>
    <xdr:to>
      <xdr:col>55</xdr:col>
      <xdr:colOff>0</xdr:colOff>
      <xdr:row>98</xdr:row>
      <xdr:rowOff>161626</xdr:rowOff>
    </xdr:to>
    <xdr:cxnSp macro="">
      <xdr:nvCxnSpPr>
        <xdr:cNvPr id="461" name="直線コネクタ 460"/>
        <xdr:cNvCxnSpPr/>
      </xdr:nvCxnSpPr>
      <xdr:spPr>
        <a:xfrm flipV="1">
          <a:off x="9639300" y="16948142"/>
          <a:ext cx="8382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161626</xdr:rowOff>
    </xdr:from>
    <xdr:to>
      <xdr:col>50</xdr:col>
      <xdr:colOff>114300</xdr:colOff>
      <xdr:row>99</xdr:row>
      <xdr:rowOff>3000</xdr:rowOff>
    </xdr:to>
    <xdr:cxnSp macro="">
      <xdr:nvCxnSpPr>
        <xdr:cNvPr id="464" name="直線コネクタ 463"/>
        <xdr:cNvCxnSpPr/>
      </xdr:nvCxnSpPr>
      <xdr:spPr>
        <a:xfrm flipV="1">
          <a:off x="8750300" y="16963726"/>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150174</xdr:rowOff>
    </xdr:from>
    <xdr:to>
      <xdr:col>45</xdr:col>
      <xdr:colOff>177800</xdr:colOff>
      <xdr:row>99</xdr:row>
      <xdr:rowOff>3000</xdr:rowOff>
    </xdr:to>
    <xdr:cxnSp macro="">
      <xdr:nvCxnSpPr>
        <xdr:cNvPr id="467" name="直線コネクタ 466"/>
        <xdr:cNvCxnSpPr/>
      </xdr:nvCxnSpPr>
      <xdr:spPr>
        <a:xfrm>
          <a:off x="7861300" y="16952274"/>
          <a:ext cx="8890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150174</xdr:rowOff>
    </xdr:from>
    <xdr:to>
      <xdr:col>41</xdr:col>
      <xdr:colOff>50800</xdr:colOff>
      <xdr:row>98</xdr:row>
      <xdr:rowOff>151847</xdr:rowOff>
    </xdr:to>
    <xdr:cxnSp macro="">
      <xdr:nvCxnSpPr>
        <xdr:cNvPr id="470" name="直線コネクタ 469"/>
        <xdr:cNvCxnSpPr/>
      </xdr:nvCxnSpPr>
      <xdr:spPr>
        <a:xfrm flipV="1">
          <a:off x="6972300" y="16952274"/>
          <a:ext cx="8890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138241</xdr:rowOff>
    </xdr:from>
    <xdr:to>
      <xdr:col>41</xdr:col>
      <xdr:colOff>101600</xdr:colOff>
      <xdr:row>99</xdr:row>
      <xdr:rowOff>68391</xdr:rowOff>
    </xdr:to>
    <xdr:sp macro="" textlink="">
      <xdr:nvSpPr>
        <xdr:cNvPr id="471" name="フローチャート: 判断 470"/>
        <xdr:cNvSpPr/>
      </xdr:nvSpPr>
      <xdr:spPr>
        <a:xfrm>
          <a:off x="7810500" y="1694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59518</xdr:rowOff>
    </xdr:from>
    <xdr:ext cx="534377" cy="259045"/>
    <xdr:sp macro="" textlink="">
      <xdr:nvSpPr>
        <xdr:cNvPr id="472" name="テキスト ボックス 471"/>
        <xdr:cNvSpPr txBox="1"/>
      </xdr:nvSpPr>
      <xdr:spPr>
        <a:xfrm>
          <a:off x="7594111" y="1703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137240</xdr:rowOff>
    </xdr:from>
    <xdr:to>
      <xdr:col>36</xdr:col>
      <xdr:colOff>165100</xdr:colOff>
      <xdr:row>99</xdr:row>
      <xdr:rowOff>67390</xdr:rowOff>
    </xdr:to>
    <xdr:sp macro="" textlink="">
      <xdr:nvSpPr>
        <xdr:cNvPr id="473" name="フローチャート: 判断 472"/>
        <xdr:cNvSpPr/>
      </xdr:nvSpPr>
      <xdr:spPr>
        <a:xfrm>
          <a:off x="6921500" y="169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58517</xdr:rowOff>
    </xdr:from>
    <xdr:ext cx="534377" cy="259045"/>
    <xdr:sp macro="" textlink="">
      <xdr:nvSpPr>
        <xdr:cNvPr id="474" name="テキスト ボックス 473"/>
        <xdr:cNvSpPr txBox="1"/>
      </xdr:nvSpPr>
      <xdr:spPr>
        <a:xfrm>
          <a:off x="6705111" y="170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95242</xdr:rowOff>
    </xdr:from>
    <xdr:to>
      <xdr:col>55</xdr:col>
      <xdr:colOff>50800</xdr:colOff>
      <xdr:row>99</xdr:row>
      <xdr:rowOff>25392</xdr:rowOff>
    </xdr:to>
    <xdr:sp macro="" textlink="">
      <xdr:nvSpPr>
        <xdr:cNvPr id="480" name="楕円 479"/>
        <xdr:cNvSpPr/>
      </xdr:nvSpPr>
      <xdr:spPr>
        <a:xfrm>
          <a:off x="10426700" y="1689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21735</xdr:rowOff>
    </xdr:from>
    <xdr:ext cx="599010" cy="259045"/>
    <xdr:sp macro="" textlink="">
      <xdr:nvSpPr>
        <xdr:cNvPr id="481" name="土木費該当値テキスト"/>
        <xdr:cNvSpPr txBox="1"/>
      </xdr:nvSpPr>
      <xdr:spPr>
        <a:xfrm>
          <a:off x="10528300" y="1682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110826</xdr:rowOff>
    </xdr:from>
    <xdr:to>
      <xdr:col>50</xdr:col>
      <xdr:colOff>165100</xdr:colOff>
      <xdr:row>99</xdr:row>
      <xdr:rowOff>40976</xdr:rowOff>
    </xdr:to>
    <xdr:sp macro="" textlink="">
      <xdr:nvSpPr>
        <xdr:cNvPr id="482" name="楕円 481"/>
        <xdr:cNvSpPr/>
      </xdr:nvSpPr>
      <xdr:spPr>
        <a:xfrm>
          <a:off x="9588500" y="169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32103</xdr:rowOff>
    </xdr:from>
    <xdr:ext cx="534377" cy="259045"/>
    <xdr:sp macro="" textlink="">
      <xdr:nvSpPr>
        <xdr:cNvPr id="483" name="テキスト ボックス 482"/>
        <xdr:cNvSpPr txBox="1"/>
      </xdr:nvSpPr>
      <xdr:spPr>
        <a:xfrm>
          <a:off x="9372111" y="1700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123650</xdr:rowOff>
    </xdr:from>
    <xdr:to>
      <xdr:col>46</xdr:col>
      <xdr:colOff>38100</xdr:colOff>
      <xdr:row>99</xdr:row>
      <xdr:rowOff>53800</xdr:rowOff>
    </xdr:to>
    <xdr:sp macro="" textlink="">
      <xdr:nvSpPr>
        <xdr:cNvPr id="484" name="楕円 483"/>
        <xdr:cNvSpPr/>
      </xdr:nvSpPr>
      <xdr:spPr>
        <a:xfrm>
          <a:off x="8699500" y="1692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44927</xdr:rowOff>
    </xdr:from>
    <xdr:ext cx="534377" cy="259045"/>
    <xdr:sp macro="" textlink="">
      <xdr:nvSpPr>
        <xdr:cNvPr id="485" name="テキスト ボックス 484"/>
        <xdr:cNvSpPr txBox="1"/>
      </xdr:nvSpPr>
      <xdr:spPr>
        <a:xfrm>
          <a:off x="8483111" y="1701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99374</xdr:rowOff>
    </xdr:from>
    <xdr:to>
      <xdr:col>41</xdr:col>
      <xdr:colOff>101600</xdr:colOff>
      <xdr:row>99</xdr:row>
      <xdr:rowOff>29524</xdr:rowOff>
    </xdr:to>
    <xdr:sp macro="" textlink="">
      <xdr:nvSpPr>
        <xdr:cNvPr id="486" name="楕円 485"/>
        <xdr:cNvSpPr/>
      </xdr:nvSpPr>
      <xdr:spPr>
        <a:xfrm>
          <a:off x="7810500" y="169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46051</xdr:rowOff>
    </xdr:from>
    <xdr:ext cx="599010" cy="259045"/>
    <xdr:sp macro="" textlink="">
      <xdr:nvSpPr>
        <xdr:cNvPr id="487" name="テキスト ボックス 486"/>
        <xdr:cNvSpPr txBox="1"/>
      </xdr:nvSpPr>
      <xdr:spPr>
        <a:xfrm>
          <a:off x="7561795" y="1667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101047</xdr:rowOff>
    </xdr:from>
    <xdr:to>
      <xdr:col>36</xdr:col>
      <xdr:colOff>165100</xdr:colOff>
      <xdr:row>99</xdr:row>
      <xdr:rowOff>31197</xdr:rowOff>
    </xdr:to>
    <xdr:sp macro="" textlink="">
      <xdr:nvSpPr>
        <xdr:cNvPr id="488" name="楕円 487"/>
        <xdr:cNvSpPr/>
      </xdr:nvSpPr>
      <xdr:spPr>
        <a:xfrm>
          <a:off x="6921500" y="169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47724</xdr:rowOff>
    </xdr:from>
    <xdr:ext cx="599010" cy="259045"/>
    <xdr:sp macro="" textlink="">
      <xdr:nvSpPr>
        <xdr:cNvPr id="489" name="テキスト ボックス 488"/>
        <xdr:cNvSpPr txBox="1"/>
      </xdr:nvSpPr>
      <xdr:spPr>
        <a:xfrm>
          <a:off x="6672795" y="1667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147122</xdr:rowOff>
    </xdr:from>
    <xdr:to>
      <xdr:col>85</xdr:col>
      <xdr:colOff>127000</xdr:colOff>
      <xdr:row>38</xdr:row>
      <xdr:rowOff>84744</xdr:rowOff>
    </xdr:to>
    <xdr:cxnSp macro="">
      <xdr:nvCxnSpPr>
        <xdr:cNvPr id="518" name="直線コネクタ 517"/>
        <xdr:cNvCxnSpPr/>
      </xdr:nvCxnSpPr>
      <xdr:spPr>
        <a:xfrm flipV="1">
          <a:off x="15481300" y="6490772"/>
          <a:ext cx="838200" cy="10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84744</xdr:rowOff>
    </xdr:from>
    <xdr:to>
      <xdr:col>81</xdr:col>
      <xdr:colOff>50800</xdr:colOff>
      <xdr:row>38</xdr:row>
      <xdr:rowOff>96083</xdr:rowOff>
    </xdr:to>
    <xdr:cxnSp macro="">
      <xdr:nvCxnSpPr>
        <xdr:cNvPr id="521" name="直線コネクタ 520"/>
        <xdr:cNvCxnSpPr/>
      </xdr:nvCxnSpPr>
      <xdr:spPr>
        <a:xfrm flipV="1">
          <a:off x="14592300" y="6599844"/>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96083</xdr:rowOff>
    </xdr:from>
    <xdr:to>
      <xdr:col>76</xdr:col>
      <xdr:colOff>114300</xdr:colOff>
      <xdr:row>38</xdr:row>
      <xdr:rowOff>107304</xdr:rowOff>
    </xdr:to>
    <xdr:cxnSp macro="">
      <xdr:nvCxnSpPr>
        <xdr:cNvPr id="524" name="直線コネクタ 523"/>
        <xdr:cNvCxnSpPr/>
      </xdr:nvCxnSpPr>
      <xdr:spPr>
        <a:xfrm flipV="1">
          <a:off x="13703300" y="6611183"/>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29142</xdr:rowOff>
    </xdr:from>
    <xdr:ext cx="534377" cy="259045"/>
    <xdr:sp macro="" textlink="">
      <xdr:nvSpPr>
        <xdr:cNvPr id="526" name="テキスト ボックス 525"/>
        <xdr:cNvSpPr txBox="1"/>
      </xdr:nvSpPr>
      <xdr:spPr>
        <a:xfrm>
          <a:off x="14325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107304</xdr:rowOff>
    </xdr:from>
    <xdr:to>
      <xdr:col>71</xdr:col>
      <xdr:colOff>177800</xdr:colOff>
      <xdr:row>38</xdr:row>
      <xdr:rowOff>121134</xdr:rowOff>
    </xdr:to>
    <xdr:cxnSp macro="">
      <xdr:nvCxnSpPr>
        <xdr:cNvPr id="527" name="直線コネクタ 526"/>
        <xdr:cNvCxnSpPr/>
      </xdr:nvCxnSpPr>
      <xdr:spPr>
        <a:xfrm flipV="1">
          <a:off x="12814300" y="6622404"/>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36585</xdr:rowOff>
    </xdr:from>
    <xdr:to>
      <xdr:col>72</xdr:col>
      <xdr:colOff>38100</xdr:colOff>
      <xdr:row>38</xdr:row>
      <xdr:rowOff>138185</xdr:rowOff>
    </xdr:to>
    <xdr:sp macro="" textlink="">
      <xdr:nvSpPr>
        <xdr:cNvPr id="528" name="フローチャート: 判断 527"/>
        <xdr:cNvSpPr/>
      </xdr:nvSpPr>
      <xdr:spPr>
        <a:xfrm>
          <a:off x="13652500" y="655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154712</xdr:rowOff>
    </xdr:from>
    <xdr:ext cx="534377" cy="259045"/>
    <xdr:sp macro="" textlink="">
      <xdr:nvSpPr>
        <xdr:cNvPr id="529" name="テキスト ボックス 528"/>
        <xdr:cNvSpPr txBox="1"/>
      </xdr:nvSpPr>
      <xdr:spPr>
        <a:xfrm>
          <a:off x="13436111" y="632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39721</xdr:rowOff>
    </xdr:from>
    <xdr:to>
      <xdr:col>67</xdr:col>
      <xdr:colOff>101600</xdr:colOff>
      <xdr:row>38</xdr:row>
      <xdr:rowOff>141321</xdr:rowOff>
    </xdr:to>
    <xdr:sp macro="" textlink="">
      <xdr:nvSpPr>
        <xdr:cNvPr id="530" name="フローチャート: 判断 529"/>
        <xdr:cNvSpPr/>
      </xdr:nvSpPr>
      <xdr:spPr>
        <a:xfrm>
          <a:off x="12763500" y="65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157847</xdr:rowOff>
    </xdr:from>
    <xdr:ext cx="534377" cy="259045"/>
    <xdr:sp macro="" textlink="">
      <xdr:nvSpPr>
        <xdr:cNvPr id="531" name="テキスト ボックス 530"/>
        <xdr:cNvSpPr txBox="1"/>
      </xdr:nvSpPr>
      <xdr:spPr>
        <a:xfrm>
          <a:off x="12547111" y="633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96322</xdr:rowOff>
    </xdr:from>
    <xdr:to>
      <xdr:col>85</xdr:col>
      <xdr:colOff>177800</xdr:colOff>
      <xdr:row>38</xdr:row>
      <xdr:rowOff>26472</xdr:rowOff>
    </xdr:to>
    <xdr:sp macro="" textlink="">
      <xdr:nvSpPr>
        <xdr:cNvPr id="537" name="楕円 536"/>
        <xdr:cNvSpPr/>
      </xdr:nvSpPr>
      <xdr:spPr>
        <a:xfrm>
          <a:off x="16268700" y="64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119199</xdr:rowOff>
    </xdr:from>
    <xdr:ext cx="534377" cy="259045"/>
    <xdr:sp macro="" textlink="">
      <xdr:nvSpPr>
        <xdr:cNvPr id="538" name="消防費該当値テキスト"/>
        <xdr:cNvSpPr txBox="1"/>
      </xdr:nvSpPr>
      <xdr:spPr>
        <a:xfrm>
          <a:off x="16370300" y="62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33944</xdr:rowOff>
    </xdr:from>
    <xdr:to>
      <xdr:col>81</xdr:col>
      <xdr:colOff>101600</xdr:colOff>
      <xdr:row>38</xdr:row>
      <xdr:rowOff>135544</xdr:rowOff>
    </xdr:to>
    <xdr:sp macro="" textlink="">
      <xdr:nvSpPr>
        <xdr:cNvPr id="539" name="楕円 538"/>
        <xdr:cNvSpPr/>
      </xdr:nvSpPr>
      <xdr:spPr>
        <a:xfrm>
          <a:off x="15430500" y="654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126671</xdr:rowOff>
    </xdr:from>
    <xdr:ext cx="534377" cy="259045"/>
    <xdr:sp macro="" textlink="">
      <xdr:nvSpPr>
        <xdr:cNvPr id="540" name="テキスト ボックス 539"/>
        <xdr:cNvSpPr txBox="1"/>
      </xdr:nvSpPr>
      <xdr:spPr>
        <a:xfrm>
          <a:off x="15214111" y="664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45283</xdr:rowOff>
    </xdr:from>
    <xdr:to>
      <xdr:col>76</xdr:col>
      <xdr:colOff>165100</xdr:colOff>
      <xdr:row>38</xdr:row>
      <xdr:rowOff>146883</xdr:rowOff>
    </xdr:to>
    <xdr:sp macro="" textlink="">
      <xdr:nvSpPr>
        <xdr:cNvPr id="541" name="楕円 540"/>
        <xdr:cNvSpPr/>
      </xdr:nvSpPr>
      <xdr:spPr>
        <a:xfrm>
          <a:off x="14541500" y="65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138010</xdr:rowOff>
    </xdr:from>
    <xdr:ext cx="534377" cy="259045"/>
    <xdr:sp macro="" textlink="">
      <xdr:nvSpPr>
        <xdr:cNvPr id="542" name="テキスト ボックス 541"/>
        <xdr:cNvSpPr txBox="1"/>
      </xdr:nvSpPr>
      <xdr:spPr>
        <a:xfrm>
          <a:off x="14325111" y="665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56504</xdr:rowOff>
    </xdr:from>
    <xdr:to>
      <xdr:col>72</xdr:col>
      <xdr:colOff>38100</xdr:colOff>
      <xdr:row>38</xdr:row>
      <xdr:rowOff>158104</xdr:rowOff>
    </xdr:to>
    <xdr:sp macro="" textlink="">
      <xdr:nvSpPr>
        <xdr:cNvPr id="543" name="楕円 542"/>
        <xdr:cNvSpPr/>
      </xdr:nvSpPr>
      <xdr:spPr>
        <a:xfrm>
          <a:off x="13652500" y="657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149231</xdr:rowOff>
    </xdr:from>
    <xdr:ext cx="534377" cy="259045"/>
    <xdr:sp macro="" textlink="">
      <xdr:nvSpPr>
        <xdr:cNvPr id="544" name="テキスト ボックス 543"/>
        <xdr:cNvSpPr txBox="1"/>
      </xdr:nvSpPr>
      <xdr:spPr>
        <a:xfrm>
          <a:off x="13436111" y="666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70334</xdr:rowOff>
    </xdr:from>
    <xdr:to>
      <xdr:col>67</xdr:col>
      <xdr:colOff>101600</xdr:colOff>
      <xdr:row>39</xdr:row>
      <xdr:rowOff>484</xdr:rowOff>
    </xdr:to>
    <xdr:sp macro="" textlink="">
      <xdr:nvSpPr>
        <xdr:cNvPr id="545" name="楕円 544"/>
        <xdr:cNvSpPr/>
      </xdr:nvSpPr>
      <xdr:spPr>
        <a:xfrm>
          <a:off x="12763500" y="65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163061</xdr:rowOff>
    </xdr:from>
    <xdr:ext cx="534377" cy="259045"/>
    <xdr:sp macro="" textlink="">
      <xdr:nvSpPr>
        <xdr:cNvPr id="546" name="テキスト ボックス 545"/>
        <xdr:cNvSpPr txBox="1"/>
      </xdr:nvSpPr>
      <xdr:spPr>
        <a:xfrm>
          <a:off x="12547111" y="66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71138</xdr:rowOff>
    </xdr:from>
    <xdr:to>
      <xdr:col>85</xdr:col>
      <xdr:colOff>127000</xdr:colOff>
      <xdr:row>58</xdr:row>
      <xdr:rowOff>97382</xdr:rowOff>
    </xdr:to>
    <xdr:cxnSp macro="">
      <xdr:nvCxnSpPr>
        <xdr:cNvPr id="575" name="直線コネクタ 574"/>
        <xdr:cNvCxnSpPr/>
      </xdr:nvCxnSpPr>
      <xdr:spPr>
        <a:xfrm>
          <a:off x="15481300" y="10015238"/>
          <a:ext cx="8382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71138</xdr:rowOff>
    </xdr:from>
    <xdr:to>
      <xdr:col>81</xdr:col>
      <xdr:colOff>50800</xdr:colOff>
      <xdr:row>58</xdr:row>
      <xdr:rowOff>84792</xdr:rowOff>
    </xdr:to>
    <xdr:cxnSp macro="">
      <xdr:nvCxnSpPr>
        <xdr:cNvPr id="578" name="直線コネクタ 577"/>
        <xdr:cNvCxnSpPr/>
      </xdr:nvCxnSpPr>
      <xdr:spPr>
        <a:xfrm flipV="1">
          <a:off x="14592300" y="10015238"/>
          <a:ext cx="889000" cy="1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84792</xdr:rowOff>
    </xdr:from>
    <xdr:to>
      <xdr:col>76</xdr:col>
      <xdr:colOff>114300</xdr:colOff>
      <xdr:row>58</xdr:row>
      <xdr:rowOff>108643</xdr:rowOff>
    </xdr:to>
    <xdr:cxnSp macro="">
      <xdr:nvCxnSpPr>
        <xdr:cNvPr id="581" name="直線コネクタ 580"/>
        <xdr:cNvCxnSpPr/>
      </xdr:nvCxnSpPr>
      <xdr:spPr>
        <a:xfrm flipV="1">
          <a:off x="13703300" y="10028892"/>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42545</xdr:rowOff>
    </xdr:from>
    <xdr:to>
      <xdr:col>71</xdr:col>
      <xdr:colOff>177800</xdr:colOff>
      <xdr:row>58</xdr:row>
      <xdr:rowOff>108643</xdr:rowOff>
    </xdr:to>
    <xdr:cxnSp macro="">
      <xdr:nvCxnSpPr>
        <xdr:cNvPr id="584" name="直線コネクタ 583"/>
        <xdr:cNvCxnSpPr/>
      </xdr:nvCxnSpPr>
      <xdr:spPr>
        <a:xfrm>
          <a:off x="12814300" y="9986645"/>
          <a:ext cx="889000" cy="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22840</xdr:rowOff>
    </xdr:from>
    <xdr:to>
      <xdr:col>72</xdr:col>
      <xdr:colOff>38100</xdr:colOff>
      <xdr:row>58</xdr:row>
      <xdr:rowOff>124440</xdr:rowOff>
    </xdr:to>
    <xdr:sp macro="" textlink="">
      <xdr:nvSpPr>
        <xdr:cNvPr id="585" name="フローチャート: 判断 584"/>
        <xdr:cNvSpPr/>
      </xdr:nvSpPr>
      <xdr:spPr>
        <a:xfrm>
          <a:off x="13652500" y="99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140967</xdr:rowOff>
    </xdr:from>
    <xdr:ext cx="534377" cy="259045"/>
    <xdr:sp macro="" textlink="">
      <xdr:nvSpPr>
        <xdr:cNvPr id="586" name="テキスト ボックス 585"/>
        <xdr:cNvSpPr txBox="1"/>
      </xdr:nvSpPr>
      <xdr:spPr>
        <a:xfrm>
          <a:off x="13436111" y="974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27062</xdr:rowOff>
    </xdr:from>
    <xdr:to>
      <xdr:col>67</xdr:col>
      <xdr:colOff>101600</xdr:colOff>
      <xdr:row>58</xdr:row>
      <xdr:rowOff>128662</xdr:rowOff>
    </xdr:to>
    <xdr:sp macro="" textlink="">
      <xdr:nvSpPr>
        <xdr:cNvPr id="587" name="フローチャート: 判断 586"/>
        <xdr:cNvSpPr/>
      </xdr:nvSpPr>
      <xdr:spPr>
        <a:xfrm>
          <a:off x="12763500" y="99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119789</xdr:rowOff>
    </xdr:from>
    <xdr:ext cx="534377" cy="259045"/>
    <xdr:sp macro="" textlink="">
      <xdr:nvSpPr>
        <xdr:cNvPr id="588" name="テキスト ボックス 587"/>
        <xdr:cNvSpPr txBox="1"/>
      </xdr:nvSpPr>
      <xdr:spPr>
        <a:xfrm>
          <a:off x="12547111" y="100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46582</xdr:rowOff>
    </xdr:from>
    <xdr:to>
      <xdr:col>85</xdr:col>
      <xdr:colOff>177800</xdr:colOff>
      <xdr:row>58</xdr:row>
      <xdr:rowOff>148182</xdr:rowOff>
    </xdr:to>
    <xdr:sp macro="" textlink="">
      <xdr:nvSpPr>
        <xdr:cNvPr id="594" name="楕円 593"/>
        <xdr:cNvSpPr/>
      </xdr:nvSpPr>
      <xdr:spPr>
        <a:xfrm>
          <a:off x="16268700" y="9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132959</xdr:rowOff>
    </xdr:from>
    <xdr:ext cx="534377" cy="259045"/>
    <xdr:sp macro="" textlink="">
      <xdr:nvSpPr>
        <xdr:cNvPr id="595" name="教育費該当値テキスト"/>
        <xdr:cNvSpPr txBox="1"/>
      </xdr:nvSpPr>
      <xdr:spPr>
        <a:xfrm>
          <a:off x="16370300" y="990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20338</xdr:rowOff>
    </xdr:from>
    <xdr:to>
      <xdr:col>81</xdr:col>
      <xdr:colOff>101600</xdr:colOff>
      <xdr:row>58</xdr:row>
      <xdr:rowOff>121938</xdr:rowOff>
    </xdr:to>
    <xdr:sp macro="" textlink="">
      <xdr:nvSpPr>
        <xdr:cNvPr id="596" name="楕円 595"/>
        <xdr:cNvSpPr/>
      </xdr:nvSpPr>
      <xdr:spPr>
        <a:xfrm>
          <a:off x="15430500" y="99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113065</xdr:rowOff>
    </xdr:from>
    <xdr:ext cx="534377" cy="259045"/>
    <xdr:sp macro="" textlink="">
      <xdr:nvSpPr>
        <xdr:cNvPr id="597" name="テキスト ボックス 596"/>
        <xdr:cNvSpPr txBox="1"/>
      </xdr:nvSpPr>
      <xdr:spPr>
        <a:xfrm>
          <a:off x="15214111" y="1005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33992</xdr:rowOff>
    </xdr:from>
    <xdr:to>
      <xdr:col>76</xdr:col>
      <xdr:colOff>165100</xdr:colOff>
      <xdr:row>58</xdr:row>
      <xdr:rowOff>135592</xdr:rowOff>
    </xdr:to>
    <xdr:sp macro="" textlink="">
      <xdr:nvSpPr>
        <xdr:cNvPr id="598" name="楕円 597"/>
        <xdr:cNvSpPr/>
      </xdr:nvSpPr>
      <xdr:spPr>
        <a:xfrm>
          <a:off x="14541500" y="99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126719</xdr:rowOff>
    </xdr:from>
    <xdr:ext cx="534377" cy="259045"/>
    <xdr:sp macro="" textlink="">
      <xdr:nvSpPr>
        <xdr:cNvPr id="599" name="テキスト ボックス 598"/>
        <xdr:cNvSpPr txBox="1"/>
      </xdr:nvSpPr>
      <xdr:spPr>
        <a:xfrm>
          <a:off x="14325111" y="1007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57843</xdr:rowOff>
    </xdr:from>
    <xdr:to>
      <xdr:col>72</xdr:col>
      <xdr:colOff>38100</xdr:colOff>
      <xdr:row>58</xdr:row>
      <xdr:rowOff>159443</xdr:rowOff>
    </xdr:to>
    <xdr:sp macro="" textlink="">
      <xdr:nvSpPr>
        <xdr:cNvPr id="600" name="楕円 599"/>
        <xdr:cNvSpPr/>
      </xdr:nvSpPr>
      <xdr:spPr>
        <a:xfrm>
          <a:off x="13652500" y="100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150570</xdr:rowOff>
    </xdr:from>
    <xdr:ext cx="534377" cy="259045"/>
    <xdr:sp macro="" textlink="">
      <xdr:nvSpPr>
        <xdr:cNvPr id="601" name="テキスト ボックス 600"/>
        <xdr:cNvSpPr txBox="1"/>
      </xdr:nvSpPr>
      <xdr:spPr>
        <a:xfrm>
          <a:off x="13436111" y="1009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163195</xdr:rowOff>
    </xdr:from>
    <xdr:to>
      <xdr:col>67</xdr:col>
      <xdr:colOff>101600</xdr:colOff>
      <xdr:row>58</xdr:row>
      <xdr:rowOff>93345</xdr:rowOff>
    </xdr:to>
    <xdr:sp macro="" textlink="">
      <xdr:nvSpPr>
        <xdr:cNvPr id="602" name="楕円 601"/>
        <xdr:cNvSpPr/>
      </xdr:nvSpPr>
      <xdr:spPr>
        <a:xfrm>
          <a:off x="12763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109872</xdr:rowOff>
    </xdr:from>
    <xdr:ext cx="534377" cy="259045"/>
    <xdr:sp macro="" textlink="">
      <xdr:nvSpPr>
        <xdr:cNvPr id="603" name="テキスト ボックス 602"/>
        <xdr:cNvSpPr txBox="1"/>
      </xdr:nvSpPr>
      <xdr:spPr>
        <a:xfrm>
          <a:off x="12547111" y="97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93847</xdr:rowOff>
    </xdr:from>
    <xdr:to>
      <xdr:col>85</xdr:col>
      <xdr:colOff>127000</xdr:colOff>
      <xdr:row>79</xdr:row>
      <xdr:rowOff>98693</xdr:rowOff>
    </xdr:to>
    <xdr:cxnSp macro="">
      <xdr:nvCxnSpPr>
        <xdr:cNvPr id="634" name="直線コネクタ 633"/>
        <xdr:cNvCxnSpPr/>
      </xdr:nvCxnSpPr>
      <xdr:spPr>
        <a:xfrm>
          <a:off x="15481300" y="13638397"/>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93847</xdr:rowOff>
    </xdr:from>
    <xdr:to>
      <xdr:col>81</xdr:col>
      <xdr:colOff>50800</xdr:colOff>
      <xdr:row>79</xdr:row>
      <xdr:rowOff>95917</xdr:rowOff>
    </xdr:to>
    <xdr:cxnSp macro="">
      <xdr:nvCxnSpPr>
        <xdr:cNvPr id="637" name="直線コネクタ 636"/>
        <xdr:cNvCxnSpPr/>
      </xdr:nvCxnSpPr>
      <xdr:spPr>
        <a:xfrm flipV="1">
          <a:off x="14592300" y="13638397"/>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95853</xdr:rowOff>
    </xdr:from>
    <xdr:to>
      <xdr:col>76</xdr:col>
      <xdr:colOff>114300</xdr:colOff>
      <xdr:row>79</xdr:row>
      <xdr:rowOff>95917</xdr:rowOff>
    </xdr:to>
    <xdr:cxnSp macro="">
      <xdr:nvCxnSpPr>
        <xdr:cNvPr id="640" name="直線コネクタ 639"/>
        <xdr:cNvCxnSpPr/>
      </xdr:nvCxnSpPr>
      <xdr:spPr>
        <a:xfrm>
          <a:off x="13703300" y="13640403"/>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95853</xdr:rowOff>
    </xdr:from>
    <xdr:to>
      <xdr:col>71</xdr:col>
      <xdr:colOff>177800</xdr:colOff>
      <xdr:row>79</xdr:row>
      <xdr:rowOff>96233</xdr:rowOff>
    </xdr:to>
    <xdr:cxnSp macro="">
      <xdr:nvCxnSpPr>
        <xdr:cNvPr id="643" name="直線コネクタ 642"/>
        <xdr:cNvCxnSpPr/>
      </xdr:nvCxnSpPr>
      <xdr:spPr>
        <a:xfrm flipV="1">
          <a:off x="12814300" y="1364040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27998</xdr:rowOff>
    </xdr:from>
    <xdr:to>
      <xdr:col>72</xdr:col>
      <xdr:colOff>38100</xdr:colOff>
      <xdr:row>79</xdr:row>
      <xdr:rowOff>129598</xdr:rowOff>
    </xdr:to>
    <xdr:sp macro="" textlink="">
      <xdr:nvSpPr>
        <xdr:cNvPr id="644" name="フローチャート: 判断 643"/>
        <xdr:cNvSpPr/>
      </xdr:nvSpPr>
      <xdr:spPr>
        <a:xfrm>
          <a:off x="13652500" y="1357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146125</xdr:rowOff>
    </xdr:from>
    <xdr:ext cx="534377" cy="259045"/>
    <xdr:sp macro="" textlink="">
      <xdr:nvSpPr>
        <xdr:cNvPr id="645" name="テキスト ボックス 644"/>
        <xdr:cNvSpPr txBox="1"/>
      </xdr:nvSpPr>
      <xdr:spPr>
        <a:xfrm>
          <a:off x="13436111" y="1334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33074</xdr:rowOff>
    </xdr:from>
    <xdr:to>
      <xdr:col>67</xdr:col>
      <xdr:colOff>101600</xdr:colOff>
      <xdr:row>79</xdr:row>
      <xdr:rowOff>134674</xdr:rowOff>
    </xdr:to>
    <xdr:sp macro="" textlink="">
      <xdr:nvSpPr>
        <xdr:cNvPr id="646" name="フローチャート: 判断 645"/>
        <xdr:cNvSpPr/>
      </xdr:nvSpPr>
      <xdr:spPr>
        <a:xfrm>
          <a:off x="12763500" y="1357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151201</xdr:rowOff>
    </xdr:from>
    <xdr:ext cx="469744" cy="259045"/>
    <xdr:sp macro="" textlink="">
      <xdr:nvSpPr>
        <xdr:cNvPr id="647" name="テキスト ボックス 646"/>
        <xdr:cNvSpPr txBox="1"/>
      </xdr:nvSpPr>
      <xdr:spPr>
        <a:xfrm>
          <a:off x="12579428" y="1335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47893</xdr:rowOff>
    </xdr:from>
    <xdr:to>
      <xdr:col>85</xdr:col>
      <xdr:colOff>177800</xdr:colOff>
      <xdr:row>79</xdr:row>
      <xdr:rowOff>149493</xdr:rowOff>
    </xdr:to>
    <xdr:sp macro="" textlink="">
      <xdr:nvSpPr>
        <xdr:cNvPr id="653" name="楕円 652"/>
        <xdr:cNvSpPr/>
      </xdr:nvSpPr>
      <xdr:spPr>
        <a:xfrm>
          <a:off x="16268700" y="135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378565" cy="259045"/>
    <xdr:sp macro="" textlink="">
      <xdr:nvSpPr>
        <xdr:cNvPr id="654" name="災害復旧費該当値テキスト"/>
        <xdr:cNvSpPr txBox="1"/>
      </xdr:nvSpPr>
      <xdr:spPr>
        <a:xfrm>
          <a:off x="16370300" y="13546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43047</xdr:rowOff>
    </xdr:from>
    <xdr:to>
      <xdr:col>81</xdr:col>
      <xdr:colOff>101600</xdr:colOff>
      <xdr:row>79</xdr:row>
      <xdr:rowOff>144647</xdr:rowOff>
    </xdr:to>
    <xdr:sp macro="" textlink="">
      <xdr:nvSpPr>
        <xdr:cNvPr id="655" name="楕円 654"/>
        <xdr:cNvSpPr/>
      </xdr:nvSpPr>
      <xdr:spPr>
        <a:xfrm>
          <a:off x="15430500" y="135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135774</xdr:rowOff>
    </xdr:from>
    <xdr:ext cx="469744" cy="259045"/>
    <xdr:sp macro="" textlink="">
      <xdr:nvSpPr>
        <xdr:cNvPr id="656" name="テキスト ボックス 655"/>
        <xdr:cNvSpPr txBox="1"/>
      </xdr:nvSpPr>
      <xdr:spPr>
        <a:xfrm>
          <a:off x="15246428" y="1368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45117</xdr:rowOff>
    </xdr:from>
    <xdr:to>
      <xdr:col>76</xdr:col>
      <xdr:colOff>165100</xdr:colOff>
      <xdr:row>79</xdr:row>
      <xdr:rowOff>146717</xdr:rowOff>
    </xdr:to>
    <xdr:sp macro="" textlink="">
      <xdr:nvSpPr>
        <xdr:cNvPr id="657" name="楕円 656"/>
        <xdr:cNvSpPr/>
      </xdr:nvSpPr>
      <xdr:spPr>
        <a:xfrm>
          <a:off x="14541500" y="1358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137844</xdr:rowOff>
    </xdr:from>
    <xdr:ext cx="469744" cy="259045"/>
    <xdr:sp macro="" textlink="">
      <xdr:nvSpPr>
        <xdr:cNvPr id="658" name="テキスト ボックス 657"/>
        <xdr:cNvSpPr txBox="1"/>
      </xdr:nvSpPr>
      <xdr:spPr>
        <a:xfrm>
          <a:off x="14357428" y="1368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45053</xdr:rowOff>
    </xdr:from>
    <xdr:to>
      <xdr:col>72</xdr:col>
      <xdr:colOff>38100</xdr:colOff>
      <xdr:row>79</xdr:row>
      <xdr:rowOff>146653</xdr:rowOff>
    </xdr:to>
    <xdr:sp macro="" textlink="">
      <xdr:nvSpPr>
        <xdr:cNvPr id="659" name="楕円 658"/>
        <xdr:cNvSpPr/>
      </xdr:nvSpPr>
      <xdr:spPr>
        <a:xfrm>
          <a:off x="13652500" y="135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137780</xdr:rowOff>
    </xdr:from>
    <xdr:ext cx="469744" cy="259045"/>
    <xdr:sp macro="" textlink="">
      <xdr:nvSpPr>
        <xdr:cNvPr id="660" name="テキスト ボックス 659"/>
        <xdr:cNvSpPr txBox="1"/>
      </xdr:nvSpPr>
      <xdr:spPr>
        <a:xfrm>
          <a:off x="13468428" y="1368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45433</xdr:rowOff>
    </xdr:from>
    <xdr:to>
      <xdr:col>67</xdr:col>
      <xdr:colOff>101600</xdr:colOff>
      <xdr:row>79</xdr:row>
      <xdr:rowOff>147033</xdr:rowOff>
    </xdr:to>
    <xdr:sp macro="" textlink="">
      <xdr:nvSpPr>
        <xdr:cNvPr id="661" name="楕円 660"/>
        <xdr:cNvSpPr/>
      </xdr:nvSpPr>
      <xdr:spPr>
        <a:xfrm>
          <a:off x="12763500" y="135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138160</xdr:rowOff>
    </xdr:from>
    <xdr:ext cx="469744" cy="259045"/>
    <xdr:sp macro="" textlink="">
      <xdr:nvSpPr>
        <xdr:cNvPr id="662" name="テキスト ボックス 661"/>
        <xdr:cNvSpPr txBox="1"/>
      </xdr:nvSpPr>
      <xdr:spPr>
        <a:xfrm>
          <a:off x="12579428" y="1368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29448</xdr:rowOff>
    </xdr:from>
    <xdr:to>
      <xdr:col>85</xdr:col>
      <xdr:colOff>127000</xdr:colOff>
      <xdr:row>98</xdr:row>
      <xdr:rowOff>35364</xdr:rowOff>
    </xdr:to>
    <xdr:cxnSp macro="">
      <xdr:nvCxnSpPr>
        <xdr:cNvPr id="691" name="直線コネクタ 690"/>
        <xdr:cNvCxnSpPr/>
      </xdr:nvCxnSpPr>
      <xdr:spPr>
        <a:xfrm flipV="1">
          <a:off x="15481300" y="16831548"/>
          <a:ext cx="8382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35364</xdr:rowOff>
    </xdr:from>
    <xdr:to>
      <xdr:col>81</xdr:col>
      <xdr:colOff>50800</xdr:colOff>
      <xdr:row>98</xdr:row>
      <xdr:rowOff>43191</xdr:rowOff>
    </xdr:to>
    <xdr:cxnSp macro="">
      <xdr:nvCxnSpPr>
        <xdr:cNvPr id="694" name="直線コネクタ 693"/>
        <xdr:cNvCxnSpPr/>
      </xdr:nvCxnSpPr>
      <xdr:spPr>
        <a:xfrm flipV="1">
          <a:off x="14592300" y="16837464"/>
          <a:ext cx="889000" cy="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42419</xdr:rowOff>
    </xdr:from>
    <xdr:to>
      <xdr:col>76</xdr:col>
      <xdr:colOff>114300</xdr:colOff>
      <xdr:row>98</xdr:row>
      <xdr:rowOff>43191</xdr:rowOff>
    </xdr:to>
    <xdr:cxnSp macro="">
      <xdr:nvCxnSpPr>
        <xdr:cNvPr id="697" name="直線コネクタ 696"/>
        <xdr:cNvCxnSpPr/>
      </xdr:nvCxnSpPr>
      <xdr:spPr>
        <a:xfrm>
          <a:off x="13703300" y="16844519"/>
          <a:ext cx="889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53984</xdr:rowOff>
    </xdr:from>
    <xdr:ext cx="599010" cy="259045"/>
    <xdr:sp macro="" textlink="">
      <xdr:nvSpPr>
        <xdr:cNvPr id="699" name="テキスト ボックス 698"/>
        <xdr:cNvSpPr txBox="1"/>
      </xdr:nvSpPr>
      <xdr:spPr>
        <a:xfrm>
          <a:off x="14292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28916</xdr:rowOff>
    </xdr:from>
    <xdr:to>
      <xdr:col>71</xdr:col>
      <xdr:colOff>177800</xdr:colOff>
      <xdr:row>98</xdr:row>
      <xdr:rowOff>42419</xdr:rowOff>
    </xdr:to>
    <xdr:cxnSp macro="">
      <xdr:nvCxnSpPr>
        <xdr:cNvPr id="700" name="直線コネクタ 699"/>
        <xdr:cNvCxnSpPr/>
      </xdr:nvCxnSpPr>
      <xdr:spPr>
        <a:xfrm>
          <a:off x="12814300" y="16831016"/>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29496</xdr:rowOff>
    </xdr:from>
    <xdr:to>
      <xdr:col>72</xdr:col>
      <xdr:colOff>38100</xdr:colOff>
      <xdr:row>98</xdr:row>
      <xdr:rowOff>131096</xdr:rowOff>
    </xdr:to>
    <xdr:sp macro="" textlink="">
      <xdr:nvSpPr>
        <xdr:cNvPr id="701" name="フローチャート: 判断 700"/>
        <xdr:cNvSpPr/>
      </xdr:nvSpPr>
      <xdr:spPr>
        <a:xfrm>
          <a:off x="13652500" y="168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122223</xdr:rowOff>
    </xdr:from>
    <xdr:ext cx="534377" cy="259045"/>
    <xdr:sp macro="" textlink="">
      <xdr:nvSpPr>
        <xdr:cNvPr id="702" name="テキスト ボックス 701"/>
        <xdr:cNvSpPr txBox="1"/>
      </xdr:nvSpPr>
      <xdr:spPr>
        <a:xfrm>
          <a:off x="13436111" y="169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25228</xdr:rowOff>
    </xdr:from>
    <xdr:to>
      <xdr:col>67</xdr:col>
      <xdr:colOff>101600</xdr:colOff>
      <xdr:row>98</xdr:row>
      <xdr:rowOff>126828</xdr:rowOff>
    </xdr:to>
    <xdr:sp macro="" textlink="">
      <xdr:nvSpPr>
        <xdr:cNvPr id="703" name="フローチャート: 判断 702"/>
        <xdr:cNvSpPr/>
      </xdr:nvSpPr>
      <xdr:spPr>
        <a:xfrm>
          <a:off x="12763500" y="1682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117955</xdr:rowOff>
    </xdr:from>
    <xdr:ext cx="534377" cy="259045"/>
    <xdr:sp macro="" textlink="">
      <xdr:nvSpPr>
        <xdr:cNvPr id="704" name="テキスト ボックス 703"/>
        <xdr:cNvSpPr txBox="1"/>
      </xdr:nvSpPr>
      <xdr:spPr>
        <a:xfrm>
          <a:off x="12547111" y="1692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150098</xdr:rowOff>
    </xdr:from>
    <xdr:to>
      <xdr:col>85</xdr:col>
      <xdr:colOff>177800</xdr:colOff>
      <xdr:row>98</xdr:row>
      <xdr:rowOff>80248</xdr:rowOff>
    </xdr:to>
    <xdr:sp macro="" textlink="">
      <xdr:nvSpPr>
        <xdr:cNvPr id="710" name="楕円 709"/>
        <xdr:cNvSpPr/>
      </xdr:nvSpPr>
      <xdr:spPr>
        <a:xfrm>
          <a:off x="16268700" y="1678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128525</xdr:rowOff>
    </xdr:from>
    <xdr:ext cx="534377" cy="259045"/>
    <xdr:sp macro="" textlink="">
      <xdr:nvSpPr>
        <xdr:cNvPr id="711" name="公債費該当値テキスト"/>
        <xdr:cNvSpPr txBox="1"/>
      </xdr:nvSpPr>
      <xdr:spPr>
        <a:xfrm>
          <a:off x="16370300" y="1675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156014</xdr:rowOff>
    </xdr:from>
    <xdr:to>
      <xdr:col>81</xdr:col>
      <xdr:colOff>101600</xdr:colOff>
      <xdr:row>98</xdr:row>
      <xdr:rowOff>86164</xdr:rowOff>
    </xdr:to>
    <xdr:sp macro="" textlink="">
      <xdr:nvSpPr>
        <xdr:cNvPr id="712" name="楕円 711"/>
        <xdr:cNvSpPr/>
      </xdr:nvSpPr>
      <xdr:spPr>
        <a:xfrm>
          <a:off x="15430500" y="1678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77291</xdr:rowOff>
    </xdr:from>
    <xdr:ext cx="534377" cy="259045"/>
    <xdr:sp macro="" textlink="">
      <xdr:nvSpPr>
        <xdr:cNvPr id="713" name="テキスト ボックス 712"/>
        <xdr:cNvSpPr txBox="1"/>
      </xdr:nvSpPr>
      <xdr:spPr>
        <a:xfrm>
          <a:off x="15214111" y="1687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163841</xdr:rowOff>
    </xdr:from>
    <xdr:to>
      <xdr:col>76</xdr:col>
      <xdr:colOff>165100</xdr:colOff>
      <xdr:row>98</xdr:row>
      <xdr:rowOff>93991</xdr:rowOff>
    </xdr:to>
    <xdr:sp macro="" textlink="">
      <xdr:nvSpPr>
        <xdr:cNvPr id="714" name="楕円 713"/>
        <xdr:cNvSpPr/>
      </xdr:nvSpPr>
      <xdr:spPr>
        <a:xfrm>
          <a:off x="14541500" y="167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85118</xdr:rowOff>
    </xdr:from>
    <xdr:ext cx="534377" cy="259045"/>
    <xdr:sp macro="" textlink="">
      <xdr:nvSpPr>
        <xdr:cNvPr id="715" name="テキスト ボックス 714"/>
        <xdr:cNvSpPr txBox="1"/>
      </xdr:nvSpPr>
      <xdr:spPr>
        <a:xfrm>
          <a:off x="14325111" y="1688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163069</xdr:rowOff>
    </xdr:from>
    <xdr:to>
      <xdr:col>72</xdr:col>
      <xdr:colOff>38100</xdr:colOff>
      <xdr:row>98</xdr:row>
      <xdr:rowOff>93219</xdr:rowOff>
    </xdr:to>
    <xdr:sp macro="" textlink="">
      <xdr:nvSpPr>
        <xdr:cNvPr id="716" name="楕円 715"/>
        <xdr:cNvSpPr/>
      </xdr:nvSpPr>
      <xdr:spPr>
        <a:xfrm>
          <a:off x="13652500" y="167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109746</xdr:rowOff>
    </xdr:from>
    <xdr:ext cx="534377" cy="259045"/>
    <xdr:sp macro="" textlink="">
      <xdr:nvSpPr>
        <xdr:cNvPr id="717" name="テキスト ボックス 716"/>
        <xdr:cNvSpPr txBox="1"/>
      </xdr:nvSpPr>
      <xdr:spPr>
        <a:xfrm>
          <a:off x="13436111" y="1656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149566</xdr:rowOff>
    </xdr:from>
    <xdr:to>
      <xdr:col>67</xdr:col>
      <xdr:colOff>101600</xdr:colOff>
      <xdr:row>98</xdr:row>
      <xdr:rowOff>79716</xdr:rowOff>
    </xdr:to>
    <xdr:sp macro="" textlink="">
      <xdr:nvSpPr>
        <xdr:cNvPr id="718" name="楕円 717"/>
        <xdr:cNvSpPr/>
      </xdr:nvSpPr>
      <xdr:spPr>
        <a:xfrm>
          <a:off x="12763500" y="167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96243</xdr:rowOff>
    </xdr:from>
    <xdr:ext cx="534377" cy="259045"/>
    <xdr:sp macro="" textlink="">
      <xdr:nvSpPr>
        <xdr:cNvPr id="719" name="テキスト ボックス 718"/>
        <xdr:cNvSpPr txBox="1"/>
      </xdr:nvSpPr>
      <xdr:spPr>
        <a:xfrm>
          <a:off x="12547111" y="1655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36959</xdr:rowOff>
    </xdr:from>
    <xdr:to>
      <xdr:col>102</xdr:col>
      <xdr:colOff>165100</xdr:colOff>
      <xdr:row>39</xdr:row>
      <xdr:rowOff>138559</xdr:rowOff>
    </xdr:to>
    <xdr:sp macro="" textlink="">
      <xdr:nvSpPr>
        <xdr:cNvPr id="760" name="フローチャート: 判断 759"/>
        <xdr:cNvSpPr/>
      </xdr:nvSpPr>
      <xdr:spPr>
        <a:xfrm>
          <a:off x="19494500" y="672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155086</xdr:rowOff>
    </xdr:from>
    <xdr:ext cx="378565" cy="259045"/>
    <xdr:sp macro="" textlink="">
      <xdr:nvSpPr>
        <xdr:cNvPr id="761" name="テキスト ボックス 760"/>
        <xdr:cNvSpPr txBox="1"/>
      </xdr:nvSpPr>
      <xdr:spPr>
        <a:xfrm>
          <a:off x="19356017" y="6498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23619</xdr:rowOff>
    </xdr:from>
    <xdr:to>
      <xdr:col>98</xdr:col>
      <xdr:colOff>38100</xdr:colOff>
      <xdr:row>39</xdr:row>
      <xdr:rowOff>125219</xdr:rowOff>
    </xdr:to>
    <xdr:sp macro="" textlink="">
      <xdr:nvSpPr>
        <xdr:cNvPr id="762" name="フローチャート: 判断 761"/>
        <xdr:cNvSpPr/>
      </xdr:nvSpPr>
      <xdr:spPr>
        <a:xfrm>
          <a:off x="18605500" y="671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141746</xdr:rowOff>
    </xdr:from>
    <xdr:ext cx="469744" cy="259045"/>
    <xdr:sp macro="" textlink="">
      <xdr:nvSpPr>
        <xdr:cNvPr id="763" name="テキスト ボックス 762"/>
        <xdr:cNvSpPr txBox="1"/>
      </xdr:nvSpPr>
      <xdr:spPr>
        <a:xfrm>
          <a:off x="18421428" y="648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住民一人当たりのコストが最も高いのは民生費であり、平成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年度決算では</a:t>
          </a:r>
          <a:r>
            <a:rPr kumimoji="1" lang="en-US" altLang="ja-JP" sz="1200">
              <a:latin typeface="ＭＳ Ｐゴシック" panose="020B0600070205080204" pitchFamily="50" charset="-128"/>
              <a:ea typeface="ＭＳ Ｐゴシック" panose="020B0600070205080204" pitchFamily="50" charset="-128"/>
            </a:rPr>
            <a:t>177,700</a:t>
          </a:r>
          <a:r>
            <a:rPr kumimoji="1" lang="ja-JP" altLang="en-US" sz="1200">
              <a:latin typeface="ＭＳ Ｐゴシック" panose="020B0600070205080204" pitchFamily="50" charset="-128"/>
              <a:ea typeface="ＭＳ Ｐゴシック" panose="020B0600070205080204" pitchFamily="50" charset="-128"/>
            </a:rPr>
            <a:t>円／人となっているが、前年度比</a:t>
          </a:r>
          <a:r>
            <a:rPr kumimoji="1" lang="en-US" altLang="ja-JP" sz="1200">
              <a:latin typeface="ＭＳ Ｐゴシック" panose="020B0600070205080204" pitchFamily="50" charset="-128"/>
              <a:ea typeface="ＭＳ Ｐゴシック" panose="020B0600070205080204" pitchFamily="50" charset="-128"/>
            </a:rPr>
            <a:t>1,329</a:t>
          </a:r>
          <a:r>
            <a:rPr kumimoji="1" lang="ja-JP" altLang="en-US" sz="1200">
              <a:latin typeface="ＭＳ Ｐゴシック" panose="020B0600070205080204" pitchFamily="50" charset="-128"/>
              <a:ea typeface="ＭＳ Ｐゴシック" panose="020B0600070205080204" pitchFamily="50" charset="-128"/>
            </a:rPr>
            <a:t>円／人の減（△</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である。この中で構成比が最も高いのは扶助費であり、近年は臨時福祉給付金等の支給による増加や、社会福祉費における障害者自立支援に係る扶助費が毎年増加傾向にある。また、保育の多様化により、児童福祉費における臨時保育士賃金も増加傾向にある。その他、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年度にかけては、デイサービスセンター浴室改修事業、平成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年度においても総合福祉センター改修事業等を実施するなど、老朽化した施設への整備更新費用がコスト増大の一因となっている。土木費では、平成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年度において一人あたりのコストが増加しており、各年に定住促進住宅を建設していることが影響している。また、平成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年度より橋梁長寿命化修繕事業に着手しており、構成比の最も高い道路橋りょう費が増加傾向にある中、平成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年度から明許繰越となった橋梁長寿命化修繕事業の影響により数値が大きく増加した。一方、土木費のうち下水道費においては、公共下水道特別会計の元利償還ピークが過ぎたことにより、繰出金が平成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年度と平成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年度を比較して△</a:t>
          </a:r>
          <a:r>
            <a:rPr kumimoji="1" lang="en-US" altLang="ja-JP" sz="1200">
              <a:latin typeface="ＭＳ Ｐゴシック" panose="020B0600070205080204" pitchFamily="50" charset="-128"/>
              <a:ea typeface="ＭＳ Ｐゴシック" panose="020B0600070205080204" pitchFamily="50" charset="-128"/>
            </a:rPr>
            <a:t>53,128</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32.4%</a:t>
          </a:r>
          <a:r>
            <a:rPr kumimoji="1" lang="ja-JP" altLang="en-US" sz="1200">
              <a:latin typeface="ＭＳ Ｐゴシック" panose="020B0600070205080204" pitchFamily="50" charset="-128"/>
              <a:ea typeface="ＭＳ Ｐゴシック" panose="020B0600070205080204" pitchFamily="50" charset="-128"/>
            </a:rPr>
            <a:t>）と大きく減少しているが、平成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年度決算で</a:t>
          </a:r>
          <a:r>
            <a:rPr kumimoji="1" lang="en-US" altLang="ja-JP" sz="1200">
              <a:latin typeface="ＭＳ Ｐゴシック" panose="020B0600070205080204" pitchFamily="50" charset="-128"/>
              <a:ea typeface="ＭＳ Ｐゴシック" panose="020B0600070205080204" pitchFamily="50" charset="-128"/>
            </a:rPr>
            <a:t>111,097</a:t>
          </a:r>
          <a:r>
            <a:rPr kumimoji="1" lang="ja-JP" altLang="en-US" sz="1200">
              <a:latin typeface="ＭＳ Ｐゴシック" panose="020B0600070205080204" pitchFamily="50" charset="-128"/>
              <a:ea typeface="ＭＳ Ｐゴシック" panose="020B0600070205080204" pitchFamily="50" charset="-128"/>
            </a:rPr>
            <a:t>千円と依然大きな負担となっている。増減額が大きい衛生費・消防費については、木曽広域連合によるごみ処理施設整備事業負担金及び防災無線戸別受信機整備事業が増加要因である。また、衛生費については、水道事業会計（法適）に対する高料金対策負担（繰出金）が増えていることにより増加傾向にある。消防費を除く全ての項目において類似団体内平均値を下回っているものの、全体を通して人口減少及び公共施設等維持管理に係る費用の増加が影響を及ぼしているため、業務内容の見直しを行うとともに過大な投資となることのないよう公共施設等総合管理計画等により今後の施設等の在り方について十分検討し、経費の削減を図り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財政調整基金残高について、平成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年度までは当初予算で取崩したものを補正予算で可能な範囲で積み戻していたこと等から概ね横ばいで推移していたが、平成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年度以降取崩しが大きく上回り、平成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年度には防災無線戸別受信機整備事業等の大規模な単独事業を実施したことから残高の減少が続いている。実質収支額については、平成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年度の繰越事業増加により増減はあったものの概ね同程度の比率で推移している。実質単年度収支について、平成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年度以降は繰越財源が多いこと、財政調整基金積立金取崩し額が大幅に増えていることから減少が続いているため、適切な財源確保と歳出の精査を行い迅速な事業執行に努める。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全会計において赤字にはなっていないが、繰出金が多くなっていることから各会計の経営について十分精査を行っていく。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3915789</v>
      </c>
      <c r="BO4" s="410"/>
      <c r="BP4" s="410"/>
      <c r="BQ4" s="410"/>
      <c r="BR4" s="410"/>
      <c r="BS4" s="410"/>
      <c r="BT4" s="410"/>
      <c r="BU4" s="411"/>
      <c r="BV4" s="409">
        <v>3761010</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2.2999999999999998</v>
      </c>
      <c r="CU4" s="416"/>
      <c r="CV4" s="416"/>
      <c r="CW4" s="416"/>
      <c r="CX4" s="416"/>
      <c r="CY4" s="416"/>
      <c r="CZ4" s="416"/>
      <c r="DA4" s="417"/>
      <c r="DB4" s="415">
        <v>2.9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3830371</v>
      </c>
      <c r="BO5" s="447"/>
      <c r="BP5" s="447"/>
      <c r="BQ5" s="447"/>
      <c r="BR5" s="447"/>
      <c r="BS5" s="447"/>
      <c r="BT5" s="447"/>
      <c r="BU5" s="448"/>
      <c r="BV5" s="446">
        <v>3658980</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84.3</v>
      </c>
      <c r="CU5" s="444"/>
      <c r="CV5" s="444"/>
      <c r="CW5" s="444"/>
      <c r="CX5" s="444"/>
      <c r="CY5" s="444"/>
      <c r="CZ5" s="444"/>
      <c r="DA5" s="445"/>
      <c r="DB5" s="443">
        <v>84.2</v>
      </c>
      <c r="DC5" s="444"/>
      <c r="DD5" s="444"/>
      <c r="DE5" s="444"/>
      <c r="DF5" s="444"/>
      <c r="DG5" s="444"/>
      <c r="DH5" s="444"/>
      <c r="DI5" s="445"/>
      <c r="DJ5" s="165"/>
      <c r="DK5" s="165"/>
      <c r="DL5" s="165"/>
      <c r="DM5" s="165"/>
      <c r="DN5" s="165"/>
      <c r="DO5" s="165"/>
    </row>
    <row r="6" spans="1:119" ht="18.75" customHeight="1" x14ac:dyDescent="0.15">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94</v>
      </c>
      <c r="AV6" s="479"/>
      <c r="AW6" s="479"/>
      <c r="AX6" s="479"/>
      <c r="AY6" s="480" t="s">
        <v>95</v>
      </c>
      <c r="AZ6" s="481"/>
      <c r="BA6" s="481"/>
      <c r="BB6" s="481"/>
      <c r="BC6" s="481"/>
      <c r="BD6" s="481"/>
      <c r="BE6" s="481"/>
      <c r="BF6" s="481"/>
      <c r="BG6" s="481"/>
      <c r="BH6" s="481"/>
      <c r="BI6" s="481"/>
      <c r="BJ6" s="481"/>
      <c r="BK6" s="481"/>
      <c r="BL6" s="481"/>
      <c r="BM6" s="482"/>
      <c r="BN6" s="446">
        <v>85418</v>
      </c>
      <c r="BO6" s="447"/>
      <c r="BP6" s="447"/>
      <c r="BQ6" s="447"/>
      <c r="BR6" s="447"/>
      <c r="BS6" s="447"/>
      <c r="BT6" s="447"/>
      <c r="BU6" s="448"/>
      <c r="BV6" s="446">
        <v>102030</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87.7</v>
      </c>
      <c r="CU6" s="484"/>
      <c r="CV6" s="484"/>
      <c r="CW6" s="484"/>
      <c r="CX6" s="484"/>
      <c r="CY6" s="484"/>
      <c r="CZ6" s="484"/>
      <c r="DA6" s="485"/>
      <c r="DB6" s="483">
        <v>87.6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28428</v>
      </c>
      <c r="BO7" s="447"/>
      <c r="BP7" s="447"/>
      <c r="BQ7" s="447"/>
      <c r="BR7" s="447"/>
      <c r="BS7" s="447"/>
      <c r="BT7" s="447"/>
      <c r="BU7" s="448"/>
      <c r="BV7" s="446">
        <v>28596</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2477629</v>
      </c>
      <c r="CU7" s="447"/>
      <c r="CV7" s="447"/>
      <c r="CW7" s="447"/>
      <c r="CX7" s="447"/>
      <c r="CY7" s="447"/>
      <c r="CZ7" s="447"/>
      <c r="DA7" s="448"/>
      <c r="DB7" s="446">
        <v>2530182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56990</v>
      </c>
      <c r="BO8" s="447"/>
      <c r="BP8" s="447"/>
      <c r="BQ8" s="447"/>
      <c r="BR8" s="447"/>
      <c r="BS8" s="447"/>
      <c r="BT8" s="447"/>
      <c r="BU8" s="448"/>
      <c r="BV8" s="446">
        <v>73434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0.24</v>
      </c>
      <c r="CU8" s="487"/>
      <c r="CV8" s="487"/>
      <c r="CW8" s="487"/>
      <c r="CX8" s="487"/>
      <c r="CY8" s="487"/>
      <c r="CZ8" s="487"/>
      <c r="DA8" s="488"/>
      <c r="DB8" s="486">
        <v>0.24</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4670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-16444</v>
      </c>
      <c r="BO9" s="447"/>
      <c r="BP9" s="447"/>
      <c r="BQ9" s="447"/>
      <c r="BR9" s="447"/>
      <c r="BS9" s="447"/>
      <c r="BT9" s="447"/>
      <c r="BU9" s="448"/>
      <c r="BV9" s="446">
        <v>13825</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14.3</v>
      </c>
      <c r="CU9" s="444"/>
      <c r="CV9" s="444"/>
      <c r="CW9" s="444"/>
      <c r="CX9" s="444"/>
      <c r="CY9" s="444"/>
      <c r="CZ9" s="444"/>
      <c r="DA9" s="445"/>
      <c r="DB9" s="443">
        <v>14.6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5245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109</v>
      </c>
      <c r="AV10" s="479"/>
      <c r="AW10" s="479"/>
      <c r="AX10" s="479"/>
      <c r="AY10" s="480" t="s">
        <v>114</v>
      </c>
      <c r="AZ10" s="481"/>
      <c r="BA10" s="481"/>
      <c r="BB10" s="481"/>
      <c r="BC10" s="481"/>
      <c r="BD10" s="481"/>
      <c r="BE10" s="481"/>
      <c r="BF10" s="481"/>
      <c r="BG10" s="481"/>
      <c r="BH10" s="481"/>
      <c r="BI10" s="481"/>
      <c r="BJ10" s="481"/>
      <c r="BK10" s="481"/>
      <c r="BL10" s="481"/>
      <c r="BM10" s="482"/>
      <c r="BN10" s="446">
        <v>40216</v>
      </c>
      <c r="BO10" s="447"/>
      <c r="BP10" s="447"/>
      <c r="BQ10" s="447"/>
      <c r="BR10" s="447"/>
      <c r="BS10" s="447"/>
      <c r="BT10" s="447"/>
      <c r="BU10" s="448"/>
      <c r="BV10" s="446">
        <v>331</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109</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4636</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86</v>
      </c>
      <c r="AV12" s="479"/>
      <c r="AW12" s="479"/>
      <c r="AX12" s="479"/>
      <c r="AY12" s="480" t="s">
        <v>128</v>
      </c>
      <c r="AZ12" s="481"/>
      <c r="BA12" s="481"/>
      <c r="BB12" s="481"/>
      <c r="BC12" s="481"/>
      <c r="BD12" s="481"/>
      <c r="BE12" s="481"/>
      <c r="BF12" s="481"/>
      <c r="BG12" s="481"/>
      <c r="BH12" s="481"/>
      <c r="BI12" s="481"/>
      <c r="BJ12" s="481"/>
      <c r="BK12" s="481"/>
      <c r="BL12" s="481"/>
      <c r="BM12" s="482"/>
      <c r="BN12" s="446">
        <v>160000</v>
      </c>
      <c r="BO12" s="447"/>
      <c r="BP12" s="447"/>
      <c r="BQ12" s="447"/>
      <c r="BR12" s="447"/>
      <c r="BS12" s="447"/>
      <c r="BT12" s="447"/>
      <c r="BU12" s="448"/>
      <c r="BV12" s="446">
        <v>45000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4575</v>
      </c>
      <c r="S13" s="528"/>
      <c r="T13" s="528"/>
      <c r="U13" s="528"/>
      <c r="V13" s="529"/>
      <c r="W13" s="462" t="s">
        <v>132</v>
      </c>
      <c r="X13" s="463"/>
      <c r="Y13" s="463"/>
      <c r="Z13" s="463"/>
      <c r="AA13" s="463"/>
      <c r="AB13" s="453"/>
      <c r="AC13" s="497">
        <v>173</v>
      </c>
      <c r="AD13" s="498"/>
      <c r="AE13" s="498"/>
      <c r="AF13" s="498"/>
      <c r="AG13" s="537"/>
      <c r="AH13" s="497">
        <v>193</v>
      </c>
      <c r="AI13" s="498"/>
      <c r="AJ13" s="498"/>
      <c r="AK13" s="498"/>
      <c r="AL13" s="499"/>
      <c r="AM13" s="475" t="s">
        <v>133</v>
      </c>
      <c r="AN13" s="476"/>
      <c r="AO13" s="476"/>
      <c r="AP13" s="476"/>
      <c r="AQ13" s="476"/>
      <c r="AR13" s="476"/>
      <c r="AS13" s="476"/>
      <c r="AT13" s="477"/>
      <c r="AU13" s="478" t="s">
        <v>109</v>
      </c>
      <c r="AV13" s="479"/>
      <c r="AW13" s="479"/>
      <c r="AX13" s="479"/>
      <c r="AY13" s="480" t="s">
        <v>134</v>
      </c>
      <c r="AZ13" s="481"/>
      <c r="BA13" s="481"/>
      <c r="BB13" s="481"/>
      <c r="BC13" s="481"/>
      <c r="BD13" s="481"/>
      <c r="BE13" s="481"/>
      <c r="BF13" s="481"/>
      <c r="BG13" s="481"/>
      <c r="BH13" s="481"/>
      <c r="BI13" s="481"/>
      <c r="BJ13" s="481"/>
      <c r="BK13" s="481"/>
      <c r="BL13" s="481"/>
      <c r="BM13" s="482"/>
      <c r="BN13" s="446">
        <v>-136228</v>
      </c>
      <c r="BO13" s="447"/>
      <c r="BP13" s="447"/>
      <c r="BQ13" s="447"/>
      <c r="BR13" s="447"/>
      <c r="BS13" s="447"/>
      <c r="BT13" s="447"/>
      <c r="BU13" s="448"/>
      <c r="BV13" s="446">
        <v>-30844</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5.6</v>
      </c>
      <c r="CU13" s="444"/>
      <c r="CV13" s="444"/>
      <c r="CW13" s="444"/>
      <c r="CX13" s="444"/>
      <c r="CY13" s="444"/>
      <c r="CZ13" s="444"/>
      <c r="DA13" s="445"/>
      <c r="DB13" s="443">
        <v>5.5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4750</v>
      </c>
      <c r="S14" s="528"/>
      <c r="T14" s="528"/>
      <c r="U14" s="528"/>
      <c r="V14" s="529"/>
      <c r="W14" s="436"/>
      <c r="X14" s="437"/>
      <c r="Y14" s="437"/>
      <c r="Z14" s="437"/>
      <c r="AA14" s="437"/>
      <c r="AB14" s="426"/>
      <c r="AC14" s="530">
        <v>7.5</v>
      </c>
      <c r="AD14" s="531"/>
      <c r="AE14" s="531"/>
      <c r="AF14" s="531"/>
      <c r="AG14" s="532"/>
      <c r="AH14" s="530">
        <v>7.8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17.7</v>
      </c>
      <c r="CU14" s="542"/>
      <c r="CV14" s="542"/>
      <c r="CW14" s="542"/>
      <c r="CX14" s="542"/>
      <c r="CY14" s="542"/>
      <c r="CZ14" s="542"/>
      <c r="DA14" s="543"/>
      <c r="DB14" s="541">
        <v>17.8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4695</v>
      </c>
      <c r="S15" s="528"/>
      <c r="T15" s="528"/>
      <c r="U15" s="528"/>
      <c r="V15" s="529"/>
      <c r="W15" s="462" t="s">
        <v>139</v>
      </c>
      <c r="X15" s="463"/>
      <c r="Y15" s="463"/>
      <c r="Z15" s="463"/>
      <c r="AA15" s="463"/>
      <c r="AB15" s="453"/>
      <c r="AC15" s="497">
        <v>710</v>
      </c>
      <c r="AD15" s="498"/>
      <c r="AE15" s="498"/>
      <c r="AF15" s="498"/>
      <c r="AG15" s="537"/>
      <c r="AH15" s="497">
        <v>776</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533039</v>
      </c>
      <c r="BO15" s="410"/>
      <c r="BP15" s="410"/>
      <c r="BQ15" s="410"/>
      <c r="BR15" s="410"/>
      <c r="BS15" s="410"/>
      <c r="BT15" s="410"/>
      <c r="BU15" s="411"/>
      <c r="BV15" s="409">
        <v>558850</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30.9</v>
      </c>
      <c r="AD16" s="531"/>
      <c r="AE16" s="531"/>
      <c r="AF16" s="531"/>
      <c r="AG16" s="532"/>
      <c r="AH16" s="530">
        <v>31.2</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2230373</v>
      </c>
      <c r="BO16" s="447"/>
      <c r="BP16" s="447"/>
      <c r="BQ16" s="447"/>
      <c r="BR16" s="447"/>
      <c r="BS16" s="447"/>
      <c r="BT16" s="447"/>
      <c r="BU16" s="448"/>
      <c r="BV16" s="446">
        <v>2280110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1418</v>
      </c>
      <c r="AD17" s="498"/>
      <c r="AE17" s="498"/>
      <c r="AF17" s="498"/>
      <c r="AG17" s="537"/>
      <c r="AH17" s="497">
        <v>1517</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672669</v>
      </c>
      <c r="BO17" s="447"/>
      <c r="BP17" s="447"/>
      <c r="BQ17" s="447"/>
      <c r="BR17" s="447"/>
      <c r="BS17" s="447"/>
      <c r="BT17" s="447"/>
      <c r="BU17" s="448"/>
      <c r="BV17" s="446">
        <v>703652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168.42</v>
      </c>
      <c r="M18" s="559"/>
      <c r="N18" s="559"/>
      <c r="O18" s="559"/>
      <c r="P18" s="559"/>
      <c r="Q18" s="559"/>
      <c r="R18" s="560"/>
      <c r="S18" s="560"/>
      <c r="T18" s="560"/>
      <c r="U18" s="560"/>
      <c r="V18" s="561"/>
      <c r="W18" s="464"/>
      <c r="X18" s="465"/>
      <c r="Y18" s="465"/>
      <c r="Z18" s="465"/>
      <c r="AA18" s="465"/>
      <c r="AB18" s="456"/>
      <c r="AC18" s="562">
        <v>61.6</v>
      </c>
      <c r="AD18" s="563"/>
      <c r="AE18" s="563"/>
      <c r="AF18" s="563"/>
      <c r="AG18" s="564"/>
      <c r="AH18" s="562">
        <v>61</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2142957</v>
      </c>
      <c r="BO18" s="447"/>
      <c r="BP18" s="447"/>
      <c r="BQ18" s="447"/>
      <c r="BR18" s="447"/>
      <c r="BS18" s="447"/>
      <c r="BT18" s="447"/>
      <c r="BU18" s="448"/>
      <c r="BV18" s="446">
        <v>2162985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28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3001238</v>
      </c>
      <c r="BO19" s="447"/>
      <c r="BP19" s="447"/>
      <c r="BQ19" s="447"/>
      <c r="BR19" s="447"/>
      <c r="BS19" s="447"/>
      <c r="BT19" s="447"/>
      <c r="BU19" s="448"/>
      <c r="BV19" s="446">
        <v>2911125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1864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3980853</v>
      </c>
      <c r="BO23" s="447"/>
      <c r="BP23" s="447"/>
      <c r="BQ23" s="447"/>
      <c r="BR23" s="447"/>
      <c r="BS23" s="447"/>
      <c r="BT23" s="447"/>
      <c r="BU23" s="448"/>
      <c r="BV23" s="446">
        <v>3960576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6910</v>
      </c>
      <c r="R24" s="498"/>
      <c r="S24" s="498"/>
      <c r="T24" s="498"/>
      <c r="U24" s="498"/>
      <c r="V24" s="537"/>
      <c r="W24" s="596"/>
      <c r="X24" s="584"/>
      <c r="Y24" s="585"/>
      <c r="Z24" s="496" t="s">
        <v>163</v>
      </c>
      <c r="AA24" s="476"/>
      <c r="AB24" s="476"/>
      <c r="AC24" s="476"/>
      <c r="AD24" s="476"/>
      <c r="AE24" s="476"/>
      <c r="AF24" s="476"/>
      <c r="AG24" s="477"/>
      <c r="AH24" s="497">
        <v>76</v>
      </c>
      <c r="AI24" s="498"/>
      <c r="AJ24" s="498"/>
      <c r="AK24" s="498"/>
      <c r="AL24" s="537"/>
      <c r="AM24" s="497">
        <v>233700</v>
      </c>
      <c r="AN24" s="498"/>
      <c r="AO24" s="498"/>
      <c r="AP24" s="498"/>
      <c r="AQ24" s="498"/>
      <c r="AR24" s="537"/>
      <c r="AS24" s="497">
        <v>3075</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3454353</v>
      </c>
      <c r="BO24" s="447"/>
      <c r="BP24" s="447"/>
      <c r="BQ24" s="447"/>
      <c r="BR24" s="447"/>
      <c r="BS24" s="447"/>
      <c r="BT24" s="447"/>
      <c r="BU24" s="448"/>
      <c r="BV24" s="446">
        <v>3422768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6110</v>
      </c>
      <c r="R25" s="498"/>
      <c r="S25" s="498"/>
      <c r="T25" s="498"/>
      <c r="U25" s="498"/>
      <c r="V25" s="537"/>
      <c r="W25" s="596"/>
      <c r="X25" s="584"/>
      <c r="Y25" s="585"/>
      <c r="Z25" s="496" t="s">
        <v>166</v>
      </c>
      <c r="AA25" s="476"/>
      <c r="AB25" s="476"/>
      <c r="AC25" s="476"/>
      <c r="AD25" s="476"/>
      <c r="AE25" s="476"/>
      <c r="AF25" s="476"/>
      <c r="AG25" s="477"/>
      <c r="AH25" s="497" t="s">
        <v>121</v>
      </c>
      <c r="AI25" s="498"/>
      <c r="AJ25" s="498"/>
      <c r="AK25" s="498"/>
      <c r="AL25" s="537"/>
      <c r="AM25" s="497" t="s">
        <v>121</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239895</v>
      </c>
      <c r="BO25" s="410"/>
      <c r="BP25" s="410"/>
      <c r="BQ25" s="410"/>
      <c r="BR25" s="410"/>
      <c r="BS25" s="410"/>
      <c r="BT25" s="410"/>
      <c r="BU25" s="411"/>
      <c r="BV25" s="409">
        <v>342363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5530</v>
      </c>
      <c r="R26" s="498"/>
      <c r="S26" s="498"/>
      <c r="T26" s="498"/>
      <c r="U26" s="498"/>
      <c r="V26" s="537"/>
      <c r="W26" s="596"/>
      <c r="X26" s="584"/>
      <c r="Y26" s="585"/>
      <c r="Z26" s="496" t="s">
        <v>170</v>
      </c>
      <c r="AA26" s="606"/>
      <c r="AB26" s="606"/>
      <c r="AC26" s="606"/>
      <c r="AD26" s="606"/>
      <c r="AE26" s="606"/>
      <c r="AF26" s="606"/>
      <c r="AG26" s="607"/>
      <c r="AH26" s="497" t="s">
        <v>171</v>
      </c>
      <c r="AI26" s="498"/>
      <c r="AJ26" s="498"/>
      <c r="AK26" s="498"/>
      <c r="AL26" s="537"/>
      <c r="AM26" s="497" t="s">
        <v>130</v>
      </c>
      <c r="AN26" s="498"/>
      <c r="AO26" s="498"/>
      <c r="AP26" s="498"/>
      <c r="AQ26" s="498"/>
      <c r="AR26" s="537"/>
      <c r="AS26" s="497" t="s">
        <v>122</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2405</v>
      </c>
      <c r="R27" s="498"/>
      <c r="S27" s="498"/>
      <c r="T27" s="498"/>
      <c r="U27" s="498"/>
      <c r="V27" s="537"/>
      <c r="W27" s="596"/>
      <c r="X27" s="584"/>
      <c r="Y27" s="585"/>
      <c r="Z27" s="496" t="s">
        <v>174</v>
      </c>
      <c r="AA27" s="476"/>
      <c r="AB27" s="476"/>
      <c r="AC27" s="476"/>
      <c r="AD27" s="476"/>
      <c r="AE27" s="476"/>
      <c r="AF27" s="476"/>
      <c r="AG27" s="477"/>
      <c r="AH27" s="497" t="s">
        <v>130</v>
      </c>
      <c r="AI27" s="498"/>
      <c r="AJ27" s="498"/>
      <c r="AK27" s="498"/>
      <c r="AL27" s="537"/>
      <c r="AM27" s="497" t="s">
        <v>121</v>
      </c>
      <c r="AN27" s="498"/>
      <c r="AO27" s="498"/>
      <c r="AP27" s="498"/>
      <c r="AQ27" s="498"/>
      <c r="AR27" s="537"/>
      <c r="AS27" s="497" t="s">
        <v>167</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122</v>
      </c>
      <c r="BO27" s="620"/>
      <c r="BP27" s="620"/>
      <c r="BQ27" s="620"/>
      <c r="BR27" s="620"/>
      <c r="BS27" s="620"/>
      <c r="BT27" s="620"/>
      <c r="BU27" s="621"/>
      <c r="BV27" s="619" t="s">
        <v>121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1649</v>
      </c>
      <c r="R28" s="498"/>
      <c r="S28" s="498"/>
      <c r="T28" s="498"/>
      <c r="U28" s="498"/>
      <c r="V28" s="537"/>
      <c r="W28" s="596"/>
      <c r="X28" s="584"/>
      <c r="Y28" s="585"/>
      <c r="Z28" s="496" t="s">
        <v>177</v>
      </c>
      <c r="AA28" s="476"/>
      <c r="AB28" s="476"/>
      <c r="AC28" s="476"/>
      <c r="AD28" s="476"/>
      <c r="AE28" s="476"/>
      <c r="AF28" s="476"/>
      <c r="AG28" s="477"/>
      <c r="AH28" s="497" t="s">
        <v>130</v>
      </c>
      <c r="AI28" s="498"/>
      <c r="AJ28" s="498"/>
      <c r="AK28" s="498"/>
      <c r="AL28" s="537"/>
      <c r="AM28" s="497" t="s">
        <v>130</v>
      </c>
      <c r="AN28" s="498"/>
      <c r="AO28" s="498"/>
      <c r="AP28" s="498"/>
      <c r="AQ28" s="498"/>
      <c r="AR28" s="537"/>
      <c r="AS28" s="497" t="s">
        <v>130</v>
      </c>
      <c r="AT28" s="498"/>
      <c r="AU28" s="498"/>
      <c r="AV28" s="498"/>
      <c r="AW28" s="498"/>
      <c r="AX28" s="499"/>
      <c r="AY28" s="622" t="s">
        <v>178</v>
      </c>
      <c r="AZ28" s="623"/>
      <c r="BA28" s="623"/>
      <c r="BB28" s="624"/>
      <c r="BC28" s="406" t="s">
        <v>40</v>
      </c>
      <c r="BD28" s="407"/>
      <c r="BE28" s="407"/>
      <c r="BF28" s="407"/>
      <c r="BG28" s="407"/>
      <c r="BH28" s="407"/>
      <c r="BI28" s="407"/>
      <c r="BJ28" s="407"/>
      <c r="BK28" s="407"/>
      <c r="BL28" s="407"/>
      <c r="BM28" s="408"/>
      <c r="BN28" s="409">
        <v>909995</v>
      </c>
      <c r="BO28" s="410"/>
      <c r="BP28" s="410"/>
      <c r="BQ28" s="410"/>
      <c r="BR28" s="410"/>
      <c r="BS28" s="410"/>
      <c r="BT28" s="410"/>
      <c r="BU28" s="411"/>
      <c r="BV28" s="409">
        <v>989779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8</v>
      </c>
      <c r="M29" s="498"/>
      <c r="N29" s="498"/>
      <c r="O29" s="498"/>
      <c r="P29" s="537"/>
      <c r="Q29" s="497">
        <v>1455</v>
      </c>
      <c r="R29" s="498"/>
      <c r="S29" s="498"/>
      <c r="T29" s="498"/>
      <c r="U29" s="498"/>
      <c r="V29" s="537"/>
      <c r="W29" s="597"/>
      <c r="X29" s="598"/>
      <c r="Y29" s="599"/>
      <c r="Z29" s="496" t="s">
        <v>180</v>
      </c>
      <c r="AA29" s="476"/>
      <c r="AB29" s="476"/>
      <c r="AC29" s="476"/>
      <c r="AD29" s="476"/>
      <c r="AE29" s="476"/>
      <c r="AF29" s="476"/>
      <c r="AG29" s="477"/>
      <c r="AH29" s="497">
        <v>76</v>
      </c>
      <c r="AI29" s="498"/>
      <c r="AJ29" s="498"/>
      <c r="AK29" s="498"/>
      <c r="AL29" s="537"/>
      <c r="AM29" s="497">
        <v>233700</v>
      </c>
      <c r="AN29" s="498"/>
      <c r="AO29" s="498"/>
      <c r="AP29" s="498"/>
      <c r="AQ29" s="498"/>
      <c r="AR29" s="537"/>
      <c r="AS29" s="497">
        <v>3075</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137074</v>
      </c>
      <c r="BO29" s="447"/>
      <c r="BP29" s="447"/>
      <c r="BQ29" s="447"/>
      <c r="BR29" s="447"/>
      <c r="BS29" s="447"/>
      <c r="BT29" s="447"/>
      <c r="BU29" s="448"/>
      <c r="BV29" s="446">
        <v>137038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95.3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42</v>
      </c>
      <c r="BD30" s="617"/>
      <c r="BE30" s="617"/>
      <c r="BF30" s="617"/>
      <c r="BG30" s="617"/>
      <c r="BH30" s="617"/>
      <c r="BI30" s="617"/>
      <c r="BJ30" s="617"/>
      <c r="BK30" s="617"/>
      <c r="BL30" s="617"/>
      <c r="BM30" s="618"/>
      <c r="BN30" s="619">
        <v>854076</v>
      </c>
      <c r="BO30" s="620"/>
      <c r="BP30" s="620"/>
      <c r="BQ30" s="620"/>
      <c r="BR30" s="620"/>
      <c r="BS30" s="620"/>
      <c r="BT30" s="620"/>
      <c r="BU30" s="621"/>
      <c r="BV30" s="619">
        <v>808320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189</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189</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上松町国民健康保険特別会計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IF('各会計、関係団体の財政状況及び健全化判断比率'!B30="","",'各会計、関係団体の財政状況及び健全化判断比率'!B30)</f>
        <v>上松町水道事業会計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上松町公共下水道特別会計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木曽広域連合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上松町土地開発公社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上松町奨学金特別会計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上松町後期高齢者医療特別会計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（一般会計（下水道））</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（介護保険特別会計）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長野県市町村自治振興組合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長野県後期高齢者医療広域連合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（後期高齢者医療事業会計）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長野県市町村総合事務組合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sqSRBe4r81bomnAVuN0zz+46sAUyYkRpEBXO+kQ9erjAYWpMzreoqXHcZrlzmugoj+tZRUJ+bf59ktfAjGEAA==" saltValue="eMBseOC56K+xo/Y0Fyq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566</v>
      </c>
      <c r="D34" s="1224"/>
      <c r="E34" s="1225"/>
      <c r="F34" s="32">
        <v>1.58</v>
      </c>
      <c r="G34" s="33">
        <v>2.5499999999999998</v>
      </c>
      <c r="H34" s="33">
        <v>3.13</v>
      </c>
      <c r="I34" s="33">
        <v>3</v>
      </c>
      <c r="J34" s="34">
        <v>3.63</v>
      </c>
      <c r="K34" s="22"/>
      <c r="L34" s="22"/>
      <c r="M34" s="22"/>
      <c r="N34" s="22"/>
      <c r="O34" s="22"/>
      <c r="P34" s="22"/>
    </row>
    <row r="35" spans="1:16" ht="39" customHeight="1" x14ac:dyDescent="0.15">
      <c r="A35" s="22"/>
      <c r="B35" s="35"/>
      <c r="C35" s="1218" t="s">
        <v>567</v>
      </c>
      <c r="D35" s="1219"/>
      <c r="E35" s="1220"/>
      <c r="F35" s="36">
        <v>3.04</v>
      </c>
      <c r="G35" s="37">
        <v>2.52</v>
      </c>
      <c r="H35" s="37">
        <v>2.33</v>
      </c>
      <c r="I35" s="37">
        <v>2.9</v>
      </c>
      <c r="J35" s="38">
        <v>2.2999999999999998</v>
      </c>
      <c r="K35" s="22"/>
      <c r="L35" s="22"/>
      <c r="M35" s="22"/>
      <c r="N35" s="22"/>
      <c r="O35" s="22"/>
      <c r="P35" s="22"/>
    </row>
    <row r="36" spans="1:16" ht="39" customHeight="1" x14ac:dyDescent="0.15">
      <c r="A36" s="22"/>
      <c r="B36" s="35"/>
      <c r="C36" s="1218" t="s">
        <v>568</v>
      </c>
      <c r="D36" s="1219"/>
      <c r="E36" s="1220"/>
      <c r="F36" s="36">
        <v>0.28000000000000003</v>
      </c>
      <c r="G36" s="37">
        <v>0.33</v>
      </c>
      <c r="H36" s="37">
        <v>1.04</v>
      </c>
      <c r="I36" s="37">
        <v>1.02</v>
      </c>
      <c r="J36" s="38">
        <v>0.75</v>
      </c>
      <c r="K36" s="22"/>
      <c r="L36" s="22"/>
      <c r="M36" s="22"/>
      <c r="N36" s="22"/>
      <c r="O36" s="22"/>
      <c r="P36" s="22"/>
    </row>
    <row r="37" spans="1:16" ht="39" customHeight="1" x14ac:dyDescent="0.15">
      <c r="A37" s="22"/>
      <c r="B37" s="35"/>
      <c r="C37" s="1218" t="s">
        <v>569</v>
      </c>
      <c r="D37" s="1219"/>
      <c r="E37" s="1220"/>
      <c r="F37" s="36">
        <v>0</v>
      </c>
      <c r="G37" s="37">
        <v>0.01</v>
      </c>
      <c r="H37" s="37">
        <v>0.01</v>
      </c>
      <c r="I37" s="37">
        <v>0.02</v>
      </c>
      <c r="J37" s="38">
        <v>0.06</v>
      </c>
      <c r="K37" s="22"/>
      <c r="L37" s="22"/>
      <c r="M37" s="22"/>
      <c r="N37" s="22"/>
      <c r="O37" s="22"/>
      <c r="P37" s="22"/>
    </row>
    <row r="38" spans="1:16" ht="39" customHeight="1" x14ac:dyDescent="0.15">
      <c r="A38" s="22"/>
      <c r="B38" s="35"/>
      <c r="C38" s="1218" t="s">
        <v>570</v>
      </c>
      <c r="D38" s="1219"/>
      <c r="E38" s="1220"/>
      <c r="F38" s="36">
        <v>0</v>
      </c>
      <c r="G38" s="37">
        <v>0</v>
      </c>
      <c r="H38" s="37">
        <v>0</v>
      </c>
      <c r="I38" s="37">
        <v>0</v>
      </c>
      <c r="J38" s="38">
        <v>0</v>
      </c>
      <c r="K38" s="22"/>
      <c r="L38" s="22"/>
      <c r="M38" s="22"/>
      <c r="N38" s="22"/>
      <c r="O38" s="22"/>
      <c r="P38" s="22"/>
    </row>
    <row r="39" spans="1:16" ht="39" customHeight="1" x14ac:dyDescent="0.15">
      <c r="A39" s="22"/>
      <c r="B39" s="35"/>
      <c r="C39" s="1218" t="s">
        <v>571</v>
      </c>
      <c r="D39" s="1219"/>
      <c r="E39" s="1220"/>
      <c r="F39" s="36">
        <v>0</v>
      </c>
      <c r="G39" s="37">
        <v>0</v>
      </c>
      <c r="H39" s="37">
        <v>0</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572</v>
      </c>
      <c r="D42" s="1219"/>
      <c r="E42" s="1220"/>
      <c r="F42" s="36" t="s">
        <v>514</v>
      </c>
      <c r="G42" s="37" t="s">
        <v>514</v>
      </c>
      <c r="H42" s="37" t="s">
        <v>514</v>
      </c>
      <c r="I42" s="37" t="s">
        <v>514</v>
      </c>
      <c r="J42" s="38" t="s">
        <v>514</v>
      </c>
      <c r="K42" s="22"/>
      <c r="L42" s="22"/>
      <c r="M42" s="22"/>
      <c r="N42" s="22"/>
      <c r="O42" s="22"/>
      <c r="P42" s="22"/>
    </row>
    <row r="43" spans="1:16" ht="39" customHeight="1" thickBot="1" x14ac:dyDescent="0.2">
      <c r="A43" s="22"/>
      <c r="B43" s="40"/>
      <c r="C43" s="1221" t="s">
        <v>573</v>
      </c>
      <c r="D43" s="1222"/>
      <c r="E43" s="1223"/>
      <c r="F43" s="41">
        <v>0</v>
      </c>
      <c r="G43" s="42">
        <v>0</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6dlmIa46hDOwUUreiKGCFQ2FcfdFTByq0jnjMNYMSh2xpp0cBcov+WKsT73C7/P8KLOXcSxcWzdwvo7CimBNw==" saltValue="h10eOKqcbta4KZiDJ/vo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497</v>
      </c>
      <c r="L45" s="60">
        <v>452</v>
      </c>
      <c r="M45" s="60">
        <v>438</v>
      </c>
      <c r="N45" s="60">
        <v>450</v>
      </c>
      <c r="O45" s="61">
        <v>454</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15">
      <c r="A48" s="48"/>
      <c r="B48" s="1236"/>
      <c r="C48" s="1237"/>
      <c r="D48" s="62"/>
      <c r="E48" s="1228" t="s">
        <v>14</v>
      </c>
      <c r="F48" s="1228"/>
      <c r="G48" s="1228"/>
      <c r="H48" s="1228"/>
      <c r="I48" s="1228"/>
      <c r="J48" s="1229"/>
      <c r="K48" s="63">
        <v>258</v>
      </c>
      <c r="L48" s="64">
        <v>236</v>
      </c>
      <c r="M48" s="64">
        <v>215</v>
      </c>
      <c r="N48" s="64">
        <v>189</v>
      </c>
      <c r="O48" s="65">
        <v>189</v>
      </c>
      <c r="P48" s="48"/>
      <c r="Q48" s="48"/>
      <c r="R48" s="48"/>
      <c r="S48" s="48"/>
      <c r="T48" s="48"/>
      <c r="U48" s="48"/>
    </row>
    <row r="49" spans="1:21" ht="30.75" customHeight="1" x14ac:dyDescent="0.15">
      <c r="A49" s="48"/>
      <c r="B49" s="1236"/>
      <c r="C49" s="1237"/>
      <c r="D49" s="62"/>
      <c r="E49" s="1228" t="s">
        <v>15</v>
      </c>
      <c r="F49" s="1228"/>
      <c r="G49" s="1228"/>
      <c r="H49" s="1228"/>
      <c r="I49" s="1228"/>
      <c r="J49" s="1229"/>
      <c r="K49" s="63">
        <v>15</v>
      </c>
      <c r="L49" s="64">
        <v>16</v>
      </c>
      <c r="M49" s="64">
        <v>12</v>
      </c>
      <c r="N49" s="64">
        <v>14</v>
      </c>
      <c r="O49" s="65">
        <v>12</v>
      </c>
      <c r="P49" s="48"/>
      <c r="Q49" s="48"/>
      <c r="R49" s="48"/>
      <c r="S49" s="48"/>
      <c r="T49" s="48"/>
      <c r="U49" s="48"/>
    </row>
    <row r="50" spans="1:21" ht="30.75" customHeight="1" x14ac:dyDescent="0.15">
      <c r="A50" s="48"/>
      <c r="B50" s="1236"/>
      <c r="C50" s="1237"/>
      <c r="D50" s="62"/>
      <c r="E50" s="1228" t="s">
        <v>16</v>
      </c>
      <c r="F50" s="1228"/>
      <c r="G50" s="1228"/>
      <c r="H50" s="1228"/>
      <c r="I50" s="1228"/>
      <c r="J50" s="1229"/>
      <c r="K50" s="63">
        <v>6</v>
      </c>
      <c r="L50" s="64">
        <v>5</v>
      </c>
      <c r="M50" s="64">
        <v>17</v>
      </c>
      <c r="N50" s="64">
        <v>18</v>
      </c>
      <c r="O50" s="65">
        <v>17</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514</v>
      </c>
      <c r="L51" s="64" t="s">
        <v>514</v>
      </c>
      <c r="M51" s="64" t="s">
        <v>514</v>
      </c>
      <c r="N51" s="64" t="s">
        <v>514</v>
      </c>
      <c r="O51" s="65" t="s">
        <v>514</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590</v>
      </c>
      <c r="L52" s="64">
        <v>595</v>
      </c>
      <c r="M52" s="64">
        <v>566</v>
      </c>
      <c r="N52" s="64">
        <v>565</v>
      </c>
      <c r="O52" s="65">
        <v>556</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186</v>
      </c>
      <c r="L53" s="69">
        <v>114</v>
      </c>
      <c r="M53" s="69">
        <v>116</v>
      </c>
      <c r="N53" s="69">
        <v>106</v>
      </c>
      <c r="O53" s="70">
        <v>116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MwZ3rZvuN8SB+c2cSxPVS9R5gOdzYGudKTSxYhph0xClYoXBFUfOrNFF93WOZn0Q7glPCuEElRoWhO7Z0vX5Q==" saltValue="D3NOR0ZE2GyYzkilb5TV9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557</v>
      </c>
      <c r="J40" s="79" t="s">
        <v>558</v>
      </c>
      <c r="K40" s="79" t="s">
        <v>559</v>
      </c>
      <c r="L40" s="79" t="s">
        <v>560</v>
      </c>
      <c r="M40" s="80" t="s">
        <v>561</v>
      </c>
    </row>
    <row r="41" spans="2:13" ht="27.75" customHeight="1" x14ac:dyDescent="0.15">
      <c r="B41" s="1242" t="s">
        <v>23</v>
      </c>
      <c r="C41" s="1243"/>
      <c r="D41" s="81"/>
      <c r="E41" s="1248" t="s">
        <v>24</v>
      </c>
      <c r="F41" s="1248"/>
      <c r="G41" s="1248"/>
      <c r="H41" s="1249"/>
      <c r="I41" s="82">
        <v>4138</v>
      </c>
      <c r="J41" s="83">
        <v>4066</v>
      </c>
      <c r="K41" s="83">
        <v>3955</v>
      </c>
      <c r="L41" s="83">
        <v>3961</v>
      </c>
      <c r="M41" s="84">
        <v>3981</v>
      </c>
    </row>
    <row r="42" spans="2:13" ht="27.75" customHeight="1" x14ac:dyDescent="0.15">
      <c r="B42" s="1244"/>
      <c r="C42" s="1245"/>
      <c r="D42" s="85"/>
      <c r="E42" s="1250" t="s">
        <v>25</v>
      </c>
      <c r="F42" s="1250"/>
      <c r="G42" s="1250"/>
      <c r="H42" s="1251"/>
      <c r="I42" s="86">
        <v>43</v>
      </c>
      <c r="J42" s="87">
        <v>290</v>
      </c>
      <c r="K42" s="87">
        <v>279</v>
      </c>
      <c r="L42" s="87">
        <v>251</v>
      </c>
      <c r="M42" s="88">
        <v>223</v>
      </c>
    </row>
    <row r="43" spans="2:13" ht="27.75" customHeight="1" x14ac:dyDescent="0.15">
      <c r="B43" s="1244"/>
      <c r="C43" s="1245"/>
      <c r="D43" s="85"/>
      <c r="E43" s="1250" t="s">
        <v>26</v>
      </c>
      <c r="F43" s="1250"/>
      <c r="G43" s="1250"/>
      <c r="H43" s="1251"/>
      <c r="I43" s="86">
        <v>2843</v>
      </c>
      <c r="J43" s="87">
        <v>2677</v>
      </c>
      <c r="K43" s="87">
        <v>2305</v>
      </c>
      <c r="L43" s="87">
        <v>1966</v>
      </c>
      <c r="M43" s="88">
        <v>1808</v>
      </c>
    </row>
    <row r="44" spans="2:13" ht="27.75" customHeight="1" x14ac:dyDescent="0.15">
      <c r="B44" s="1244"/>
      <c r="C44" s="1245"/>
      <c r="D44" s="85"/>
      <c r="E44" s="1250" t="s">
        <v>27</v>
      </c>
      <c r="F44" s="1250"/>
      <c r="G44" s="1250"/>
      <c r="H44" s="1251"/>
      <c r="I44" s="86">
        <v>140</v>
      </c>
      <c r="J44" s="87">
        <v>125</v>
      </c>
      <c r="K44" s="87">
        <v>115</v>
      </c>
      <c r="L44" s="87">
        <v>134</v>
      </c>
      <c r="M44" s="88">
        <v>119</v>
      </c>
    </row>
    <row r="45" spans="2:13" ht="27.75" customHeight="1" x14ac:dyDescent="0.15">
      <c r="B45" s="1244"/>
      <c r="C45" s="1245"/>
      <c r="D45" s="85"/>
      <c r="E45" s="1250" t="s">
        <v>28</v>
      </c>
      <c r="F45" s="1250"/>
      <c r="G45" s="1250"/>
      <c r="H45" s="1251"/>
      <c r="I45" s="86">
        <v>787</v>
      </c>
      <c r="J45" s="87">
        <v>800</v>
      </c>
      <c r="K45" s="87">
        <v>773</v>
      </c>
      <c r="L45" s="87">
        <v>782</v>
      </c>
      <c r="M45" s="88">
        <v>787</v>
      </c>
    </row>
    <row r="46" spans="2:13" ht="27.75" customHeight="1" x14ac:dyDescent="0.15">
      <c r="B46" s="1244"/>
      <c r="C46" s="1245"/>
      <c r="D46" s="89"/>
      <c r="E46" s="1250" t="s">
        <v>29</v>
      </c>
      <c r="F46" s="1250"/>
      <c r="G46" s="1250"/>
      <c r="H46" s="1251"/>
      <c r="I46" s="86" t="s">
        <v>514</v>
      </c>
      <c r="J46" s="87" t="s">
        <v>514</v>
      </c>
      <c r="K46" s="87" t="s">
        <v>514</v>
      </c>
      <c r="L46" s="87" t="s">
        <v>514</v>
      </c>
      <c r="M46" s="88" t="s">
        <v>514</v>
      </c>
    </row>
    <row r="47" spans="2:13" ht="27.75" customHeight="1" x14ac:dyDescent="0.15">
      <c r="B47" s="1244"/>
      <c r="C47" s="1245"/>
      <c r="D47" s="90"/>
      <c r="E47" s="1252" t="s">
        <v>30</v>
      </c>
      <c r="F47" s="1253"/>
      <c r="G47" s="1253"/>
      <c r="H47" s="1254"/>
      <c r="I47" s="86" t="s">
        <v>514</v>
      </c>
      <c r="J47" s="87" t="s">
        <v>514</v>
      </c>
      <c r="K47" s="87" t="s">
        <v>514</v>
      </c>
      <c r="L47" s="87" t="s">
        <v>514</v>
      </c>
      <c r="M47" s="88" t="s">
        <v>514</v>
      </c>
    </row>
    <row r="48" spans="2:13" ht="27.75" customHeight="1" x14ac:dyDescent="0.15">
      <c r="B48" s="1244"/>
      <c r="C48" s="1245"/>
      <c r="D48" s="85"/>
      <c r="E48" s="1250" t="s">
        <v>31</v>
      </c>
      <c r="F48" s="1250"/>
      <c r="G48" s="1250"/>
      <c r="H48" s="1251"/>
      <c r="I48" s="86" t="s">
        <v>514</v>
      </c>
      <c r="J48" s="87" t="s">
        <v>514</v>
      </c>
      <c r="K48" s="87" t="s">
        <v>514</v>
      </c>
      <c r="L48" s="87" t="s">
        <v>514</v>
      </c>
      <c r="M48" s="88" t="s">
        <v>514</v>
      </c>
    </row>
    <row r="49" spans="2:13" ht="27.75" customHeight="1" x14ac:dyDescent="0.15">
      <c r="B49" s="1246"/>
      <c r="C49" s="1247"/>
      <c r="D49" s="85"/>
      <c r="E49" s="1250" t="s">
        <v>32</v>
      </c>
      <c r="F49" s="1250"/>
      <c r="G49" s="1250"/>
      <c r="H49" s="1251"/>
      <c r="I49" s="86" t="s">
        <v>514</v>
      </c>
      <c r="J49" s="87" t="s">
        <v>514</v>
      </c>
      <c r="K49" s="87" t="s">
        <v>514</v>
      </c>
      <c r="L49" s="87" t="s">
        <v>514</v>
      </c>
      <c r="M49" s="88" t="s">
        <v>514</v>
      </c>
    </row>
    <row r="50" spans="2:13" ht="27.75" customHeight="1" x14ac:dyDescent="0.15">
      <c r="B50" s="1255" t="s">
        <v>33</v>
      </c>
      <c r="C50" s="1256"/>
      <c r="D50" s="91"/>
      <c r="E50" s="1250" t="s">
        <v>34</v>
      </c>
      <c r="F50" s="1250"/>
      <c r="G50" s="1250"/>
      <c r="H50" s="1251"/>
      <c r="I50" s="86">
        <v>1671</v>
      </c>
      <c r="J50" s="87">
        <v>1851</v>
      </c>
      <c r="K50" s="87">
        <v>2026</v>
      </c>
      <c r="L50" s="87">
        <v>2091</v>
      </c>
      <c r="M50" s="88">
        <v>2057</v>
      </c>
    </row>
    <row r="51" spans="2:13" ht="27.75" customHeight="1" x14ac:dyDescent="0.15">
      <c r="B51" s="1244"/>
      <c r="C51" s="1245"/>
      <c r="D51" s="85"/>
      <c r="E51" s="1250" t="s">
        <v>35</v>
      </c>
      <c r="F51" s="1250"/>
      <c r="G51" s="1250"/>
      <c r="H51" s="1251"/>
      <c r="I51" s="86">
        <v>243</v>
      </c>
      <c r="J51" s="87">
        <v>158</v>
      </c>
      <c r="K51" s="87">
        <v>163</v>
      </c>
      <c r="L51" s="87">
        <v>160</v>
      </c>
      <c r="M51" s="88">
        <v>161</v>
      </c>
    </row>
    <row r="52" spans="2:13" ht="27.75" customHeight="1" x14ac:dyDescent="0.15">
      <c r="B52" s="1246"/>
      <c r="C52" s="1247"/>
      <c r="D52" s="85"/>
      <c r="E52" s="1250" t="s">
        <v>36</v>
      </c>
      <c r="F52" s="1250"/>
      <c r="G52" s="1250"/>
      <c r="H52" s="1251"/>
      <c r="I52" s="86">
        <v>4865</v>
      </c>
      <c r="J52" s="87">
        <v>4540</v>
      </c>
      <c r="K52" s="87">
        <v>4631</v>
      </c>
      <c r="L52" s="87">
        <v>4487</v>
      </c>
      <c r="M52" s="88">
        <v>4355</v>
      </c>
    </row>
    <row r="53" spans="2:13" ht="27.75" customHeight="1" thickBot="1" x14ac:dyDescent="0.2">
      <c r="B53" s="1257" t="s">
        <v>20</v>
      </c>
      <c r="C53" s="1258"/>
      <c r="D53" s="92"/>
      <c r="E53" s="1259" t="s">
        <v>37</v>
      </c>
      <c r="F53" s="1259"/>
      <c r="G53" s="1259"/>
      <c r="H53" s="1260"/>
      <c r="I53" s="93">
        <v>1171</v>
      </c>
      <c r="J53" s="94">
        <v>1409</v>
      </c>
      <c r="K53" s="94">
        <v>606</v>
      </c>
      <c r="L53" s="94">
        <v>355</v>
      </c>
      <c r="M53" s="95">
        <v>345</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JfWRW+2Jg2ryM0No1FkTbNtTchkrco6pYU8wJAdkbJSrEtvISp+FMHzwH2XGGS9FhM/YUI7/cmsJzYJWClRJg==" saltValue="D7Jr+pMnX1CaVCIoV0M9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39</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40</v>
      </c>
      <c r="D55" s="1269"/>
      <c r="E55" s="1270"/>
      <c r="F55" s="107">
        <v>1004</v>
      </c>
      <c r="G55" s="107">
        <v>990</v>
      </c>
      <c r="H55" s="108">
        <v>910</v>
      </c>
    </row>
    <row r="56" spans="2:8" ht="52.5" customHeight="1" x14ac:dyDescent="0.15">
      <c r="B56" s="109"/>
      <c r="C56" s="1271" t="s">
        <v>41</v>
      </c>
      <c r="D56" s="1271"/>
      <c r="E56" s="1272"/>
      <c r="F56" s="110">
        <v>137</v>
      </c>
      <c r="G56" s="110">
        <v>137</v>
      </c>
      <c r="H56" s="111">
        <v>137</v>
      </c>
    </row>
    <row r="57" spans="2:8" ht="53.25" customHeight="1" x14ac:dyDescent="0.15">
      <c r="B57" s="109"/>
      <c r="C57" s="1273" t="s">
        <v>42</v>
      </c>
      <c r="D57" s="1273"/>
      <c r="E57" s="1274"/>
      <c r="F57" s="112">
        <v>732</v>
      </c>
      <c r="G57" s="112">
        <v>808</v>
      </c>
      <c r="H57" s="113">
        <v>854</v>
      </c>
    </row>
    <row r="58" spans="2:8" ht="45.75" customHeight="1" x14ac:dyDescent="0.15">
      <c r="B58" s="114"/>
      <c r="C58" s="1261" t="s">
        <v>574</v>
      </c>
      <c r="D58" s="1262"/>
      <c r="E58" s="1263"/>
      <c r="F58" s="115">
        <v>500</v>
      </c>
      <c r="G58" s="115">
        <v>581</v>
      </c>
      <c r="H58" s="116">
        <v>631</v>
      </c>
    </row>
    <row r="59" spans="2:8" ht="45.75" customHeight="1" x14ac:dyDescent="0.15">
      <c r="B59" s="114"/>
      <c r="C59" s="1261" t="s">
        <v>577</v>
      </c>
      <c r="D59" s="1262"/>
      <c r="E59" s="1263"/>
      <c r="F59" s="115">
        <v>71</v>
      </c>
      <c r="G59" s="115">
        <v>64</v>
      </c>
      <c r="H59" s="116">
        <v>64</v>
      </c>
    </row>
    <row r="60" spans="2:8" ht="45.75" customHeight="1" x14ac:dyDescent="0.15">
      <c r="B60" s="114"/>
      <c r="C60" s="1261" t="s">
        <v>578</v>
      </c>
      <c r="D60" s="1262"/>
      <c r="E60" s="1263"/>
      <c r="F60" s="115">
        <v>76</v>
      </c>
      <c r="G60" s="115">
        <v>82</v>
      </c>
      <c r="H60" s="116">
        <v>64</v>
      </c>
    </row>
    <row r="61" spans="2:8" ht="45.75" customHeight="1" x14ac:dyDescent="0.15">
      <c r="B61" s="114"/>
      <c r="C61" s="1261" t="s">
        <v>575</v>
      </c>
      <c r="D61" s="1262"/>
      <c r="E61" s="1263"/>
      <c r="F61" s="115">
        <v>63</v>
      </c>
      <c r="G61" s="115">
        <v>56</v>
      </c>
      <c r="H61" s="116">
        <v>60</v>
      </c>
    </row>
    <row r="62" spans="2:8" ht="45.75" customHeight="1" thickBot="1" x14ac:dyDescent="0.2">
      <c r="B62" s="117"/>
      <c r="C62" s="1264" t="s">
        <v>576</v>
      </c>
      <c r="D62" s="1265"/>
      <c r="E62" s="1266"/>
      <c r="F62" s="118">
        <v>18</v>
      </c>
      <c r="G62" s="118">
        <v>20</v>
      </c>
      <c r="H62" s="119">
        <v>24</v>
      </c>
    </row>
    <row r="63" spans="2:8" ht="52.5" customHeight="1" thickBot="1" x14ac:dyDescent="0.2">
      <c r="B63" s="120"/>
      <c r="C63" s="1267" t="s">
        <v>43</v>
      </c>
      <c r="D63" s="1267"/>
      <c r="E63" s="1268"/>
      <c r="F63" s="121">
        <v>1874</v>
      </c>
      <c r="G63" s="121">
        <v>1935</v>
      </c>
      <c r="H63" s="122">
        <v>1901</v>
      </c>
    </row>
    <row r="64" spans="2:8" ht="15" customHeight="1" x14ac:dyDescent="0.15"/>
    <row r="65" ht="0" hidden="1" customHeight="1" x14ac:dyDescent="0.15"/>
    <row r="66" ht="0" hidden="1" customHeight="1" x14ac:dyDescent="0.15"/>
  </sheetData>
  <sheetProtection algorithmName="SHA-512" hashValue="kKUU4xFidE4WQZyKVyYwvjJWvDo2t5m7LfZBpGpMgUT4lmE1NJHUtWhjYyNhhFkD8zrUZAhvqjQzvs/jgbaXdw==" saltValue="uLUOb/NTcrxBR75ZNX0e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609</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601</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557</v>
      </c>
      <c r="BQ50" s="1290"/>
      <c r="BR50" s="1290"/>
      <c r="BS50" s="1290"/>
      <c r="BT50" s="1290"/>
      <c r="BU50" s="1290"/>
      <c r="BV50" s="1290"/>
      <c r="BW50" s="1290"/>
      <c r="BX50" s="1290" t="s">
        <v>558</v>
      </c>
      <c r="BY50" s="1290"/>
      <c r="BZ50" s="1290"/>
      <c r="CA50" s="1290"/>
      <c r="CB50" s="1290"/>
      <c r="CC50" s="1290"/>
      <c r="CD50" s="1290"/>
      <c r="CE50" s="1290"/>
      <c r="CF50" s="1290" t="s">
        <v>559</v>
      </c>
      <c r="CG50" s="1290"/>
      <c r="CH50" s="1290"/>
      <c r="CI50" s="1290"/>
      <c r="CJ50" s="1290"/>
      <c r="CK50" s="1290"/>
      <c r="CL50" s="1290"/>
      <c r="CM50" s="1290"/>
      <c r="CN50" s="1290" t="s">
        <v>560</v>
      </c>
      <c r="CO50" s="1290"/>
      <c r="CP50" s="1290"/>
      <c r="CQ50" s="1290"/>
      <c r="CR50" s="1290"/>
      <c r="CS50" s="1290"/>
      <c r="CT50" s="1290"/>
      <c r="CU50" s="1290"/>
      <c r="CV50" s="1290" t="s">
        <v>561</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602</v>
      </c>
      <c r="AO51" s="1293"/>
      <c r="AP51" s="1293"/>
      <c r="AQ51" s="1293"/>
      <c r="AR51" s="1293"/>
      <c r="AS51" s="1293"/>
      <c r="AT51" s="1293"/>
      <c r="AU51" s="1293"/>
      <c r="AV51" s="1293"/>
      <c r="AW51" s="1293"/>
      <c r="AX51" s="1293"/>
      <c r="AY51" s="1293"/>
      <c r="AZ51" s="1293"/>
      <c r="BA51" s="1293"/>
      <c r="BB51" s="1293" t="s">
        <v>603</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17.8</v>
      </c>
      <c r="CO51" s="1276"/>
      <c r="CP51" s="1276"/>
      <c r="CQ51" s="1276"/>
      <c r="CR51" s="1276"/>
      <c r="CS51" s="1276"/>
      <c r="CT51" s="1276"/>
      <c r="CU51" s="1276"/>
      <c r="CV51" s="1276">
        <v>17.7</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604</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48.1</v>
      </c>
      <c r="CO53" s="1276"/>
      <c r="CP53" s="1276"/>
      <c r="CQ53" s="1276"/>
      <c r="CR53" s="1276"/>
      <c r="CS53" s="1276"/>
      <c r="CT53" s="1276"/>
      <c r="CU53" s="1276"/>
      <c r="CV53" s="1276">
        <v>49.9</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605</v>
      </c>
      <c r="AO55" s="1290"/>
      <c r="AP55" s="1290"/>
      <c r="AQ55" s="1290"/>
      <c r="AR55" s="1290"/>
      <c r="AS55" s="1290"/>
      <c r="AT55" s="1290"/>
      <c r="AU55" s="1290"/>
      <c r="AV55" s="1290"/>
      <c r="AW55" s="1290"/>
      <c r="AX55" s="1290"/>
      <c r="AY55" s="1290"/>
      <c r="AZ55" s="1290"/>
      <c r="BA55" s="1290"/>
      <c r="BB55" s="1293" t="s">
        <v>603</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604</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57.9</v>
      </c>
      <c r="CO57" s="1276"/>
      <c r="CP57" s="1276"/>
      <c r="CQ57" s="1276"/>
      <c r="CR57" s="1276"/>
      <c r="CS57" s="1276"/>
      <c r="CT57" s="1276"/>
      <c r="CU57" s="1276"/>
      <c r="CV57" s="1276">
        <v>58.3</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606</v>
      </c>
    </row>
    <row r="64" spans="1:109" x14ac:dyDescent="0.15">
      <c r="B64" s="374"/>
      <c r="G64" s="381"/>
      <c r="I64" s="394"/>
      <c r="J64" s="394"/>
      <c r="K64" s="394"/>
      <c r="L64" s="394"/>
      <c r="M64" s="394"/>
      <c r="N64" s="395"/>
      <c r="AM64" s="381"/>
      <c r="AN64" s="381" t="s">
        <v>600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610</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x14ac:dyDescent="0.15">
      <c r="B66" s="374"/>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x14ac:dyDescent="0.15">
      <c r="B67" s="374"/>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x14ac:dyDescent="0.15">
      <c r="B68" s="374"/>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x14ac:dyDescent="0.15">
      <c r="B69" s="374"/>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601</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557</v>
      </c>
      <c r="BQ72" s="1290"/>
      <c r="BR72" s="1290"/>
      <c r="BS72" s="1290"/>
      <c r="BT72" s="1290"/>
      <c r="BU72" s="1290"/>
      <c r="BV72" s="1290"/>
      <c r="BW72" s="1290"/>
      <c r="BX72" s="1290" t="s">
        <v>558</v>
      </c>
      <c r="BY72" s="1290"/>
      <c r="BZ72" s="1290"/>
      <c r="CA72" s="1290"/>
      <c r="CB72" s="1290"/>
      <c r="CC72" s="1290"/>
      <c r="CD72" s="1290"/>
      <c r="CE72" s="1290"/>
      <c r="CF72" s="1290" t="s">
        <v>559</v>
      </c>
      <c r="CG72" s="1290"/>
      <c r="CH72" s="1290"/>
      <c r="CI72" s="1290"/>
      <c r="CJ72" s="1290"/>
      <c r="CK72" s="1290"/>
      <c r="CL72" s="1290"/>
      <c r="CM72" s="1290"/>
      <c r="CN72" s="1290" t="s">
        <v>560</v>
      </c>
      <c r="CO72" s="1290"/>
      <c r="CP72" s="1290"/>
      <c r="CQ72" s="1290"/>
      <c r="CR72" s="1290"/>
      <c r="CS72" s="1290"/>
      <c r="CT72" s="1290"/>
      <c r="CU72" s="1290"/>
      <c r="CV72" s="1290" t="s">
        <v>561</v>
      </c>
      <c r="CW72" s="1290"/>
      <c r="CX72" s="1290"/>
      <c r="CY72" s="1290"/>
      <c r="CZ72" s="1290"/>
      <c r="DA72" s="1290"/>
      <c r="DB72" s="1290"/>
      <c r="DC72" s="1290"/>
    </row>
    <row r="73" spans="2:107" x14ac:dyDescent="0.15">
      <c r="B73" s="374"/>
      <c r="G73" s="1291"/>
      <c r="H73" s="1291"/>
      <c r="I73" s="1291"/>
      <c r="J73" s="1291"/>
      <c r="K73" s="1304"/>
      <c r="L73" s="1304"/>
      <c r="M73" s="1304"/>
      <c r="N73" s="1304"/>
      <c r="AM73" s="383"/>
      <c r="AN73" s="1293" t="s">
        <v>602</v>
      </c>
      <c r="AO73" s="1293"/>
      <c r="AP73" s="1293"/>
      <c r="AQ73" s="1293"/>
      <c r="AR73" s="1293"/>
      <c r="AS73" s="1293"/>
      <c r="AT73" s="1293"/>
      <c r="AU73" s="1293"/>
      <c r="AV73" s="1293"/>
      <c r="AW73" s="1293"/>
      <c r="AX73" s="1293"/>
      <c r="AY73" s="1293"/>
      <c r="AZ73" s="1293"/>
      <c r="BA73" s="1293"/>
      <c r="BB73" s="1293" t="s">
        <v>603</v>
      </c>
      <c r="BC73" s="1293"/>
      <c r="BD73" s="1293"/>
      <c r="BE73" s="1293"/>
      <c r="BF73" s="1293"/>
      <c r="BG73" s="1293"/>
      <c r="BH73" s="1293"/>
      <c r="BI73" s="1293"/>
      <c r="BJ73" s="1293"/>
      <c r="BK73" s="1293"/>
      <c r="BL73" s="1293"/>
      <c r="BM73" s="1293"/>
      <c r="BN73" s="1293"/>
      <c r="BO73" s="1293"/>
      <c r="BP73" s="1276">
        <v>59.7</v>
      </c>
      <c r="BQ73" s="1276"/>
      <c r="BR73" s="1276"/>
      <c r="BS73" s="1276"/>
      <c r="BT73" s="1276"/>
      <c r="BU73" s="1276"/>
      <c r="BV73" s="1276"/>
      <c r="BW73" s="1276"/>
      <c r="BX73" s="1276">
        <v>72.8</v>
      </c>
      <c r="BY73" s="1276"/>
      <c r="BZ73" s="1276"/>
      <c r="CA73" s="1276"/>
      <c r="CB73" s="1276"/>
      <c r="CC73" s="1276"/>
      <c r="CD73" s="1276"/>
      <c r="CE73" s="1276"/>
      <c r="CF73" s="1276">
        <v>30.1</v>
      </c>
      <c r="CG73" s="1276"/>
      <c r="CH73" s="1276"/>
      <c r="CI73" s="1276"/>
      <c r="CJ73" s="1276"/>
      <c r="CK73" s="1276"/>
      <c r="CL73" s="1276"/>
      <c r="CM73" s="1276"/>
      <c r="CN73" s="1276">
        <v>17.8</v>
      </c>
      <c r="CO73" s="1276"/>
      <c r="CP73" s="1276"/>
      <c r="CQ73" s="1276"/>
      <c r="CR73" s="1276"/>
      <c r="CS73" s="1276"/>
      <c r="CT73" s="1276"/>
      <c r="CU73" s="1276"/>
      <c r="CV73" s="1276">
        <v>17.7</v>
      </c>
      <c r="CW73" s="1276"/>
      <c r="CX73" s="1276"/>
      <c r="CY73" s="1276"/>
      <c r="CZ73" s="1276"/>
      <c r="DA73" s="1276"/>
      <c r="DB73" s="1276"/>
      <c r="DC73" s="1276"/>
    </row>
    <row r="74" spans="2:107" x14ac:dyDescent="0.15">
      <c r="B74" s="374"/>
      <c r="G74" s="1291"/>
      <c r="H74" s="1291"/>
      <c r="I74" s="1291"/>
      <c r="J74" s="1291"/>
      <c r="K74" s="1304"/>
      <c r="L74" s="1304"/>
      <c r="M74" s="1304"/>
      <c r="N74" s="1304"/>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607</v>
      </c>
      <c r="BC75" s="1293"/>
      <c r="BD75" s="1293"/>
      <c r="BE75" s="1293"/>
      <c r="BF75" s="1293"/>
      <c r="BG75" s="1293"/>
      <c r="BH75" s="1293"/>
      <c r="BI75" s="1293"/>
      <c r="BJ75" s="1293"/>
      <c r="BK75" s="1293"/>
      <c r="BL75" s="1293"/>
      <c r="BM75" s="1293"/>
      <c r="BN75" s="1293"/>
      <c r="BO75" s="1293"/>
      <c r="BP75" s="1276">
        <v>9.6</v>
      </c>
      <c r="BQ75" s="1276"/>
      <c r="BR75" s="1276"/>
      <c r="BS75" s="1276"/>
      <c r="BT75" s="1276"/>
      <c r="BU75" s="1276"/>
      <c r="BV75" s="1276"/>
      <c r="BW75" s="1276"/>
      <c r="BX75" s="1276">
        <v>8.4</v>
      </c>
      <c r="BY75" s="1276"/>
      <c r="BZ75" s="1276"/>
      <c r="CA75" s="1276"/>
      <c r="CB75" s="1276"/>
      <c r="CC75" s="1276"/>
      <c r="CD75" s="1276"/>
      <c r="CE75" s="1276"/>
      <c r="CF75" s="1276">
        <v>7</v>
      </c>
      <c r="CG75" s="1276"/>
      <c r="CH75" s="1276"/>
      <c r="CI75" s="1276"/>
      <c r="CJ75" s="1276"/>
      <c r="CK75" s="1276"/>
      <c r="CL75" s="1276"/>
      <c r="CM75" s="1276"/>
      <c r="CN75" s="1276">
        <v>5.5</v>
      </c>
      <c r="CO75" s="1276"/>
      <c r="CP75" s="1276"/>
      <c r="CQ75" s="1276"/>
      <c r="CR75" s="1276"/>
      <c r="CS75" s="1276"/>
      <c r="CT75" s="1276"/>
      <c r="CU75" s="1276"/>
      <c r="CV75" s="1276">
        <v>5.6</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304"/>
      <c r="L77" s="1304"/>
      <c r="M77" s="1304"/>
      <c r="N77" s="1304"/>
      <c r="AN77" s="1290" t="s">
        <v>605</v>
      </c>
      <c r="AO77" s="1290"/>
      <c r="AP77" s="1290"/>
      <c r="AQ77" s="1290"/>
      <c r="AR77" s="1290"/>
      <c r="AS77" s="1290"/>
      <c r="AT77" s="1290"/>
      <c r="AU77" s="1290"/>
      <c r="AV77" s="1290"/>
      <c r="AW77" s="1290"/>
      <c r="AX77" s="1290"/>
      <c r="AY77" s="1290"/>
      <c r="AZ77" s="1290"/>
      <c r="BA77" s="1290"/>
      <c r="BB77" s="1293" t="s">
        <v>603</v>
      </c>
      <c r="BC77" s="1293"/>
      <c r="BD77" s="1293"/>
      <c r="BE77" s="1293"/>
      <c r="BF77" s="1293"/>
      <c r="BG77" s="1293"/>
      <c r="BH77" s="1293"/>
      <c r="BI77" s="1293"/>
      <c r="BJ77" s="1293"/>
      <c r="BK77" s="1293"/>
      <c r="BL77" s="1293"/>
      <c r="BM77" s="1293"/>
      <c r="BN77" s="1293"/>
      <c r="BO77" s="1293"/>
      <c r="BP77" s="1276">
        <v>20.5</v>
      </c>
      <c r="BQ77" s="1276"/>
      <c r="BR77" s="1276"/>
      <c r="BS77" s="1276"/>
      <c r="BT77" s="1276"/>
      <c r="BU77" s="1276"/>
      <c r="BV77" s="1276"/>
      <c r="BW77" s="1276"/>
      <c r="BX77" s="1276">
        <v>17.899999999999999</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4"/>
      <c r="G78" s="1286"/>
      <c r="H78" s="1286"/>
      <c r="I78" s="1286"/>
      <c r="J78" s="1286"/>
      <c r="K78" s="1304"/>
      <c r="L78" s="1304"/>
      <c r="M78" s="1304"/>
      <c r="N78" s="1304"/>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305"/>
      <c r="L79" s="1305"/>
      <c r="M79" s="1305"/>
      <c r="N79" s="1305"/>
      <c r="AN79" s="1290"/>
      <c r="AO79" s="1290"/>
      <c r="AP79" s="1290"/>
      <c r="AQ79" s="1290"/>
      <c r="AR79" s="1290"/>
      <c r="AS79" s="1290"/>
      <c r="AT79" s="1290"/>
      <c r="AU79" s="1290"/>
      <c r="AV79" s="1290"/>
      <c r="AW79" s="1290"/>
      <c r="AX79" s="1290"/>
      <c r="AY79" s="1290"/>
      <c r="AZ79" s="1290"/>
      <c r="BA79" s="1290"/>
      <c r="BB79" s="1293" t="s">
        <v>607</v>
      </c>
      <c r="BC79" s="1293"/>
      <c r="BD79" s="1293"/>
      <c r="BE79" s="1293"/>
      <c r="BF79" s="1293"/>
      <c r="BG79" s="1293"/>
      <c r="BH79" s="1293"/>
      <c r="BI79" s="1293"/>
      <c r="BJ79" s="1293"/>
      <c r="BK79" s="1293"/>
      <c r="BL79" s="1293"/>
      <c r="BM79" s="1293"/>
      <c r="BN79" s="1293"/>
      <c r="BO79" s="1293"/>
      <c r="BP79" s="1276">
        <v>10.5</v>
      </c>
      <c r="BQ79" s="1276"/>
      <c r="BR79" s="1276"/>
      <c r="BS79" s="1276"/>
      <c r="BT79" s="1276"/>
      <c r="BU79" s="1276"/>
      <c r="BV79" s="1276"/>
      <c r="BW79" s="1276"/>
      <c r="BX79" s="1276">
        <v>9.5</v>
      </c>
      <c r="BY79" s="1276"/>
      <c r="BZ79" s="1276"/>
      <c r="CA79" s="1276"/>
      <c r="CB79" s="1276"/>
      <c r="CC79" s="1276"/>
      <c r="CD79" s="1276"/>
      <c r="CE79" s="1276"/>
      <c r="CF79" s="1276">
        <v>6.4</v>
      </c>
      <c r="CG79" s="1276"/>
      <c r="CH79" s="1276"/>
      <c r="CI79" s="1276"/>
      <c r="CJ79" s="1276"/>
      <c r="CK79" s="1276"/>
      <c r="CL79" s="1276"/>
      <c r="CM79" s="1276"/>
      <c r="CN79" s="1276">
        <v>6.9</v>
      </c>
      <c r="CO79" s="1276"/>
      <c r="CP79" s="1276"/>
      <c r="CQ79" s="1276"/>
      <c r="CR79" s="1276"/>
      <c r="CS79" s="1276"/>
      <c r="CT79" s="1276"/>
      <c r="CU79" s="1276"/>
      <c r="CV79" s="1276">
        <v>7.1</v>
      </c>
      <c r="CW79" s="1276"/>
      <c r="CX79" s="1276"/>
      <c r="CY79" s="1276"/>
      <c r="CZ79" s="1276"/>
      <c r="DA79" s="1276"/>
      <c r="DB79" s="1276"/>
      <c r="DC79" s="1276"/>
    </row>
    <row r="80" spans="2:107" x14ac:dyDescent="0.15">
      <c r="B80" s="374"/>
      <c r="G80" s="1286"/>
      <c r="H80" s="1286"/>
      <c r="I80" s="1295"/>
      <c r="J80" s="1295"/>
      <c r="K80" s="1305"/>
      <c r="L80" s="1305"/>
      <c r="M80" s="1305"/>
      <c r="N80" s="1305"/>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RplUpCxF3fVKT4rYH2kgnSVxn7QALKp6jM0hc4RYIs+ANV4aaePFnnrxias8HLkmIf1LCH4xYqU537lqm68rg==" saltValue="wksTE6iIpM5cM3eg2467O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e5zKJ21dnJb99iiw24YhXYxykpLl9DUrFLqq+VI81sWY15WkVFhBjUH5+D9iELrOyNyMO+CQXIINPCi9q2IRQ==" saltValue="/CPa9hlgVx2sqfXI+9qK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Zleb2e6MZUfOqVZoui+glYDKUkLi03OOjMhly8yZwZ2y2PlrX507uqg1vKVMKZ+8itDfMFok7TYxKh8TQ7gmA==" saltValue="i31yUEU17StDQdGM4RaS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44</v>
      </c>
      <c r="E2" s="134"/>
      <c r="F2" s="135" t="s">
        <v>554</v>
      </c>
      <c r="G2" s="136"/>
      <c r="H2" s="137"/>
    </row>
    <row r="3" spans="1:8" x14ac:dyDescent="0.15">
      <c r="A3" s="133" t="s">
        <v>547</v>
      </c>
      <c r="B3" s="138"/>
      <c r="C3" s="139"/>
      <c r="D3" s="140">
        <v>117244</v>
      </c>
      <c r="E3" s="141"/>
      <c r="F3" s="142">
        <v>119674</v>
      </c>
      <c r="G3" s="143"/>
      <c r="H3" s="144"/>
    </row>
    <row r="4" spans="1:8" x14ac:dyDescent="0.15">
      <c r="A4" s="145"/>
      <c r="B4" s="146"/>
      <c r="C4" s="147"/>
      <c r="D4" s="148">
        <v>103376</v>
      </c>
      <c r="E4" s="149"/>
      <c r="F4" s="150">
        <v>57803</v>
      </c>
      <c r="G4" s="151"/>
      <c r="H4" s="152"/>
    </row>
    <row r="5" spans="1:8" x14ac:dyDescent="0.15">
      <c r="A5" s="133" t="s">
        <v>549</v>
      </c>
      <c r="B5" s="138"/>
      <c r="C5" s="139"/>
      <c r="D5" s="140">
        <v>81013</v>
      </c>
      <c r="E5" s="141"/>
      <c r="F5" s="142">
        <v>119685</v>
      </c>
      <c r="G5" s="143"/>
      <c r="H5" s="144"/>
    </row>
    <row r="6" spans="1:8" x14ac:dyDescent="0.15">
      <c r="A6" s="145"/>
      <c r="B6" s="146"/>
      <c r="C6" s="147"/>
      <c r="D6" s="148">
        <v>58306</v>
      </c>
      <c r="E6" s="149"/>
      <c r="F6" s="150">
        <v>68464</v>
      </c>
      <c r="G6" s="151"/>
      <c r="H6" s="152"/>
    </row>
    <row r="7" spans="1:8" x14ac:dyDescent="0.15">
      <c r="A7" s="133" t="s">
        <v>550</v>
      </c>
      <c r="B7" s="138"/>
      <c r="C7" s="139"/>
      <c r="D7" s="140">
        <v>79036</v>
      </c>
      <c r="E7" s="141"/>
      <c r="F7" s="142">
        <v>287914</v>
      </c>
      <c r="G7" s="143"/>
      <c r="H7" s="144"/>
    </row>
    <row r="8" spans="1:8" x14ac:dyDescent="0.15">
      <c r="A8" s="145"/>
      <c r="B8" s="146"/>
      <c r="C8" s="147"/>
      <c r="D8" s="148">
        <v>56924</v>
      </c>
      <c r="E8" s="149"/>
      <c r="F8" s="150">
        <v>146531</v>
      </c>
      <c r="G8" s="151"/>
      <c r="H8" s="152"/>
    </row>
    <row r="9" spans="1:8" x14ac:dyDescent="0.15">
      <c r="A9" s="133" t="s">
        <v>551</v>
      </c>
      <c r="B9" s="138"/>
      <c r="C9" s="139"/>
      <c r="D9" s="140">
        <v>93966</v>
      </c>
      <c r="E9" s="141"/>
      <c r="F9" s="142">
        <v>310300</v>
      </c>
      <c r="G9" s="143"/>
      <c r="H9" s="144"/>
    </row>
    <row r="10" spans="1:8" x14ac:dyDescent="0.15">
      <c r="A10" s="145"/>
      <c r="B10" s="146"/>
      <c r="C10" s="147"/>
      <c r="D10" s="148">
        <v>69691</v>
      </c>
      <c r="E10" s="149"/>
      <c r="F10" s="150">
        <v>157576</v>
      </c>
      <c r="G10" s="151"/>
      <c r="H10" s="152"/>
    </row>
    <row r="11" spans="1:8" x14ac:dyDescent="0.15">
      <c r="A11" s="133" t="s">
        <v>552</v>
      </c>
      <c r="B11" s="138"/>
      <c r="C11" s="139"/>
      <c r="D11" s="140">
        <v>110142</v>
      </c>
      <c r="E11" s="141"/>
      <c r="F11" s="142">
        <v>317319</v>
      </c>
      <c r="G11" s="143"/>
      <c r="H11" s="144"/>
    </row>
    <row r="12" spans="1:8" x14ac:dyDescent="0.15">
      <c r="A12" s="145"/>
      <c r="B12" s="146"/>
      <c r="C12" s="153"/>
      <c r="D12" s="148">
        <v>66271</v>
      </c>
      <c r="E12" s="149"/>
      <c r="F12" s="150">
        <v>164214</v>
      </c>
      <c r="G12" s="151"/>
      <c r="H12" s="152"/>
    </row>
    <row r="13" spans="1:8" x14ac:dyDescent="0.15">
      <c r="A13" s="133"/>
      <c r="B13" s="138"/>
      <c r="C13" s="154"/>
      <c r="D13" s="155">
        <v>96280</v>
      </c>
      <c r="E13" s="156"/>
      <c r="F13" s="157">
        <v>230978</v>
      </c>
      <c r="G13" s="158"/>
      <c r="H13" s="144"/>
    </row>
    <row r="14" spans="1:8" x14ac:dyDescent="0.15">
      <c r="A14" s="145"/>
      <c r="B14" s="146"/>
      <c r="C14" s="147"/>
      <c r="D14" s="148">
        <v>70914</v>
      </c>
      <c r="E14" s="149"/>
      <c r="F14" s="150">
        <v>118918</v>
      </c>
      <c r="G14" s="151"/>
      <c r="H14" s="152"/>
    </row>
    <row r="17" spans="1:11" x14ac:dyDescent="0.15">
      <c r="A17" s="129" t="s">
        <v>45</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46</v>
      </c>
      <c r="B19" s="159">
        <f>ROUND(VALUE(SUBSTITUTE(実質収支比率等に係る経年分析!F$48,"▲","-")),2)</f>
        <v>3.04</v>
      </c>
      <c r="C19" s="159">
        <f>ROUND(VALUE(SUBSTITUTE(実質収支比率等に係る経年分析!G$48,"▲","-")),2)</f>
        <v>2.52</v>
      </c>
      <c r="D19" s="159">
        <f>ROUND(VALUE(SUBSTITUTE(実質収支比率等に係る経年分析!H$48,"▲","-")),2)</f>
        <v>2.34</v>
      </c>
      <c r="E19" s="159">
        <f>ROUND(VALUE(SUBSTITUTE(実質収支比率等に係る経年分析!I$48,"▲","-")),2)</f>
        <v>2.9</v>
      </c>
      <c r="F19" s="159">
        <f>ROUND(VALUE(SUBSTITUTE(実質収支比率等に係る経年分析!J$48,"▲","-")),2)</f>
        <v>2.2999999999999998</v>
      </c>
    </row>
    <row r="20" spans="1:11" x14ac:dyDescent="0.15">
      <c r="A20" s="159" t="s">
        <v>47</v>
      </c>
      <c r="B20" s="159">
        <f>ROUND(VALUE(SUBSTITUTE(実質収支比率等に係る経年分析!F$47,"▲","-")),2)</f>
        <v>38.61</v>
      </c>
      <c r="C20" s="159">
        <f>ROUND(VALUE(SUBSTITUTE(実質収支比率等に係る経年分析!G$47,"▲","-")),2)</f>
        <v>41.56</v>
      </c>
      <c r="D20" s="159">
        <f>ROUND(VALUE(SUBSTITUTE(実質収支比率等に係る経年分析!H$47,"▲","-")),2)</f>
        <v>39.409999999999997</v>
      </c>
      <c r="E20" s="159">
        <f>ROUND(VALUE(SUBSTITUTE(実質収支比率等に係る経年分析!I$47,"▲","-")),2)</f>
        <v>39.119999999999997</v>
      </c>
      <c r="F20" s="159">
        <f>ROUND(VALUE(SUBSTITUTE(実質収支比率等に係る経年分析!J$47,"▲","-")),2)</f>
        <v>36.729999999999997</v>
      </c>
    </row>
    <row r="21" spans="1:11" x14ac:dyDescent="0.15">
      <c r="A21" s="159" t="s">
        <v>48</v>
      </c>
      <c r="B21" s="159">
        <f>IF(ISNUMBER(VALUE(SUBSTITUTE(実質収支比率等に係る経年分析!F$49,"▲","-"))),ROUND(VALUE(SUBSTITUTE(実質収支比率等に係る経年分析!F$49,"▲","-")),2),NA())</f>
        <v>-0.46</v>
      </c>
      <c r="C21" s="159">
        <f>IF(ISNUMBER(VALUE(SUBSTITUTE(実質収支比率等に係る経年分析!G$49,"▲","-"))),ROUND(VALUE(SUBSTITUTE(実質収支比率等に係る経年分析!G$49,"▲","-")),2),NA())</f>
        <v>7.0000000000000007E-2</v>
      </c>
      <c r="D21" s="159">
        <f>IF(ISNUMBER(VALUE(SUBSTITUTE(実質収支比率等に係る経年分析!H$49,"▲","-"))),ROUND(VALUE(SUBSTITUTE(実質収支比率等に係る経年分析!H$49,"▲","-")),2),NA())</f>
        <v>-2.46</v>
      </c>
      <c r="E21" s="159">
        <f>IF(ISNUMBER(VALUE(SUBSTITUTE(実質収支比率等に係る経年分析!I$49,"▲","-"))),ROUND(VALUE(SUBSTITUTE(実質収支比率等に係る経年分析!I$49,"▲","-")),2),NA())</f>
        <v>-1.22</v>
      </c>
      <c r="F21" s="159">
        <f>IF(ISNUMBER(VALUE(SUBSTITUTE(実質収支比率等に係る経年分析!J$49,"▲","-"))),ROUND(VALUE(SUBSTITUTE(実質収支比率等に係る経年分析!J$49,"▲","-")),2),NA())</f>
        <v>-5.5</v>
      </c>
    </row>
    <row r="24" spans="1:11" x14ac:dyDescent="0.15">
      <c r="A24" s="129" t="s">
        <v>49</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50</v>
      </c>
      <c r="C26" s="160" t="s">
        <v>51</v>
      </c>
      <c r="D26" s="160" t="s">
        <v>50</v>
      </c>
      <c r="E26" s="160" t="s">
        <v>51</v>
      </c>
      <c r="F26" s="160" t="s">
        <v>50</v>
      </c>
      <c r="G26" s="160" t="s">
        <v>51</v>
      </c>
      <c r="H26" s="160" t="s">
        <v>50</v>
      </c>
      <c r="I26" s="160" t="s">
        <v>51</v>
      </c>
      <c r="J26" s="160" t="s">
        <v>50</v>
      </c>
      <c r="K26" s="160" t="s">
        <v>51</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上松町後期高齢者医療特別会計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上松町奨学金特別会計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上松町公共下水道特別会計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0.06</v>
      </c>
    </row>
    <row r="34" spans="1:16" x14ac:dyDescent="0.15">
      <c r="A34" s="160" t="str">
        <f>IF(連結実質赤字比率に係る赤字・黒字の構成分析!C$36="",NA(),連結実質赤字比率に係る赤字・黒字の構成分析!C$36)</f>
        <v>上松町国民健康保険特別会計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0.28000000000000003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2.2999999999999998</v>
      </c>
    </row>
    <row r="36" spans="1:16" x14ac:dyDescent="0.15">
      <c r="A36" s="160" t="str">
        <f>IF(連結実質赤字比率に係る赤字・黒字の構成分析!C$34="",NA(),連結実質赤字比率に係る赤字・黒字の構成分析!C$34)</f>
        <v>上松町水道事業会計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2.5499999999999998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3.13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3.63</v>
      </c>
    </row>
    <row r="39" spans="1:16" x14ac:dyDescent="0.15">
      <c r="A39" s="129" t="s">
        <v>52</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53</v>
      </c>
      <c r="C41" s="161"/>
      <c r="D41" s="161" t="s">
        <v>54</v>
      </c>
      <c r="E41" s="161" t="s">
        <v>53</v>
      </c>
      <c r="F41" s="161"/>
      <c r="G41" s="161" t="s">
        <v>54</v>
      </c>
      <c r="H41" s="161" t="s">
        <v>53</v>
      </c>
      <c r="I41" s="161"/>
      <c r="J41" s="161" t="s">
        <v>54</v>
      </c>
      <c r="K41" s="161" t="s">
        <v>53</v>
      </c>
      <c r="L41" s="161"/>
      <c r="M41" s="161" t="s">
        <v>54</v>
      </c>
      <c r="N41" s="161" t="s">
        <v>53</v>
      </c>
      <c r="O41" s="161"/>
      <c r="P41" s="161" t="s">
        <v>54</v>
      </c>
    </row>
    <row r="42" spans="1:16" x14ac:dyDescent="0.15">
      <c r="A42" s="161" t="s">
        <v>55</v>
      </c>
      <c r="B42" s="161"/>
      <c r="C42" s="161"/>
      <c r="D42" s="161">
        <f>'実質公債費比率（分子）の構造'!K$52</f>
        <v>590</v>
      </c>
      <c r="E42" s="161"/>
      <c r="F42" s="161"/>
      <c r="G42" s="161">
        <f>'実質公債費比率（分子）の構造'!L$52</f>
        <v>595</v>
      </c>
      <c r="H42" s="161"/>
      <c r="I42" s="161"/>
      <c r="J42" s="161">
        <f>'実質公債費比率（分子）の構造'!M$52</f>
        <v>566</v>
      </c>
      <c r="K42" s="161"/>
      <c r="L42" s="161"/>
      <c r="M42" s="161">
        <f>'実質公債費比率（分子）の構造'!N$52</f>
        <v>565</v>
      </c>
      <c r="N42" s="161"/>
      <c r="O42" s="161"/>
      <c r="P42" s="161">
        <f>'実質公債費比率（分子）の構造'!O$52</f>
        <v>556</v>
      </c>
    </row>
    <row r="43" spans="1:16" x14ac:dyDescent="0.15">
      <c r="A43" s="161" t="s">
        <v>56</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57</v>
      </c>
      <c r="B44" s="161">
        <f>'実質公債費比率（分子）の構造'!K$50</f>
        <v>6</v>
      </c>
      <c r="C44" s="161"/>
      <c r="D44" s="161"/>
      <c r="E44" s="161">
        <f>'実質公債費比率（分子）の構造'!L$50</f>
        <v>5</v>
      </c>
      <c r="F44" s="161"/>
      <c r="G44" s="161"/>
      <c r="H44" s="161">
        <f>'実質公債費比率（分子）の構造'!M$50</f>
        <v>17</v>
      </c>
      <c r="I44" s="161"/>
      <c r="J44" s="161"/>
      <c r="K44" s="161">
        <f>'実質公債費比率（分子）の構造'!N$50</f>
        <v>18</v>
      </c>
      <c r="L44" s="161"/>
      <c r="M44" s="161"/>
      <c r="N44" s="161">
        <f>'実質公債費比率（分子）の構造'!O$50</f>
        <v>17</v>
      </c>
      <c r="O44" s="161"/>
      <c r="P44" s="161"/>
    </row>
    <row r="45" spans="1:16" x14ac:dyDescent="0.15">
      <c r="A45" s="161" t="s">
        <v>58</v>
      </c>
      <c r="B45" s="161">
        <f>'実質公債費比率（分子）の構造'!K$49</f>
        <v>15</v>
      </c>
      <c r="C45" s="161"/>
      <c r="D45" s="161"/>
      <c r="E45" s="161">
        <f>'実質公債費比率（分子）の構造'!L$49</f>
        <v>16</v>
      </c>
      <c r="F45" s="161"/>
      <c r="G45" s="161"/>
      <c r="H45" s="161">
        <f>'実質公債費比率（分子）の構造'!M$49</f>
        <v>12</v>
      </c>
      <c r="I45" s="161"/>
      <c r="J45" s="161"/>
      <c r="K45" s="161">
        <f>'実質公債費比率（分子）の構造'!N$49</f>
        <v>14</v>
      </c>
      <c r="L45" s="161"/>
      <c r="M45" s="161"/>
      <c r="N45" s="161">
        <f>'実質公債費比率（分子）の構造'!O$49</f>
        <v>12</v>
      </c>
      <c r="O45" s="161"/>
      <c r="P45" s="161"/>
    </row>
    <row r="46" spans="1:16" x14ac:dyDescent="0.15">
      <c r="A46" s="161" t="s">
        <v>59</v>
      </c>
      <c r="B46" s="161">
        <f>'実質公債費比率（分子）の構造'!K$48</f>
        <v>258</v>
      </c>
      <c r="C46" s="161"/>
      <c r="D46" s="161"/>
      <c r="E46" s="161">
        <f>'実質公債費比率（分子）の構造'!L$48</f>
        <v>236</v>
      </c>
      <c r="F46" s="161"/>
      <c r="G46" s="161"/>
      <c r="H46" s="161">
        <f>'実質公債費比率（分子）の構造'!M$48</f>
        <v>215</v>
      </c>
      <c r="I46" s="161"/>
      <c r="J46" s="161"/>
      <c r="K46" s="161">
        <f>'実質公債費比率（分子）の構造'!N$48</f>
        <v>189</v>
      </c>
      <c r="L46" s="161"/>
      <c r="M46" s="161"/>
      <c r="N46" s="161">
        <f>'実質公債費比率（分子）の構造'!O$48</f>
        <v>189</v>
      </c>
      <c r="O46" s="161"/>
      <c r="P46" s="161"/>
    </row>
    <row r="47" spans="1:16" x14ac:dyDescent="0.15">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497</v>
      </c>
      <c r="C49" s="161"/>
      <c r="D49" s="161"/>
      <c r="E49" s="161">
        <f>'実質公債費比率（分子）の構造'!L$45</f>
        <v>452</v>
      </c>
      <c r="F49" s="161"/>
      <c r="G49" s="161"/>
      <c r="H49" s="161">
        <f>'実質公債費比率（分子）の構造'!M$45</f>
        <v>438</v>
      </c>
      <c r="I49" s="161"/>
      <c r="J49" s="161"/>
      <c r="K49" s="161">
        <f>'実質公債費比率（分子）の構造'!N$45</f>
        <v>450</v>
      </c>
      <c r="L49" s="161"/>
      <c r="M49" s="161"/>
      <c r="N49" s="161">
        <f>'実質公債費比率（分子）の構造'!O$45</f>
        <v>454</v>
      </c>
      <c r="O49" s="161"/>
      <c r="P49" s="161"/>
    </row>
    <row r="50" spans="1:16" x14ac:dyDescent="0.15">
      <c r="A50" s="161" t="s">
        <v>63</v>
      </c>
      <c r="B50" s="161" t="e">
        <f>NA()</f>
        <v>#N/A</v>
      </c>
      <c r="C50" s="161">
        <f>IF(ISNUMBER('実質公債費比率（分子）の構造'!K$53),'実質公債費比率（分子）の構造'!K$53,NA())</f>
        <v>186</v>
      </c>
      <c r="D50" s="161" t="e">
        <f>NA()</f>
        <v>#N/A</v>
      </c>
      <c r="E50" s="161" t="e">
        <f>NA()</f>
        <v>#N/A</v>
      </c>
      <c r="F50" s="161">
        <f>IF(ISNUMBER('実質公債費比率（分子）の構造'!L$53),'実質公債費比率（分子）の構造'!L$53,NA())</f>
        <v>114</v>
      </c>
      <c r="G50" s="161" t="e">
        <f>NA()</f>
        <v>#N/A</v>
      </c>
      <c r="H50" s="161" t="e">
        <f>NA()</f>
        <v>#N/A</v>
      </c>
      <c r="I50" s="161">
        <f>IF(ISNUMBER('実質公債費比率（分子）の構造'!M$53),'実質公債費比率（分子）の構造'!M$53,NA())</f>
        <v>116</v>
      </c>
      <c r="J50" s="161" t="e">
        <f>NA()</f>
        <v>#N/A</v>
      </c>
      <c r="K50" s="161" t="e">
        <f>NA()</f>
        <v>#N/A</v>
      </c>
      <c r="L50" s="161">
        <f>IF(ISNUMBER('実質公債費比率（分子）の構造'!N$53),'実質公債費比率（分子）の構造'!N$53,NA())</f>
        <v>106</v>
      </c>
      <c r="M50" s="161" t="e">
        <f>NA()</f>
        <v>#N/A</v>
      </c>
      <c r="N50" s="161" t="e">
        <f>NA()</f>
        <v>#N/A</v>
      </c>
      <c r="O50" s="161">
        <f>IF(ISNUMBER('実質公債費比率（分子）の構造'!O$53),'実質公債費比率（分子）の構造'!O$53,NA())</f>
        <v>116</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4865</v>
      </c>
      <c r="E56" s="160"/>
      <c r="F56" s="160"/>
      <c r="G56" s="160">
        <f>'将来負担比率（分子）の構造'!J$52</f>
        <v>4540</v>
      </c>
      <c r="H56" s="160"/>
      <c r="I56" s="160"/>
      <c r="J56" s="160">
        <f>'将来負担比率（分子）の構造'!K$52</f>
        <v>4631</v>
      </c>
      <c r="K56" s="160"/>
      <c r="L56" s="160"/>
      <c r="M56" s="160">
        <f>'将来負担比率（分子）の構造'!L$52</f>
        <v>4487</v>
      </c>
      <c r="N56" s="160"/>
      <c r="O56" s="160"/>
      <c r="P56" s="160">
        <f>'将来負担比率（分子）の構造'!M$52</f>
        <v>4355</v>
      </c>
    </row>
    <row r="57" spans="1:16" x14ac:dyDescent="0.15">
      <c r="A57" s="160" t="s">
        <v>35</v>
      </c>
      <c r="B57" s="160"/>
      <c r="C57" s="160"/>
      <c r="D57" s="160">
        <f>'将来負担比率（分子）の構造'!I$51</f>
        <v>243</v>
      </c>
      <c r="E57" s="160"/>
      <c r="F57" s="160"/>
      <c r="G57" s="160">
        <f>'将来負担比率（分子）の構造'!J$51</f>
        <v>158</v>
      </c>
      <c r="H57" s="160"/>
      <c r="I57" s="160"/>
      <c r="J57" s="160">
        <f>'将来負担比率（分子）の構造'!K$51</f>
        <v>163</v>
      </c>
      <c r="K57" s="160"/>
      <c r="L57" s="160"/>
      <c r="M57" s="160">
        <f>'将来負担比率（分子）の構造'!L$51</f>
        <v>160</v>
      </c>
      <c r="N57" s="160"/>
      <c r="O57" s="160"/>
      <c r="P57" s="160">
        <f>'将来負担比率（分子）の構造'!M$51</f>
        <v>161</v>
      </c>
    </row>
    <row r="58" spans="1:16" x14ac:dyDescent="0.15">
      <c r="A58" s="160" t="s">
        <v>34</v>
      </c>
      <c r="B58" s="160"/>
      <c r="C58" s="160"/>
      <c r="D58" s="160">
        <f>'将来負担比率（分子）の構造'!I$50</f>
        <v>1671</v>
      </c>
      <c r="E58" s="160"/>
      <c r="F58" s="160"/>
      <c r="G58" s="160">
        <f>'将来負担比率（分子）の構造'!J$50</f>
        <v>1851</v>
      </c>
      <c r="H58" s="160"/>
      <c r="I58" s="160"/>
      <c r="J58" s="160">
        <f>'将来負担比率（分子）の構造'!K$50</f>
        <v>2026</v>
      </c>
      <c r="K58" s="160"/>
      <c r="L58" s="160"/>
      <c r="M58" s="160">
        <f>'将来負担比率（分子）の構造'!L$50</f>
        <v>2091</v>
      </c>
      <c r="N58" s="160"/>
      <c r="O58" s="160"/>
      <c r="P58" s="160">
        <f>'将来負担比率（分子）の構造'!M$50</f>
        <v>2057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787</v>
      </c>
      <c r="C62" s="160"/>
      <c r="D62" s="160"/>
      <c r="E62" s="160">
        <f>'将来負担比率（分子）の構造'!J$45</f>
        <v>800</v>
      </c>
      <c r="F62" s="160"/>
      <c r="G62" s="160"/>
      <c r="H62" s="160">
        <f>'将来負担比率（分子）の構造'!K$45</f>
        <v>773</v>
      </c>
      <c r="I62" s="160"/>
      <c r="J62" s="160"/>
      <c r="K62" s="160">
        <f>'将来負担比率（分子）の構造'!L$45</f>
        <v>782</v>
      </c>
      <c r="L62" s="160"/>
      <c r="M62" s="160"/>
      <c r="N62" s="160">
        <f>'将来負担比率（分子）の構造'!M$45</f>
        <v>787</v>
      </c>
      <c r="O62" s="160"/>
      <c r="P62" s="160"/>
    </row>
    <row r="63" spans="1:16" x14ac:dyDescent="0.15">
      <c r="A63" s="160" t="s">
        <v>27</v>
      </c>
      <c r="B63" s="160">
        <f>'将来負担比率（分子）の構造'!I$44</f>
        <v>140</v>
      </c>
      <c r="C63" s="160"/>
      <c r="D63" s="160"/>
      <c r="E63" s="160">
        <f>'将来負担比率（分子）の構造'!J$44</f>
        <v>125</v>
      </c>
      <c r="F63" s="160"/>
      <c r="G63" s="160"/>
      <c r="H63" s="160">
        <f>'将来負担比率（分子）の構造'!K$44</f>
        <v>115</v>
      </c>
      <c r="I63" s="160"/>
      <c r="J63" s="160"/>
      <c r="K63" s="160">
        <f>'将来負担比率（分子）の構造'!L$44</f>
        <v>134</v>
      </c>
      <c r="L63" s="160"/>
      <c r="M63" s="160"/>
      <c r="N63" s="160">
        <f>'将来負担比率（分子）の構造'!M$44</f>
        <v>119</v>
      </c>
      <c r="O63" s="160"/>
      <c r="P63" s="160"/>
    </row>
    <row r="64" spans="1:16" x14ac:dyDescent="0.15">
      <c r="A64" s="160" t="s">
        <v>26</v>
      </c>
      <c r="B64" s="160">
        <f>'将来負担比率（分子）の構造'!I$43</f>
        <v>2843</v>
      </c>
      <c r="C64" s="160"/>
      <c r="D64" s="160"/>
      <c r="E64" s="160">
        <f>'将来負担比率（分子）の構造'!J$43</f>
        <v>2677</v>
      </c>
      <c r="F64" s="160"/>
      <c r="G64" s="160"/>
      <c r="H64" s="160">
        <f>'将来負担比率（分子）の構造'!K$43</f>
        <v>2305</v>
      </c>
      <c r="I64" s="160"/>
      <c r="J64" s="160"/>
      <c r="K64" s="160">
        <f>'将来負担比率（分子）の構造'!L$43</f>
        <v>1966</v>
      </c>
      <c r="L64" s="160"/>
      <c r="M64" s="160"/>
      <c r="N64" s="160">
        <f>'将来負担比率（分子）の構造'!M$43</f>
        <v>1808</v>
      </c>
      <c r="O64" s="160"/>
      <c r="P64" s="160"/>
    </row>
    <row r="65" spans="1:16" x14ac:dyDescent="0.15">
      <c r="A65" s="160" t="s">
        <v>25</v>
      </c>
      <c r="B65" s="160">
        <f>'将来負担比率（分子）の構造'!I$42</f>
        <v>43</v>
      </c>
      <c r="C65" s="160"/>
      <c r="D65" s="160"/>
      <c r="E65" s="160">
        <f>'将来負担比率（分子）の構造'!J$42</f>
        <v>290</v>
      </c>
      <c r="F65" s="160"/>
      <c r="G65" s="160"/>
      <c r="H65" s="160">
        <f>'将来負担比率（分子）の構造'!K$42</f>
        <v>279</v>
      </c>
      <c r="I65" s="160"/>
      <c r="J65" s="160"/>
      <c r="K65" s="160">
        <f>'将来負担比率（分子）の構造'!L$42</f>
        <v>251</v>
      </c>
      <c r="L65" s="160"/>
      <c r="M65" s="160"/>
      <c r="N65" s="160">
        <f>'将来負担比率（分子）の構造'!M$42</f>
        <v>223</v>
      </c>
      <c r="O65" s="160"/>
      <c r="P65" s="160"/>
    </row>
    <row r="66" spans="1:16" x14ac:dyDescent="0.15">
      <c r="A66" s="160" t="s">
        <v>24</v>
      </c>
      <c r="B66" s="160">
        <f>'将来負担比率（分子）の構造'!I$41</f>
        <v>4138</v>
      </c>
      <c r="C66" s="160"/>
      <c r="D66" s="160"/>
      <c r="E66" s="160">
        <f>'将来負担比率（分子）の構造'!J$41</f>
        <v>4066</v>
      </c>
      <c r="F66" s="160"/>
      <c r="G66" s="160"/>
      <c r="H66" s="160">
        <f>'将来負担比率（分子）の構造'!K$41</f>
        <v>3955</v>
      </c>
      <c r="I66" s="160"/>
      <c r="J66" s="160"/>
      <c r="K66" s="160">
        <f>'将来負担比率（分子）の構造'!L$41</f>
        <v>3961</v>
      </c>
      <c r="L66" s="160"/>
      <c r="M66" s="160"/>
      <c r="N66" s="160">
        <f>'将来負担比率（分子）の構造'!M$41</f>
        <v>3981</v>
      </c>
      <c r="O66" s="160"/>
      <c r="P66" s="160"/>
    </row>
    <row r="67" spans="1:16" x14ac:dyDescent="0.15">
      <c r="A67" s="160" t="s">
        <v>67</v>
      </c>
      <c r="B67" s="160" t="e">
        <f>NA()</f>
        <v>#N/A</v>
      </c>
      <c r="C67" s="160">
        <f>IF(ISNUMBER('将来負担比率（分子）の構造'!I$53), IF('将来負担比率（分子）の構造'!I$53 &lt; 0, 0, '将来負担比率（分子）の構造'!I$53), NA())</f>
        <v>1171</v>
      </c>
      <c r="D67" s="160" t="e">
        <f>NA()</f>
        <v>#N/A</v>
      </c>
      <c r="E67" s="160" t="e">
        <f>NA()</f>
        <v>#N/A</v>
      </c>
      <c r="F67" s="160">
        <f>IF(ISNUMBER('将来負担比率（分子）の構造'!J$53), IF('将来負担比率（分子）の構造'!J$53 &lt; 0, 0, '将来負担比率（分子）の構造'!J$53), NA())</f>
        <v>1409</v>
      </c>
      <c r="G67" s="160" t="e">
        <f>NA()</f>
        <v>#N/A</v>
      </c>
      <c r="H67" s="160" t="e">
        <f>NA()</f>
        <v>#N/A</v>
      </c>
      <c r="I67" s="160">
        <f>IF(ISNUMBER('将来負担比率（分子）の構造'!K$53), IF('将来負担比率（分子）の構造'!K$53 &lt; 0, 0, '将来負担比率（分子）の構造'!K$53), NA())</f>
        <v>606</v>
      </c>
      <c r="J67" s="160" t="e">
        <f>NA()</f>
        <v>#N/A</v>
      </c>
      <c r="K67" s="160" t="e">
        <f>NA()</f>
        <v>#N/A</v>
      </c>
      <c r="L67" s="160">
        <f>IF(ISNUMBER('将来負担比率（分子）の構造'!L$53), IF('将来負担比率（分子）の構造'!L$53 &lt; 0, 0, '将来負担比率（分子）の構造'!L$53), NA())</f>
        <v>355</v>
      </c>
      <c r="M67" s="160" t="e">
        <f>NA()</f>
        <v>#N/A</v>
      </c>
      <c r="N67" s="160" t="e">
        <f>NA()</f>
        <v>#N/A</v>
      </c>
      <c r="O67" s="160">
        <f>IF(ISNUMBER('将来負担比率（分子）の構造'!M$53), IF('将来負担比率（分子）の構造'!M$53 &lt; 0, 0, '将来負担比率（分子）の構造'!M$53), NA())</f>
        <v>345</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1004</v>
      </c>
      <c r="C72" s="164">
        <f>基金残高に係る経年分析!G55</f>
        <v>990</v>
      </c>
      <c r="D72" s="164">
        <f>基金残高に係る経年分析!H55</f>
        <v>910</v>
      </c>
    </row>
    <row r="73" spans="1:16" x14ac:dyDescent="0.15">
      <c r="A73" s="163" t="s">
        <v>70</v>
      </c>
      <c r="B73" s="164">
        <f>基金残高に係る経年分析!F56</f>
        <v>137</v>
      </c>
      <c r="C73" s="164">
        <f>基金残高に係る経年分析!G56</f>
        <v>137</v>
      </c>
      <c r="D73" s="164">
        <f>基金残高に係る経年分析!H56</f>
        <v>137</v>
      </c>
    </row>
    <row r="74" spans="1:16" x14ac:dyDescent="0.15">
      <c r="A74" s="163" t="s">
        <v>71</v>
      </c>
      <c r="B74" s="164">
        <f>基金残高に係る経年分析!F57</f>
        <v>732</v>
      </c>
      <c r="C74" s="164">
        <f>基金残高に係る経年分析!G57</f>
        <v>808</v>
      </c>
      <c r="D74" s="164">
        <f>基金残高に係る経年分析!H57</f>
        <v>854</v>
      </c>
    </row>
  </sheetData>
  <sheetProtection algorithmName="SHA-512" hashValue="OIm2XghS09U+3/qmED9mPBrEcHyGlmm0bh+tLeNSv6lDkxB+0sHapu+L1c3f1DENeM2Hie6j09xXiajppIfqPA==" saltValue="NTDhvB4U24wjbbfmgRcd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589731</v>
      </c>
      <c r="S5" s="649"/>
      <c r="T5" s="649"/>
      <c r="U5" s="649"/>
      <c r="V5" s="649"/>
      <c r="W5" s="649"/>
      <c r="X5" s="649"/>
      <c r="Y5" s="650"/>
      <c r="Z5" s="651">
        <v>15.1</v>
      </c>
      <c r="AA5" s="651"/>
      <c r="AB5" s="651"/>
      <c r="AC5" s="651"/>
      <c r="AD5" s="652">
        <v>589731</v>
      </c>
      <c r="AE5" s="652"/>
      <c r="AF5" s="652"/>
      <c r="AG5" s="652"/>
      <c r="AH5" s="652"/>
      <c r="AI5" s="652"/>
      <c r="AJ5" s="652"/>
      <c r="AK5" s="652"/>
      <c r="AL5" s="653">
        <v>24.1</v>
      </c>
      <c r="AM5" s="654"/>
      <c r="AN5" s="654"/>
      <c r="AO5" s="655"/>
      <c r="AP5" s="645" t="s">
        <v>220</v>
      </c>
      <c r="AQ5" s="646"/>
      <c r="AR5" s="646"/>
      <c r="AS5" s="646"/>
      <c r="AT5" s="646"/>
      <c r="AU5" s="646"/>
      <c r="AV5" s="646"/>
      <c r="AW5" s="646"/>
      <c r="AX5" s="646"/>
      <c r="AY5" s="646"/>
      <c r="AZ5" s="646"/>
      <c r="BA5" s="646"/>
      <c r="BB5" s="646"/>
      <c r="BC5" s="646"/>
      <c r="BD5" s="646"/>
      <c r="BE5" s="646"/>
      <c r="BF5" s="647"/>
      <c r="BG5" s="659">
        <v>589680</v>
      </c>
      <c r="BH5" s="660"/>
      <c r="BI5" s="660"/>
      <c r="BJ5" s="660"/>
      <c r="BK5" s="660"/>
      <c r="BL5" s="660"/>
      <c r="BM5" s="660"/>
      <c r="BN5" s="661"/>
      <c r="BO5" s="662">
        <v>100</v>
      </c>
      <c r="BP5" s="662"/>
      <c r="BQ5" s="662"/>
      <c r="BR5" s="662"/>
      <c r="BS5" s="663">
        <v>45269</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32277</v>
      </c>
      <c r="S6" s="660"/>
      <c r="T6" s="660"/>
      <c r="U6" s="660"/>
      <c r="V6" s="660"/>
      <c r="W6" s="660"/>
      <c r="X6" s="660"/>
      <c r="Y6" s="661"/>
      <c r="Z6" s="662">
        <v>0.8</v>
      </c>
      <c r="AA6" s="662"/>
      <c r="AB6" s="662"/>
      <c r="AC6" s="662"/>
      <c r="AD6" s="663">
        <v>32277</v>
      </c>
      <c r="AE6" s="663"/>
      <c r="AF6" s="663"/>
      <c r="AG6" s="663"/>
      <c r="AH6" s="663"/>
      <c r="AI6" s="663"/>
      <c r="AJ6" s="663"/>
      <c r="AK6" s="663"/>
      <c r="AL6" s="664">
        <v>1.3</v>
      </c>
      <c r="AM6" s="665"/>
      <c r="AN6" s="665"/>
      <c r="AO6" s="666"/>
      <c r="AP6" s="656" t="s">
        <v>225</v>
      </c>
      <c r="AQ6" s="657"/>
      <c r="AR6" s="657"/>
      <c r="AS6" s="657"/>
      <c r="AT6" s="657"/>
      <c r="AU6" s="657"/>
      <c r="AV6" s="657"/>
      <c r="AW6" s="657"/>
      <c r="AX6" s="657"/>
      <c r="AY6" s="657"/>
      <c r="AZ6" s="657"/>
      <c r="BA6" s="657"/>
      <c r="BB6" s="657"/>
      <c r="BC6" s="657"/>
      <c r="BD6" s="657"/>
      <c r="BE6" s="657"/>
      <c r="BF6" s="658"/>
      <c r="BG6" s="659">
        <v>589680</v>
      </c>
      <c r="BH6" s="660"/>
      <c r="BI6" s="660"/>
      <c r="BJ6" s="660"/>
      <c r="BK6" s="660"/>
      <c r="BL6" s="660"/>
      <c r="BM6" s="660"/>
      <c r="BN6" s="661"/>
      <c r="BO6" s="662">
        <v>100</v>
      </c>
      <c r="BP6" s="662"/>
      <c r="BQ6" s="662"/>
      <c r="BR6" s="662"/>
      <c r="BS6" s="663">
        <v>45269</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46503</v>
      </c>
      <c r="CS6" s="660"/>
      <c r="CT6" s="660"/>
      <c r="CU6" s="660"/>
      <c r="CV6" s="660"/>
      <c r="CW6" s="660"/>
      <c r="CX6" s="660"/>
      <c r="CY6" s="661"/>
      <c r="CZ6" s="653">
        <v>1.2</v>
      </c>
      <c r="DA6" s="654"/>
      <c r="DB6" s="654"/>
      <c r="DC6" s="673"/>
      <c r="DD6" s="668" t="s">
        <v>227</v>
      </c>
      <c r="DE6" s="660"/>
      <c r="DF6" s="660"/>
      <c r="DG6" s="660"/>
      <c r="DH6" s="660"/>
      <c r="DI6" s="660"/>
      <c r="DJ6" s="660"/>
      <c r="DK6" s="660"/>
      <c r="DL6" s="660"/>
      <c r="DM6" s="660"/>
      <c r="DN6" s="660"/>
      <c r="DO6" s="660"/>
      <c r="DP6" s="661"/>
      <c r="DQ6" s="668">
        <v>46492</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876</v>
      </c>
      <c r="S7" s="660"/>
      <c r="T7" s="660"/>
      <c r="U7" s="660"/>
      <c r="V7" s="660"/>
      <c r="W7" s="660"/>
      <c r="X7" s="660"/>
      <c r="Y7" s="661"/>
      <c r="Z7" s="662">
        <v>0</v>
      </c>
      <c r="AA7" s="662"/>
      <c r="AB7" s="662"/>
      <c r="AC7" s="662"/>
      <c r="AD7" s="663">
        <v>876</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220714</v>
      </c>
      <c r="BH7" s="660"/>
      <c r="BI7" s="660"/>
      <c r="BJ7" s="660"/>
      <c r="BK7" s="660"/>
      <c r="BL7" s="660"/>
      <c r="BM7" s="660"/>
      <c r="BN7" s="661"/>
      <c r="BO7" s="662">
        <v>37.4</v>
      </c>
      <c r="BP7" s="662"/>
      <c r="BQ7" s="662"/>
      <c r="BR7" s="662"/>
      <c r="BS7" s="663">
        <v>4007</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626497</v>
      </c>
      <c r="CS7" s="660"/>
      <c r="CT7" s="660"/>
      <c r="CU7" s="660"/>
      <c r="CV7" s="660"/>
      <c r="CW7" s="660"/>
      <c r="CX7" s="660"/>
      <c r="CY7" s="661"/>
      <c r="CZ7" s="662">
        <v>16.399999999999999</v>
      </c>
      <c r="DA7" s="662"/>
      <c r="DB7" s="662"/>
      <c r="DC7" s="662"/>
      <c r="DD7" s="668">
        <v>22320</v>
      </c>
      <c r="DE7" s="660"/>
      <c r="DF7" s="660"/>
      <c r="DG7" s="660"/>
      <c r="DH7" s="660"/>
      <c r="DI7" s="660"/>
      <c r="DJ7" s="660"/>
      <c r="DK7" s="660"/>
      <c r="DL7" s="660"/>
      <c r="DM7" s="660"/>
      <c r="DN7" s="660"/>
      <c r="DO7" s="660"/>
      <c r="DP7" s="661"/>
      <c r="DQ7" s="668">
        <v>567425</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2084</v>
      </c>
      <c r="S8" s="660"/>
      <c r="T8" s="660"/>
      <c r="U8" s="660"/>
      <c r="V8" s="660"/>
      <c r="W8" s="660"/>
      <c r="X8" s="660"/>
      <c r="Y8" s="661"/>
      <c r="Z8" s="662">
        <v>0.1</v>
      </c>
      <c r="AA8" s="662"/>
      <c r="AB8" s="662"/>
      <c r="AC8" s="662"/>
      <c r="AD8" s="663">
        <v>2084</v>
      </c>
      <c r="AE8" s="663"/>
      <c r="AF8" s="663"/>
      <c r="AG8" s="663"/>
      <c r="AH8" s="663"/>
      <c r="AI8" s="663"/>
      <c r="AJ8" s="663"/>
      <c r="AK8" s="663"/>
      <c r="AL8" s="664">
        <v>0.1</v>
      </c>
      <c r="AM8" s="665"/>
      <c r="AN8" s="665"/>
      <c r="AO8" s="666"/>
      <c r="AP8" s="656" t="s">
        <v>232</v>
      </c>
      <c r="AQ8" s="657"/>
      <c r="AR8" s="657"/>
      <c r="AS8" s="657"/>
      <c r="AT8" s="657"/>
      <c r="AU8" s="657"/>
      <c r="AV8" s="657"/>
      <c r="AW8" s="657"/>
      <c r="AX8" s="657"/>
      <c r="AY8" s="657"/>
      <c r="AZ8" s="657"/>
      <c r="BA8" s="657"/>
      <c r="BB8" s="657"/>
      <c r="BC8" s="657"/>
      <c r="BD8" s="657"/>
      <c r="BE8" s="657"/>
      <c r="BF8" s="658"/>
      <c r="BG8" s="659">
        <v>7763</v>
      </c>
      <c r="BH8" s="660"/>
      <c r="BI8" s="660"/>
      <c r="BJ8" s="660"/>
      <c r="BK8" s="660"/>
      <c r="BL8" s="660"/>
      <c r="BM8" s="660"/>
      <c r="BN8" s="661"/>
      <c r="BO8" s="662">
        <v>1.3</v>
      </c>
      <c r="BP8" s="662"/>
      <c r="BQ8" s="662"/>
      <c r="BR8" s="662"/>
      <c r="BS8" s="668" t="s">
        <v>121</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823819</v>
      </c>
      <c r="CS8" s="660"/>
      <c r="CT8" s="660"/>
      <c r="CU8" s="660"/>
      <c r="CV8" s="660"/>
      <c r="CW8" s="660"/>
      <c r="CX8" s="660"/>
      <c r="CY8" s="661"/>
      <c r="CZ8" s="662">
        <v>21.5</v>
      </c>
      <c r="DA8" s="662"/>
      <c r="DB8" s="662"/>
      <c r="DC8" s="662"/>
      <c r="DD8" s="668">
        <v>209</v>
      </c>
      <c r="DE8" s="660"/>
      <c r="DF8" s="660"/>
      <c r="DG8" s="660"/>
      <c r="DH8" s="660"/>
      <c r="DI8" s="660"/>
      <c r="DJ8" s="660"/>
      <c r="DK8" s="660"/>
      <c r="DL8" s="660"/>
      <c r="DM8" s="660"/>
      <c r="DN8" s="660"/>
      <c r="DO8" s="660"/>
      <c r="DP8" s="661"/>
      <c r="DQ8" s="668">
        <v>536132</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2243</v>
      </c>
      <c r="S9" s="660"/>
      <c r="T9" s="660"/>
      <c r="U9" s="660"/>
      <c r="V9" s="660"/>
      <c r="W9" s="660"/>
      <c r="X9" s="660"/>
      <c r="Y9" s="661"/>
      <c r="Z9" s="662">
        <v>0.1</v>
      </c>
      <c r="AA9" s="662"/>
      <c r="AB9" s="662"/>
      <c r="AC9" s="662"/>
      <c r="AD9" s="663">
        <v>2243</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177141</v>
      </c>
      <c r="BH9" s="660"/>
      <c r="BI9" s="660"/>
      <c r="BJ9" s="660"/>
      <c r="BK9" s="660"/>
      <c r="BL9" s="660"/>
      <c r="BM9" s="660"/>
      <c r="BN9" s="661"/>
      <c r="BO9" s="662">
        <v>30</v>
      </c>
      <c r="BP9" s="662"/>
      <c r="BQ9" s="662"/>
      <c r="BR9" s="662"/>
      <c r="BS9" s="668" t="s">
        <v>227</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528488</v>
      </c>
      <c r="CS9" s="660"/>
      <c r="CT9" s="660"/>
      <c r="CU9" s="660"/>
      <c r="CV9" s="660"/>
      <c r="CW9" s="660"/>
      <c r="CX9" s="660"/>
      <c r="CY9" s="661"/>
      <c r="CZ9" s="662">
        <v>13.8</v>
      </c>
      <c r="DA9" s="662"/>
      <c r="DB9" s="662"/>
      <c r="DC9" s="662"/>
      <c r="DD9" s="668">
        <v>422</v>
      </c>
      <c r="DE9" s="660"/>
      <c r="DF9" s="660"/>
      <c r="DG9" s="660"/>
      <c r="DH9" s="660"/>
      <c r="DI9" s="660"/>
      <c r="DJ9" s="660"/>
      <c r="DK9" s="660"/>
      <c r="DL9" s="660"/>
      <c r="DM9" s="660"/>
      <c r="DN9" s="660"/>
      <c r="DO9" s="660"/>
      <c r="DP9" s="661"/>
      <c r="DQ9" s="668">
        <v>288288</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227</v>
      </c>
      <c r="S10" s="660"/>
      <c r="T10" s="660"/>
      <c r="U10" s="660"/>
      <c r="V10" s="660"/>
      <c r="W10" s="660"/>
      <c r="X10" s="660"/>
      <c r="Y10" s="661"/>
      <c r="Z10" s="662" t="s">
        <v>227</v>
      </c>
      <c r="AA10" s="662"/>
      <c r="AB10" s="662"/>
      <c r="AC10" s="662"/>
      <c r="AD10" s="663" t="s">
        <v>121</v>
      </c>
      <c r="AE10" s="663"/>
      <c r="AF10" s="663"/>
      <c r="AG10" s="663"/>
      <c r="AH10" s="663"/>
      <c r="AI10" s="663"/>
      <c r="AJ10" s="663"/>
      <c r="AK10" s="663"/>
      <c r="AL10" s="664" t="s">
        <v>227</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16733</v>
      </c>
      <c r="BH10" s="660"/>
      <c r="BI10" s="660"/>
      <c r="BJ10" s="660"/>
      <c r="BK10" s="660"/>
      <c r="BL10" s="660"/>
      <c r="BM10" s="660"/>
      <c r="BN10" s="661"/>
      <c r="BO10" s="662">
        <v>2.8</v>
      </c>
      <c r="BP10" s="662"/>
      <c r="BQ10" s="662"/>
      <c r="BR10" s="662"/>
      <c r="BS10" s="668">
        <v>223</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4254</v>
      </c>
      <c r="CS10" s="660"/>
      <c r="CT10" s="660"/>
      <c r="CU10" s="660"/>
      <c r="CV10" s="660"/>
      <c r="CW10" s="660"/>
      <c r="CX10" s="660"/>
      <c r="CY10" s="661"/>
      <c r="CZ10" s="662">
        <v>0.1</v>
      </c>
      <c r="DA10" s="662"/>
      <c r="DB10" s="662"/>
      <c r="DC10" s="662"/>
      <c r="DD10" s="668" t="s">
        <v>121</v>
      </c>
      <c r="DE10" s="660"/>
      <c r="DF10" s="660"/>
      <c r="DG10" s="660"/>
      <c r="DH10" s="660"/>
      <c r="DI10" s="660"/>
      <c r="DJ10" s="660"/>
      <c r="DK10" s="660"/>
      <c r="DL10" s="660"/>
      <c r="DM10" s="660"/>
      <c r="DN10" s="660"/>
      <c r="DO10" s="660"/>
      <c r="DP10" s="661"/>
      <c r="DQ10" s="668">
        <v>4254</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227</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19077</v>
      </c>
      <c r="BH11" s="660"/>
      <c r="BI11" s="660"/>
      <c r="BJ11" s="660"/>
      <c r="BK11" s="660"/>
      <c r="BL11" s="660"/>
      <c r="BM11" s="660"/>
      <c r="BN11" s="661"/>
      <c r="BO11" s="662">
        <v>3.2</v>
      </c>
      <c r="BP11" s="662"/>
      <c r="BQ11" s="662"/>
      <c r="BR11" s="662"/>
      <c r="BS11" s="668">
        <v>3784</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126371</v>
      </c>
      <c r="CS11" s="660"/>
      <c r="CT11" s="660"/>
      <c r="CU11" s="660"/>
      <c r="CV11" s="660"/>
      <c r="CW11" s="660"/>
      <c r="CX11" s="660"/>
      <c r="CY11" s="661"/>
      <c r="CZ11" s="662">
        <v>3.3</v>
      </c>
      <c r="DA11" s="662"/>
      <c r="DB11" s="662"/>
      <c r="DC11" s="662"/>
      <c r="DD11" s="668">
        <v>44544</v>
      </c>
      <c r="DE11" s="660"/>
      <c r="DF11" s="660"/>
      <c r="DG11" s="660"/>
      <c r="DH11" s="660"/>
      <c r="DI11" s="660"/>
      <c r="DJ11" s="660"/>
      <c r="DK11" s="660"/>
      <c r="DL11" s="660"/>
      <c r="DM11" s="660"/>
      <c r="DN11" s="660"/>
      <c r="DO11" s="660"/>
      <c r="DP11" s="661"/>
      <c r="DQ11" s="668">
        <v>98766</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92860</v>
      </c>
      <c r="S12" s="660"/>
      <c r="T12" s="660"/>
      <c r="U12" s="660"/>
      <c r="V12" s="660"/>
      <c r="W12" s="660"/>
      <c r="X12" s="660"/>
      <c r="Y12" s="661"/>
      <c r="Z12" s="662">
        <v>2.4</v>
      </c>
      <c r="AA12" s="662"/>
      <c r="AB12" s="662"/>
      <c r="AC12" s="662"/>
      <c r="AD12" s="663">
        <v>92860</v>
      </c>
      <c r="AE12" s="663"/>
      <c r="AF12" s="663"/>
      <c r="AG12" s="663"/>
      <c r="AH12" s="663"/>
      <c r="AI12" s="663"/>
      <c r="AJ12" s="663"/>
      <c r="AK12" s="663"/>
      <c r="AL12" s="664">
        <v>3.8</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330200</v>
      </c>
      <c r="BH12" s="660"/>
      <c r="BI12" s="660"/>
      <c r="BJ12" s="660"/>
      <c r="BK12" s="660"/>
      <c r="BL12" s="660"/>
      <c r="BM12" s="660"/>
      <c r="BN12" s="661"/>
      <c r="BO12" s="662">
        <v>56</v>
      </c>
      <c r="BP12" s="662"/>
      <c r="BQ12" s="662"/>
      <c r="BR12" s="662"/>
      <c r="BS12" s="668">
        <v>41262</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110118</v>
      </c>
      <c r="CS12" s="660"/>
      <c r="CT12" s="660"/>
      <c r="CU12" s="660"/>
      <c r="CV12" s="660"/>
      <c r="CW12" s="660"/>
      <c r="CX12" s="660"/>
      <c r="CY12" s="661"/>
      <c r="CZ12" s="662">
        <v>2.9</v>
      </c>
      <c r="DA12" s="662"/>
      <c r="DB12" s="662"/>
      <c r="DC12" s="662"/>
      <c r="DD12" s="668" t="s">
        <v>121</v>
      </c>
      <c r="DE12" s="660"/>
      <c r="DF12" s="660"/>
      <c r="DG12" s="660"/>
      <c r="DH12" s="660"/>
      <c r="DI12" s="660"/>
      <c r="DJ12" s="660"/>
      <c r="DK12" s="660"/>
      <c r="DL12" s="660"/>
      <c r="DM12" s="660"/>
      <c r="DN12" s="660"/>
      <c r="DO12" s="660"/>
      <c r="DP12" s="661"/>
      <c r="DQ12" s="668">
        <v>102789</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121</v>
      </c>
      <c r="AA13" s="662"/>
      <c r="AB13" s="662"/>
      <c r="AC13" s="662"/>
      <c r="AD13" s="663" t="s">
        <v>121</v>
      </c>
      <c r="AE13" s="663"/>
      <c r="AF13" s="663"/>
      <c r="AG13" s="663"/>
      <c r="AH13" s="663"/>
      <c r="AI13" s="663"/>
      <c r="AJ13" s="663"/>
      <c r="AK13" s="663"/>
      <c r="AL13" s="664" t="s">
        <v>121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314955</v>
      </c>
      <c r="BH13" s="660"/>
      <c r="BI13" s="660"/>
      <c r="BJ13" s="660"/>
      <c r="BK13" s="660"/>
      <c r="BL13" s="660"/>
      <c r="BM13" s="660"/>
      <c r="BN13" s="661"/>
      <c r="BO13" s="662">
        <v>53.4</v>
      </c>
      <c r="BP13" s="662"/>
      <c r="BQ13" s="662"/>
      <c r="BR13" s="662"/>
      <c r="BS13" s="668">
        <v>41262</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529312</v>
      </c>
      <c r="CS13" s="660"/>
      <c r="CT13" s="660"/>
      <c r="CU13" s="660"/>
      <c r="CV13" s="660"/>
      <c r="CW13" s="660"/>
      <c r="CX13" s="660"/>
      <c r="CY13" s="661"/>
      <c r="CZ13" s="662">
        <v>13.8</v>
      </c>
      <c r="DA13" s="662"/>
      <c r="DB13" s="662"/>
      <c r="DC13" s="662"/>
      <c r="DD13" s="668">
        <v>259861</v>
      </c>
      <c r="DE13" s="660"/>
      <c r="DF13" s="660"/>
      <c r="DG13" s="660"/>
      <c r="DH13" s="660"/>
      <c r="DI13" s="660"/>
      <c r="DJ13" s="660"/>
      <c r="DK13" s="660"/>
      <c r="DL13" s="660"/>
      <c r="DM13" s="660"/>
      <c r="DN13" s="660"/>
      <c r="DO13" s="660"/>
      <c r="DP13" s="661"/>
      <c r="DQ13" s="668">
        <v>302144</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13247</v>
      </c>
      <c r="BH14" s="660"/>
      <c r="BI14" s="660"/>
      <c r="BJ14" s="660"/>
      <c r="BK14" s="660"/>
      <c r="BL14" s="660"/>
      <c r="BM14" s="660"/>
      <c r="BN14" s="661"/>
      <c r="BO14" s="662">
        <v>2.2000000000000002</v>
      </c>
      <c r="BP14" s="662"/>
      <c r="BQ14" s="662"/>
      <c r="BR14" s="662"/>
      <c r="BS14" s="668" t="s">
        <v>121</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292310</v>
      </c>
      <c r="CS14" s="660"/>
      <c r="CT14" s="660"/>
      <c r="CU14" s="660"/>
      <c r="CV14" s="660"/>
      <c r="CW14" s="660"/>
      <c r="CX14" s="660"/>
      <c r="CY14" s="661"/>
      <c r="CZ14" s="662">
        <v>7.6</v>
      </c>
      <c r="DA14" s="662"/>
      <c r="DB14" s="662"/>
      <c r="DC14" s="662"/>
      <c r="DD14" s="668">
        <v>159111</v>
      </c>
      <c r="DE14" s="660"/>
      <c r="DF14" s="660"/>
      <c r="DG14" s="660"/>
      <c r="DH14" s="660"/>
      <c r="DI14" s="660"/>
      <c r="DJ14" s="660"/>
      <c r="DK14" s="660"/>
      <c r="DL14" s="660"/>
      <c r="DM14" s="660"/>
      <c r="DN14" s="660"/>
      <c r="DO14" s="660"/>
      <c r="DP14" s="661"/>
      <c r="DQ14" s="668">
        <v>281293</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8296</v>
      </c>
      <c r="S15" s="660"/>
      <c r="T15" s="660"/>
      <c r="U15" s="660"/>
      <c r="V15" s="660"/>
      <c r="W15" s="660"/>
      <c r="X15" s="660"/>
      <c r="Y15" s="661"/>
      <c r="Z15" s="662">
        <v>0.2</v>
      </c>
      <c r="AA15" s="662"/>
      <c r="AB15" s="662"/>
      <c r="AC15" s="662"/>
      <c r="AD15" s="663">
        <v>8296</v>
      </c>
      <c r="AE15" s="663"/>
      <c r="AF15" s="663"/>
      <c r="AG15" s="663"/>
      <c r="AH15" s="663"/>
      <c r="AI15" s="663"/>
      <c r="AJ15" s="663"/>
      <c r="AK15" s="663"/>
      <c r="AL15" s="664">
        <v>0.3</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25519</v>
      </c>
      <c r="BH15" s="660"/>
      <c r="BI15" s="660"/>
      <c r="BJ15" s="660"/>
      <c r="BK15" s="660"/>
      <c r="BL15" s="660"/>
      <c r="BM15" s="660"/>
      <c r="BN15" s="661"/>
      <c r="BO15" s="662">
        <v>4.3</v>
      </c>
      <c r="BP15" s="662"/>
      <c r="BQ15" s="662"/>
      <c r="BR15" s="662"/>
      <c r="BS15" s="668" t="s">
        <v>121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288424</v>
      </c>
      <c r="CS15" s="660"/>
      <c r="CT15" s="660"/>
      <c r="CU15" s="660"/>
      <c r="CV15" s="660"/>
      <c r="CW15" s="660"/>
      <c r="CX15" s="660"/>
      <c r="CY15" s="661"/>
      <c r="CZ15" s="662">
        <v>7.5</v>
      </c>
      <c r="DA15" s="662"/>
      <c r="DB15" s="662"/>
      <c r="DC15" s="662"/>
      <c r="DD15" s="668">
        <v>24152</v>
      </c>
      <c r="DE15" s="660"/>
      <c r="DF15" s="660"/>
      <c r="DG15" s="660"/>
      <c r="DH15" s="660"/>
      <c r="DI15" s="660"/>
      <c r="DJ15" s="660"/>
      <c r="DK15" s="660"/>
      <c r="DL15" s="660"/>
      <c r="DM15" s="660"/>
      <c r="DN15" s="660"/>
      <c r="DO15" s="660"/>
      <c r="DP15" s="661"/>
      <c r="DQ15" s="668">
        <v>258590</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227</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528</v>
      </c>
      <c r="CS16" s="660"/>
      <c r="CT16" s="660"/>
      <c r="CU16" s="660"/>
      <c r="CV16" s="660"/>
      <c r="CW16" s="660"/>
      <c r="CX16" s="660"/>
      <c r="CY16" s="661"/>
      <c r="CZ16" s="662">
        <v>0</v>
      </c>
      <c r="DA16" s="662"/>
      <c r="DB16" s="662"/>
      <c r="DC16" s="662"/>
      <c r="DD16" s="668" t="s">
        <v>227</v>
      </c>
      <c r="DE16" s="660"/>
      <c r="DF16" s="660"/>
      <c r="DG16" s="660"/>
      <c r="DH16" s="660"/>
      <c r="DI16" s="660"/>
      <c r="DJ16" s="660"/>
      <c r="DK16" s="660"/>
      <c r="DL16" s="660"/>
      <c r="DM16" s="660"/>
      <c r="DN16" s="660"/>
      <c r="DO16" s="660"/>
      <c r="DP16" s="661"/>
      <c r="DQ16" s="668">
        <v>528</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914</v>
      </c>
      <c r="S17" s="660"/>
      <c r="T17" s="660"/>
      <c r="U17" s="660"/>
      <c r="V17" s="660"/>
      <c r="W17" s="660"/>
      <c r="X17" s="660"/>
      <c r="Y17" s="661"/>
      <c r="Z17" s="662">
        <v>0</v>
      </c>
      <c r="AA17" s="662"/>
      <c r="AB17" s="662"/>
      <c r="AC17" s="662"/>
      <c r="AD17" s="663">
        <v>914</v>
      </c>
      <c r="AE17" s="663"/>
      <c r="AF17" s="663"/>
      <c r="AG17" s="663"/>
      <c r="AH17" s="663"/>
      <c r="AI17" s="663"/>
      <c r="AJ17" s="663"/>
      <c r="AK17" s="663"/>
      <c r="AL17" s="664">
        <v>0</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453747</v>
      </c>
      <c r="CS17" s="660"/>
      <c r="CT17" s="660"/>
      <c r="CU17" s="660"/>
      <c r="CV17" s="660"/>
      <c r="CW17" s="660"/>
      <c r="CX17" s="660"/>
      <c r="CY17" s="661"/>
      <c r="CZ17" s="662">
        <v>11.8</v>
      </c>
      <c r="DA17" s="662"/>
      <c r="DB17" s="662"/>
      <c r="DC17" s="662"/>
      <c r="DD17" s="668" t="s">
        <v>121</v>
      </c>
      <c r="DE17" s="660"/>
      <c r="DF17" s="660"/>
      <c r="DG17" s="660"/>
      <c r="DH17" s="660"/>
      <c r="DI17" s="660"/>
      <c r="DJ17" s="660"/>
      <c r="DK17" s="660"/>
      <c r="DL17" s="660"/>
      <c r="DM17" s="660"/>
      <c r="DN17" s="660"/>
      <c r="DO17" s="660"/>
      <c r="DP17" s="661"/>
      <c r="DQ17" s="668">
        <v>429119</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1900560</v>
      </c>
      <c r="S18" s="660"/>
      <c r="T18" s="660"/>
      <c r="U18" s="660"/>
      <c r="V18" s="660"/>
      <c r="W18" s="660"/>
      <c r="X18" s="660"/>
      <c r="Y18" s="661"/>
      <c r="Z18" s="662">
        <v>48.5</v>
      </c>
      <c r="AA18" s="662"/>
      <c r="AB18" s="662"/>
      <c r="AC18" s="662"/>
      <c r="AD18" s="663">
        <v>1696228</v>
      </c>
      <c r="AE18" s="663"/>
      <c r="AF18" s="663"/>
      <c r="AG18" s="663"/>
      <c r="AH18" s="663"/>
      <c r="AI18" s="663"/>
      <c r="AJ18" s="663"/>
      <c r="AK18" s="663"/>
      <c r="AL18" s="664">
        <v>69.400000000000006</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227</v>
      </c>
      <c r="BP18" s="662"/>
      <c r="BQ18" s="662"/>
      <c r="BR18" s="662"/>
      <c r="BS18" s="668" t="s">
        <v>227</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227</v>
      </c>
      <c r="DA18" s="662"/>
      <c r="DB18" s="662"/>
      <c r="DC18" s="662"/>
      <c r="DD18" s="668" t="s">
        <v>227</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1696228</v>
      </c>
      <c r="S19" s="660"/>
      <c r="T19" s="660"/>
      <c r="U19" s="660"/>
      <c r="V19" s="660"/>
      <c r="W19" s="660"/>
      <c r="X19" s="660"/>
      <c r="Y19" s="661"/>
      <c r="Z19" s="662">
        <v>43.3</v>
      </c>
      <c r="AA19" s="662"/>
      <c r="AB19" s="662"/>
      <c r="AC19" s="662"/>
      <c r="AD19" s="663">
        <v>1696228</v>
      </c>
      <c r="AE19" s="663"/>
      <c r="AF19" s="663"/>
      <c r="AG19" s="663"/>
      <c r="AH19" s="663"/>
      <c r="AI19" s="663"/>
      <c r="AJ19" s="663"/>
      <c r="AK19" s="663"/>
      <c r="AL19" s="664">
        <v>69.400000000000006</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51</v>
      </c>
      <c r="BH19" s="660"/>
      <c r="BI19" s="660"/>
      <c r="BJ19" s="660"/>
      <c r="BK19" s="660"/>
      <c r="BL19" s="660"/>
      <c r="BM19" s="660"/>
      <c r="BN19" s="661"/>
      <c r="BO19" s="662">
        <v>0</v>
      </c>
      <c r="BP19" s="662"/>
      <c r="BQ19" s="662"/>
      <c r="BR19" s="662"/>
      <c r="BS19" s="668" t="s">
        <v>121</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227</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204332</v>
      </c>
      <c r="S20" s="660"/>
      <c r="T20" s="660"/>
      <c r="U20" s="660"/>
      <c r="V20" s="660"/>
      <c r="W20" s="660"/>
      <c r="X20" s="660"/>
      <c r="Y20" s="661"/>
      <c r="Z20" s="662">
        <v>5.2</v>
      </c>
      <c r="AA20" s="662"/>
      <c r="AB20" s="662"/>
      <c r="AC20" s="662"/>
      <c r="AD20" s="663" t="s">
        <v>227</v>
      </c>
      <c r="AE20" s="663"/>
      <c r="AF20" s="663"/>
      <c r="AG20" s="663"/>
      <c r="AH20" s="663"/>
      <c r="AI20" s="663"/>
      <c r="AJ20" s="663"/>
      <c r="AK20" s="663"/>
      <c r="AL20" s="664" t="s">
        <v>227</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51</v>
      </c>
      <c r="BH20" s="660"/>
      <c r="BI20" s="660"/>
      <c r="BJ20" s="660"/>
      <c r="BK20" s="660"/>
      <c r="BL20" s="660"/>
      <c r="BM20" s="660"/>
      <c r="BN20" s="661"/>
      <c r="BO20" s="662">
        <v>0</v>
      </c>
      <c r="BP20" s="662"/>
      <c r="BQ20" s="662"/>
      <c r="BR20" s="662"/>
      <c r="BS20" s="668" t="s">
        <v>227</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3830371</v>
      </c>
      <c r="CS20" s="660"/>
      <c r="CT20" s="660"/>
      <c r="CU20" s="660"/>
      <c r="CV20" s="660"/>
      <c r="CW20" s="660"/>
      <c r="CX20" s="660"/>
      <c r="CY20" s="661"/>
      <c r="CZ20" s="662">
        <v>100</v>
      </c>
      <c r="DA20" s="662"/>
      <c r="DB20" s="662"/>
      <c r="DC20" s="662"/>
      <c r="DD20" s="668">
        <v>510619</v>
      </c>
      <c r="DE20" s="660"/>
      <c r="DF20" s="660"/>
      <c r="DG20" s="660"/>
      <c r="DH20" s="660"/>
      <c r="DI20" s="660"/>
      <c r="DJ20" s="660"/>
      <c r="DK20" s="660"/>
      <c r="DL20" s="660"/>
      <c r="DM20" s="660"/>
      <c r="DN20" s="660"/>
      <c r="DO20" s="660"/>
      <c r="DP20" s="661"/>
      <c r="DQ20" s="668">
        <v>2915820</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227</v>
      </c>
      <c r="AA21" s="662"/>
      <c r="AB21" s="662"/>
      <c r="AC21" s="662"/>
      <c r="AD21" s="663" t="s">
        <v>121</v>
      </c>
      <c r="AE21" s="663"/>
      <c r="AF21" s="663"/>
      <c r="AG21" s="663"/>
      <c r="AH21" s="663"/>
      <c r="AI21" s="663"/>
      <c r="AJ21" s="663"/>
      <c r="AK21" s="663"/>
      <c r="AL21" s="664" t="s">
        <v>227</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51</v>
      </c>
      <c r="BH21" s="660"/>
      <c r="BI21" s="660"/>
      <c r="BJ21" s="660"/>
      <c r="BK21" s="660"/>
      <c r="BL21" s="660"/>
      <c r="BM21" s="660"/>
      <c r="BN21" s="661"/>
      <c r="BO21" s="662">
        <v>0</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2629841</v>
      </c>
      <c r="S22" s="660"/>
      <c r="T22" s="660"/>
      <c r="U22" s="660"/>
      <c r="V22" s="660"/>
      <c r="W22" s="660"/>
      <c r="X22" s="660"/>
      <c r="Y22" s="661"/>
      <c r="Z22" s="662">
        <v>67.2</v>
      </c>
      <c r="AA22" s="662"/>
      <c r="AB22" s="662"/>
      <c r="AC22" s="662"/>
      <c r="AD22" s="663">
        <v>2425509</v>
      </c>
      <c r="AE22" s="663"/>
      <c r="AF22" s="663"/>
      <c r="AG22" s="663"/>
      <c r="AH22" s="663"/>
      <c r="AI22" s="663"/>
      <c r="AJ22" s="663"/>
      <c r="AK22" s="663"/>
      <c r="AL22" s="664">
        <v>99.3</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523</v>
      </c>
      <c r="S23" s="660"/>
      <c r="T23" s="660"/>
      <c r="U23" s="660"/>
      <c r="V23" s="660"/>
      <c r="W23" s="660"/>
      <c r="X23" s="660"/>
      <c r="Y23" s="661"/>
      <c r="Z23" s="662">
        <v>0</v>
      </c>
      <c r="AA23" s="662"/>
      <c r="AB23" s="662"/>
      <c r="AC23" s="662"/>
      <c r="AD23" s="663">
        <v>523</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121</v>
      </c>
      <c r="BP23" s="662"/>
      <c r="BQ23" s="662"/>
      <c r="BR23" s="662"/>
      <c r="BS23" s="668" t="s">
        <v>121</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16926</v>
      </c>
      <c r="S24" s="660"/>
      <c r="T24" s="660"/>
      <c r="U24" s="660"/>
      <c r="V24" s="660"/>
      <c r="W24" s="660"/>
      <c r="X24" s="660"/>
      <c r="Y24" s="661"/>
      <c r="Z24" s="662">
        <v>0.4</v>
      </c>
      <c r="AA24" s="662"/>
      <c r="AB24" s="662"/>
      <c r="AC24" s="662"/>
      <c r="AD24" s="663" t="s">
        <v>121</v>
      </c>
      <c r="AE24" s="663"/>
      <c r="AF24" s="663"/>
      <c r="AG24" s="663"/>
      <c r="AH24" s="663"/>
      <c r="AI24" s="663"/>
      <c r="AJ24" s="663"/>
      <c r="AK24" s="663"/>
      <c r="AL24" s="664" t="s">
        <v>227</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227</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1347435</v>
      </c>
      <c r="CS24" s="649"/>
      <c r="CT24" s="649"/>
      <c r="CU24" s="649"/>
      <c r="CV24" s="649"/>
      <c r="CW24" s="649"/>
      <c r="CX24" s="649"/>
      <c r="CY24" s="650"/>
      <c r="CZ24" s="653">
        <v>35.200000000000003</v>
      </c>
      <c r="DA24" s="654"/>
      <c r="DB24" s="654"/>
      <c r="DC24" s="673"/>
      <c r="DD24" s="692">
        <v>1101781</v>
      </c>
      <c r="DE24" s="649"/>
      <c r="DF24" s="649"/>
      <c r="DG24" s="649"/>
      <c r="DH24" s="649"/>
      <c r="DI24" s="649"/>
      <c r="DJ24" s="649"/>
      <c r="DK24" s="650"/>
      <c r="DL24" s="692">
        <v>1091587</v>
      </c>
      <c r="DM24" s="649"/>
      <c r="DN24" s="649"/>
      <c r="DO24" s="649"/>
      <c r="DP24" s="649"/>
      <c r="DQ24" s="649"/>
      <c r="DR24" s="649"/>
      <c r="DS24" s="649"/>
      <c r="DT24" s="649"/>
      <c r="DU24" s="649"/>
      <c r="DV24" s="650"/>
      <c r="DW24" s="653">
        <v>42.9</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55878</v>
      </c>
      <c r="S25" s="660"/>
      <c r="T25" s="660"/>
      <c r="U25" s="660"/>
      <c r="V25" s="660"/>
      <c r="W25" s="660"/>
      <c r="X25" s="660"/>
      <c r="Y25" s="661"/>
      <c r="Z25" s="662">
        <v>1.4</v>
      </c>
      <c r="AA25" s="662"/>
      <c r="AB25" s="662"/>
      <c r="AC25" s="662"/>
      <c r="AD25" s="663">
        <v>3114</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227</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633392</v>
      </c>
      <c r="CS25" s="695"/>
      <c r="CT25" s="695"/>
      <c r="CU25" s="695"/>
      <c r="CV25" s="695"/>
      <c r="CW25" s="695"/>
      <c r="CX25" s="695"/>
      <c r="CY25" s="696"/>
      <c r="CZ25" s="664">
        <v>16.5</v>
      </c>
      <c r="DA25" s="693"/>
      <c r="DB25" s="693"/>
      <c r="DC25" s="697"/>
      <c r="DD25" s="668">
        <v>600516</v>
      </c>
      <c r="DE25" s="695"/>
      <c r="DF25" s="695"/>
      <c r="DG25" s="695"/>
      <c r="DH25" s="695"/>
      <c r="DI25" s="695"/>
      <c r="DJ25" s="695"/>
      <c r="DK25" s="696"/>
      <c r="DL25" s="668">
        <v>592585</v>
      </c>
      <c r="DM25" s="695"/>
      <c r="DN25" s="695"/>
      <c r="DO25" s="695"/>
      <c r="DP25" s="695"/>
      <c r="DQ25" s="695"/>
      <c r="DR25" s="695"/>
      <c r="DS25" s="695"/>
      <c r="DT25" s="695"/>
      <c r="DU25" s="695"/>
      <c r="DV25" s="696"/>
      <c r="DW25" s="664">
        <v>23.3</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4701</v>
      </c>
      <c r="S26" s="660"/>
      <c r="T26" s="660"/>
      <c r="U26" s="660"/>
      <c r="V26" s="660"/>
      <c r="W26" s="660"/>
      <c r="X26" s="660"/>
      <c r="Y26" s="661"/>
      <c r="Z26" s="662">
        <v>0.1</v>
      </c>
      <c r="AA26" s="662"/>
      <c r="AB26" s="662"/>
      <c r="AC26" s="662"/>
      <c r="AD26" s="663" t="s">
        <v>121</v>
      </c>
      <c r="AE26" s="663"/>
      <c r="AF26" s="663"/>
      <c r="AG26" s="663"/>
      <c r="AH26" s="663"/>
      <c r="AI26" s="663"/>
      <c r="AJ26" s="663"/>
      <c r="AK26" s="663"/>
      <c r="AL26" s="664" t="s">
        <v>121</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227</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399335</v>
      </c>
      <c r="CS26" s="660"/>
      <c r="CT26" s="660"/>
      <c r="CU26" s="660"/>
      <c r="CV26" s="660"/>
      <c r="CW26" s="660"/>
      <c r="CX26" s="660"/>
      <c r="CY26" s="661"/>
      <c r="CZ26" s="664">
        <v>10.4</v>
      </c>
      <c r="DA26" s="693"/>
      <c r="DB26" s="693"/>
      <c r="DC26" s="697"/>
      <c r="DD26" s="668">
        <v>374513</v>
      </c>
      <c r="DE26" s="660"/>
      <c r="DF26" s="660"/>
      <c r="DG26" s="660"/>
      <c r="DH26" s="660"/>
      <c r="DI26" s="660"/>
      <c r="DJ26" s="660"/>
      <c r="DK26" s="661"/>
      <c r="DL26" s="668" t="s">
        <v>227</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266520</v>
      </c>
      <c r="S27" s="660"/>
      <c r="T27" s="660"/>
      <c r="U27" s="660"/>
      <c r="V27" s="660"/>
      <c r="W27" s="660"/>
      <c r="X27" s="660"/>
      <c r="Y27" s="661"/>
      <c r="Z27" s="662">
        <v>6.8</v>
      </c>
      <c r="AA27" s="662"/>
      <c r="AB27" s="662"/>
      <c r="AC27" s="662"/>
      <c r="AD27" s="663" t="s">
        <v>227</v>
      </c>
      <c r="AE27" s="663"/>
      <c r="AF27" s="663"/>
      <c r="AG27" s="663"/>
      <c r="AH27" s="663"/>
      <c r="AI27" s="663"/>
      <c r="AJ27" s="663"/>
      <c r="AK27" s="663"/>
      <c r="AL27" s="664" t="s">
        <v>227</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589731</v>
      </c>
      <c r="BH27" s="660"/>
      <c r="BI27" s="660"/>
      <c r="BJ27" s="660"/>
      <c r="BK27" s="660"/>
      <c r="BL27" s="660"/>
      <c r="BM27" s="660"/>
      <c r="BN27" s="661"/>
      <c r="BO27" s="662">
        <v>100</v>
      </c>
      <c r="BP27" s="662"/>
      <c r="BQ27" s="662"/>
      <c r="BR27" s="662"/>
      <c r="BS27" s="668">
        <v>45269</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260296</v>
      </c>
      <c r="CS27" s="695"/>
      <c r="CT27" s="695"/>
      <c r="CU27" s="695"/>
      <c r="CV27" s="695"/>
      <c r="CW27" s="695"/>
      <c r="CX27" s="695"/>
      <c r="CY27" s="696"/>
      <c r="CZ27" s="664">
        <v>6.8</v>
      </c>
      <c r="DA27" s="693"/>
      <c r="DB27" s="693"/>
      <c r="DC27" s="697"/>
      <c r="DD27" s="668">
        <v>72146</v>
      </c>
      <c r="DE27" s="695"/>
      <c r="DF27" s="695"/>
      <c r="DG27" s="695"/>
      <c r="DH27" s="695"/>
      <c r="DI27" s="695"/>
      <c r="DJ27" s="695"/>
      <c r="DK27" s="696"/>
      <c r="DL27" s="668">
        <v>69883</v>
      </c>
      <c r="DM27" s="695"/>
      <c r="DN27" s="695"/>
      <c r="DO27" s="695"/>
      <c r="DP27" s="695"/>
      <c r="DQ27" s="695"/>
      <c r="DR27" s="695"/>
      <c r="DS27" s="695"/>
      <c r="DT27" s="695"/>
      <c r="DU27" s="695"/>
      <c r="DV27" s="696"/>
      <c r="DW27" s="664">
        <v>2.7</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227</v>
      </c>
      <c r="AA28" s="662"/>
      <c r="AB28" s="662"/>
      <c r="AC28" s="662"/>
      <c r="AD28" s="663" t="s">
        <v>227</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453747</v>
      </c>
      <c r="CS28" s="660"/>
      <c r="CT28" s="660"/>
      <c r="CU28" s="660"/>
      <c r="CV28" s="660"/>
      <c r="CW28" s="660"/>
      <c r="CX28" s="660"/>
      <c r="CY28" s="661"/>
      <c r="CZ28" s="664">
        <v>11.8</v>
      </c>
      <c r="DA28" s="693"/>
      <c r="DB28" s="693"/>
      <c r="DC28" s="697"/>
      <c r="DD28" s="668">
        <v>429119</v>
      </c>
      <c r="DE28" s="660"/>
      <c r="DF28" s="660"/>
      <c r="DG28" s="660"/>
      <c r="DH28" s="660"/>
      <c r="DI28" s="660"/>
      <c r="DJ28" s="660"/>
      <c r="DK28" s="661"/>
      <c r="DL28" s="668">
        <v>429119</v>
      </c>
      <c r="DM28" s="660"/>
      <c r="DN28" s="660"/>
      <c r="DO28" s="660"/>
      <c r="DP28" s="660"/>
      <c r="DQ28" s="660"/>
      <c r="DR28" s="660"/>
      <c r="DS28" s="660"/>
      <c r="DT28" s="660"/>
      <c r="DU28" s="660"/>
      <c r="DV28" s="661"/>
      <c r="DW28" s="664">
        <v>16.899999999999999</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134028</v>
      </c>
      <c r="S29" s="660"/>
      <c r="T29" s="660"/>
      <c r="U29" s="660"/>
      <c r="V29" s="660"/>
      <c r="W29" s="660"/>
      <c r="X29" s="660"/>
      <c r="Y29" s="661"/>
      <c r="Z29" s="662">
        <v>3.4</v>
      </c>
      <c r="AA29" s="662"/>
      <c r="AB29" s="662"/>
      <c r="AC29" s="662"/>
      <c r="AD29" s="663" t="s">
        <v>121</v>
      </c>
      <c r="AE29" s="663"/>
      <c r="AF29" s="663"/>
      <c r="AG29" s="663"/>
      <c r="AH29" s="663"/>
      <c r="AI29" s="663"/>
      <c r="AJ29" s="663"/>
      <c r="AK29" s="663"/>
      <c r="AL29" s="664" t="s">
        <v>121</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453747</v>
      </c>
      <c r="CS29" s="695"/>
      <c r="CT29" s="695"/>
      <c r="CU29" s="695"/>
      <c r="CV29" s="695"/>
      <c r="CW29" s="695"/>
      <c r="CX29" s="695"/>
      <c r="CY29" s="696"/>
      <c r="CZ29" s="664">
        <v>11.8</v>
      </c>
      <c r="DA29" s="693"/>
      <c r="DB29" s="693"/>
      <c r="DC29" s="697"/>
      <c r="DD29" s="668">
        <v>429119</v>
      </c>
      <c r="DE29" s="695"/>
      <c r="DF29" s="695"/>
      <c r="DG29" s="695"/>
      <c r="DH29" s="695"/>
      <c r="DI29" s="695"/>
      <c r="DJ29" s="695"/>
      <c r="DK29" s="696"/>
      <c r="DL29" s="668">
        <v>429119</v>
      </c>
      <c r="DM29" s="695"/>
      <c r="DN29" s="695"/>
      <c r="DO29" s="695"/>
      <c r="DP29" s="695"/>
      <c r="DQ29" s="695"/>
      <c r="DR29" s="695"/>
      <c r="DS29" s="695"/>
      <c r="DT29" s="695"/>
      <c r="DU29" s="695"/>
      <c r="DV29" s="696"/>
      <c r="DW29" s="664">
        <v>16.899999999999999</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54595</v>
      </c>
      <c r="S30" s="660"/>
      <c r="T30" s="660"/>
      <c r="U30" s="660"/>
      <c r="V30" s="660"/>
      <c r="W30" s="660"/>
      <c r="X30" s="660"/>
      <c r="Y30" s="661"/>
      <c r="Z30" s="662">
        <v>1.4</v>
      </c>
      <c r="AA30" s="662"/>
      <c r="AB30" s="662"/>
      <c r="AC30" s="662"/>
      <c r="AD30" s="663">
        <v>13466</v>
      </c>
      <c r="AE30" s="663"/>
      <c r="AF30" s="663"/>
      <c r="AG30" s="663"/>
      <c r="AH30" s="663"/>
      <c r="AI30" s="663"/>
      <c r="AJ30" s="663"/>
      <c r="AK30" s="663"/>
      <c r="AL30" s="664">
        <v>0.6</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98.9</v>
      </c>
      <c r="BH30" s="720"/>
      <c r="BI30" s="720"/>
      <c r="BJ30" s="720"/>
      <c r="BK30" s="720"/>
      <c r="BL30" s="720"/>
      <c r="BM30" s="654">
        <v>95.4</v>
      </c>
      <c r="BN30" s="720"/>
      <c r="BO30" s="720"/>
      <c r="BP30" s="720"/>
      <c r="BQ30" s="721"/>
      <c r="BR30" s="719">
        <v>99.2</v>
      </c>
      <c r="BS30" s="720"/>
      <c r="BT30" s="720"/>
      <c r="BU30" s="720"/>
      <c r="BV30" s="720"/>
      <c r="BW30" s="720"/>
      <c r="BX30" s="654">
        <v>94.8</v>
      </c>
      <c r="BY30" s="720"/>
      <c r="BZ30" s="720"/>
      <c r="CA30" s="720"/>
      <c r="CB30" s="721"/>
      <c r="CD30" s="724"/>
      <c r="CE30" s="725"/>
      <c r="CF30" s="674" t="s">
        <v>304</v>
      </c>
      <c r="CG30" s="675"/>
      <c r="CH30" s="675"/>
      <c r="CI30" s="675"/>
      <c r="CJ30" s="675"/>
      <c r="CK30" s="675"/>
      <c r="CL30" s="675"/>
      <c r="CM30" s="675"/>
      <c r="CN30" s="675"/>
      <c r="CO30" s="675"/>
      <c r="CP30" s="675"/>
      <c r="CQ30" s="676"/>
      <c r="CR30" s="659">
        <v>426023</v>
      </c>
      <c r="CS30" s="660"/>
      <c r="CT30" s="660"/>
      <c r="CU30" s="660"/>
      <c r="CV30" s="660"/>
      <c r="CW30" s="660"/>
      <c r="CX30" s="660"/>
      <c r="CY30" s="661"/>
      <c r="CZ30" s="664">
        <v>11.1</v>
      </c>
      <c r="DA30" s="693"/>
      <c r="DB30" s="693"/>
      <c r="DC30" s="697"/>
      <c r="DD30" s="668">
        <v>401395</v>
      </c>
      <c r="DE30" s="660"/>
      <c r="DF30" s="660"/>
      <c r="DG30" s="660"/>
      <c r="DH30" s="660"/>
      <c r="DI30" s="660"/>
      <c r="DJ30" s="660"/>
      <c r="DK30" s="661"/>
      <c r="DL30" s="668">
        <v>401395</v>
      </c>
      <c r="DM30" s="660"/>
      <c r="DN30" s="660"/>
      <c r="DO30" s="660"/>
      <c r="DP30" s="660"/>
      <c r="DQ30" s="660"/>
      <c r="DR30" s="660"/>
      <c r="DS30" s="660"/>
      <c r="DT30" s="660"/>
      <c r="DU30" s="660"/>
      <c r="DV30" s="661"/>
      <c r="DW30" s="664">
        <v>15.8</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6232</v>
      </c>
      <c r="S31" s="660"/>
      <c r="T31" s="660"/>
      <c r="U31" s="660"/>
      <c r="V31" s="660"/>
      <c r="W31" s="660"/>
      <c r="X31" s="660"/>
      <c r="Y31" s="661"/>
      <c r="Z31" s="662">
        <v>0.2</v>
      </c>
      <c r="AA31" s="662"/>
      <c r="AB31" s="662"/>
      <c r="AC31" s="662"/>
      <c r="AD31" s="663" t="s">
        <v>227</v>
      </c>
      <c r="AE31" s="663"/>
      <c r="AF31" s="663"/>
      <c r="AG31" s="663"/>
      <c r="AH31" s="663"/>
      <c r="AI31" s="663"/>
      <c r="AJ31" s="663"/>
      <c r="AK31" s="663"/>
      <c r="AL31" s="664" t="s">
        <v>121</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98.7</v>
      </c>
      <c r="BH31" s="695"/>
      <c r="BI31" s="695"/>
      <c r="BJ31" s="695"/>
      <c r="BK31" s="695"/>
      <c r="BL31" s="695"/>
      <c r="BM31" s="665">
        <v>96.1</v>
      </c>
      <c r="BN31" s="717"/>
      <c r="BO31" s="717"/>
      <c r="BP31" s="717"/>
      <c r="BQ31" s="718"/>
      <c r="BR31" s="716">
        <v>99.3</v>
      </c>
      <c r="BS31" s="695"/>
      <c r="BT31" s="695"/>
      <c r="BU31" s="695"/>
      <c r="BV31" s="695"/>
      <c r="BW31" s="695"/>
      <c r="BX31" s="665">
        <v>96.5</v>
      </c>
      <c r="BY31" s="717"/>
      <c r="BZ31" s="717"/>
      <c r="CA31" s="717"/>
      <c r="CB31" s="718"/>
      <c r="CD31" s="724"/>
      <c r="CE31" s="725"/>
      <c r="CF31" s="674" t="s">
        <v>308</v>
      </c>
      <c r="CG31" s="675"/>
      <c r="CH31" s="675"/>
      <c r="CI31" s="675"/>
      <c r="CJ31" s="675"/>
      <c r="CK31" s="675"/>
      <c r="CL31" s="675"/>
      <c r="CM31" s="675"/>
      <c r="CN31" s="675"/>
      <c r="CO31" s="675"/>
      <c r="CP31" s="675"/>
      <c r="CQ31" s="676"/>
      <c r="CR31" s="659">
        <v>27724</v>
      </c>
      <c r="CS31" s="695"/>
      <c r="CT31" s="695"/>
      <c r="CU31" s="695"/>
      <c r="CV31" s="695"/>
      <c r="CW31" s="695"/>
      <c r="CX31" s="695"/>
      <c r="CY31" s="696"/>
      <c r="CZ31" s="664">
        <v>0.7</v>
      </c>
      <c r="DA31" s="693"/>
      <c r="DB31" s="693"/>
      <c r="DC31" s="697"/>
      <c r="DD31" s="668">
        <v>27724</v>
      </c>
      <c r="DE31" s="695"/>
      <c r="DF31" s="695"/>
      <c r="DG31" s="695"/>
      <c r="DH31" s="695"/>
      <c r="DI31" s="695"/>
      <c r="DJ31" s="695"/>
      <c r="DK31" s="696"/>
      <c r="DL31" s="668">
        <v>27724</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179486</v>
      </c>
      <c r="S32" s="660"/>
      <c r="T32" s="660"/>
      <c r="U32" s="660"/>
      <c r="V32" s="660"/>
      <c r="W32" s="660"/>
      <c r="X32" s="660"/>
      <c r="Y32" s="661"/>
      <c r="Z32" s="662">
        <v>4.5999999999999996</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98.8</v>
      </c>
      <c r="BH32" s="729"/>
      <c r="BI32" s="729"/>
      <c r="BJ32" s="729"/>
      <c r="BK32" s="729"/>
      <c r="BL32" s="729"/>
      <c r="BM32" s="730">
        <v>94.2</v>
      </c>
      <c r="BN32" s="729"/>
      <c r="BO32" s="729"/>
      <c r="BP32" s="729"/>
      <c r="BQ32" s="731"/>
      <c r="BR32" s="728">
        <v>99.1</v>
      </c>
      <c r="BS32" s="729"/>
      <c r="BT32" s="729"/>
      <c r="BU32" s="729"/>
      <c r="BV32" s="729"/>
      <c r="BW32" s="729"/>
      <c r="BX32" s="730">
        <v>93</v>
      </c>
      <c r="BY32" s="729"/>
      <c r="BZ32" s="729"/>
      <c r="CA32" s="729"/>
      <c r="CB32" s="731"/>
      <c r="CD32" s="726"/>
      <c r="CE32" s="727"/>
      <c r="CF32" s="674" t="s">
        <v>311</v>
      </c>
      <c r="CG32" s="675"/>
      <c r="CH32" s="675"/>
      <c r="CI32" s="675"/>
      <c r="CJ32" s="675"/>
      <c r="CK32" s="675"/>
      <c r="CL32" s="675"/>
      <c r="CM32" s="675"/>
      <c r="CN32" s="675"/>
      <c r="CO32" s="675"/>
      <c r="CP32" s="675"/>
      <c r="CQ32" s="676"/>
      <c r="CR32" s="659" t="s">
        <v>227</v>
      </c>
      <c r="CS32" s="660"/>
      <c r="CT32" s="660"/>
      <c r="CU32" s="660"/>
      <c r="CV32" s="660"/>
      <c r="CW32" s="660"/>
      <c r="CX32" s="660"/>
      <c r="CY32" s="661"/>
      <c r="CZ32" s="664" t="s">
        <v>121</v>
      </c>
      <c r="DA32" s="693"/>
      <c r="DB32" s="693"/>
      <c r="DC32" s="697"/>
      <c r="DD32" s="668" t="s">
        <v>121</v>
      </c>
      <c r="DE32" s="660"/>
      <c r="DF32" s="660"/>
      <c r="DG32" s="660"/>
      <c r="DH32" s="660"/>
      <c r="DI32" s="660"/>
      <c r="DJ32" s="660"/>
      <c r="DK32" s="661"/>
      <c r="DL32" s="668" t="s">
        <v>227</v>
      </c>
      <c r="DM32" s="660"/>
      <c r="DN32" s="660"/>
      <c r="DO32" s="660"/>
      <c r="DP32" s="660"/>
      <c r="DQ32" s="660"/>
      <c r="DR32" s="660"/>
      <c r="DS32" s="660"/>
      <c r="DT32" s="660"/>
      <c r="DU32" s="660"/>
      <c r="DV32" s="661"/>
      <c r="DW32" s="664" t="s">
        <v>227</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62030</v>
      </c>
      <c r="S33" s="660"/>
      <c r="T33" s="660"/>
      <c r="U33" s="660"/>
      <c r="V33" s="660"/>
      <c r="W33" s="660"/>
      <c r="X33" s="660"/>
      <c r="Y33" s="661"/>
      <c r="Z33" s="662">
        <v>1.6</v>
      </c>
      <c r="AA33" s="662"/>
      <c r="AB33" s="662"/>
      <c r="AC33" s="662"/>
      <c r="AD33" s="663" t="s">
        <v>227</v>
      </c>
      <c r="AE33" s="663"/>
      <c r="AF33" s="663"/>
      <c r="AG33" s="663"/>
      <c r="AH33" s="663"/>
      <c r="AI33" s="663"/>
      <c r="AJ33" s="663"/>
      <c r="AK33" s="663"/>
      <c r="AL33" s="664" t="s">
        <v>227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1971789</v>
      </c>
      <c r="CS33" s="695"/>
      <c r="CT33" s="695"/>
      <c r="CU33" s="695"/>
      <c r="CV33" s="695"/>
      <c r="CW33" s="695"/>
      <c r="CX33" s="695"/>
      <c r="CY33" s="696"/>
      <c r="CZ33" s="664">
        <v>51.5</v>
      </c>
      <c r="DA33" s="693"/>
      <c r="DB33" s="693"/>
      <c r="DC33" s="697"/>
      <c r="DD33" s="668">
        <v>1544122</v>
      </c>
      <c r="DE33" s="695"/>
      <c r="DF33" s="695"/>
      <c r="DG33" s="695"/>
      <c r="DH33" s="695"/>
      <c r="DI33" s="695"/>
      <c r="DJ33" s="695"/>
      <c r="DK33" s="696"/>
      <c r="DL33" s="668">
        <v>1051370</v>
      </c>
      <c r="DM33" s="695"/>
      <c r="DN33" s="695"/>
      <c r="DO33" s="695"/>
      <c r="DP33" s="695"/>
      <c r="DQ33" s="695"/>
      <c r="DR33" s="695"/>
      <c r="DS33" s="695"/>
      <c r="DT33" s="695"/>
      <c r="DU33" s="695"/>
      <c r="DV33" s="696"/>
      <c r="DW33" s="664">
        <v>41.3</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58729</v>
      </c>
      <c r="S34" s="660"/>
      <c r="T34" s="660"/>
      <c r="U34" s="660"/>
      <c r="V34" s="660"/>
      <c r="W34" s="660"/>
      <c r="X34" s="660"/>
      <c r="Y34" s="661"/>
      <c r="Z34" s="662">
        <v>1.5</v>
      </c>
      <c r="AA34" s="662"/>
      <c r="AB34" s="662"/>
      <c r="AC34" s="662"/>
      <c r="AD34" s="663">
        <v>4</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587130</v>
      </c>
      <c r="CS34" s="660"/>
      <c r="CT34" s="660"/>
      <c r="CU34" s="660"/>
      <c r="CV34" s="660"/>
      <c r="CW34" s="660"/>
      <c r="CX34" s="660"/>
      <c r="CY34" s="661"/>
      <c r="CZ34" s="664">
        <v>15.3</v>
      </c>
      <c r="DA34" s="693"/>
      <c r="DB34" s="693"/>
      <c r="DC34" s="697"/>
      <c r="DD34" s="668">
        <v>509289</v>
      </c>
      <c r="DE34" s="660"/>
      <c r="DF34" s="660"/>
      <c r="DG34" s="660"/>
      <c r="DH34" s="660"/>
      <c r="DI34" s="660"/>
      <c r="DJ34" s="660"/>
      <c r="DK34" s="661"/>
      <c r="DL34" s="668">
        <v>293248</v>
      </c>
      <c r="DM34" s="660"/>
      <c r="DN34" s="660"/>
      <c r="DO34" s="660"/>
      <c r="DP34" s="660"/>
      <c r="DQ34" s="660"/>
      <c r="DR34" s="660"/>
      <c r="DS34" s="660"/>
      <c r="DT34" s="660"/>
      <c r="DU34" s="660"/>
      <c r="DV34" s="661"/>
      <c r="DW34" s="664">
        <v>11.5</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446300</v>
      </c>
      <c r="S35" s="660"/>
      <c r="T35" s="660"/>
      <c r="U35" s="660"/>
      <c r="V35" s="660"/>
      <c r="W35" s="660"/>
      <c r="X35" s="660"/>
      <c r="Y35" s="661"/>
      <c r="Z35" s="662">
        <v>11.4</v>
      </c>
      <c r="AA35" s="662"/>
      <c r="AB35" s="662"/>
      <c r="AC35" s="662"/>
      <c r="AD35" s="663" t="s">
        <v>121</v>
      </c>
      <c r="AE35" s="663"/>
      <c r="AF35" s="663"/>
      <c r="AG35" s="663"/>
      <c r="AH35" s="663"/>
      <c r="AI35" s="663"/>
      <c r="AJ35" s="663"/>
      <c r="AK35" s="663"/>
      <c r="AL35" s="664" t="s">
        <v>227</v>
      </c>
      <c r="AM35" s="665"/>
      <c r="AN35" s="665"/>
      <c r="AO35" s="666"/>
      <c r="AP35" s="214"/>
      <c r="AQ35" s="732" t="s">
        <v>319</v>
      </c>
      <c r="AR35" s="733"/>
      <c r="AS35" s="733"/>
      <c r="AT35" s="733"/>
      <c r="AU35" s="733"/>
      <c r="AV35" s="733"/>
      <c r="AW35" s="733"/>
      <c r="AX35" s="733"/>
      <c r="AY35" s="734"/>
      <c r="AZ35" s="648">
        <v>511389</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18701</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42545</v>
      </c>
      <c r="CS35" s="695"/>
      <c r="CT35" s="695"/>
      <c r="CU35" s="695"/>
      <c r="CV35" s="695"/>
      <c r="CW35" s="695"/>
      <c r="CX35" s="695"/>
      <c r="CY35" s="696"/>
      <c r="CZ35" s="664">
        <v>1.1000000000000001</v>
      </c>
      <c r="DA35" s="693"/>
      <c r="DB35" s="693"/>
      <c r="DC35" s="697"/>
      <c r="DD35" s="668">
        <v>38040</v>
      </c>
      <c r="DE35" s="695"/>
      <c r="DF35" s="695"/>
      <c r="DG35" s="695"/>
      <c r="DH35" s="695"/>
      <c r="DI35" s="695"/>
      <c r="DJ35" s="695"/>
      <c r="DK35" s="696"/>
      <c r="DL35" s="668">
        <v>22675</v>
      </c>
      <c r="DM35" s="695"/>
      <c r="DN35" s="695"/>
      <c r="DO35" s="695"/>
      <c r="DP35" s="695"/>
      <c r="DQ35" s="695"/>
      <c r="DR35" s="695"/>
      <c r="DS35" s="695"/>
      <c r="DT35" s="695"/>
      <c r="DU35" s="695"/>
      <c r="DV35" s="696"/>
      <c r="DW35" s="664">
        <v>0.9</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227</v>
      </c>
      <c r="AM36" s="665"/>
      <c r="AN36" s="665"/>
      <c r="AO36" s="666"/>
      <c r="AQ36" s="736" t="s">
        <v>323</v>
      </c>
      <c r="AR36" s="737"/>
      <c r="AS36" s="737"/>
      <c r="AT36" s="737"/>
      <c r="AU36" s="737"/>
      <c r="AV36" s="737"/>
      <c r="AW36" s="737"/>
      <c r="AX36" s="737"/>
      <c r="AY36" s="738"/>
      <c r="AZ36" s="659">
        <v>156922</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18701</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880267</v>
      </c>
      <c r="CS36" s="660"/>
      <c r="CT36" s="660"/>
      <c r="CU36" s="660"/>
      <c r="CV36" s="660"/>
      <c r="CW36" s="660"/>
      <c r="CX36" s="660"/>
      <c r="CY36" s="661"/>
      <c r="CZ36" s="664">
        <v>23</v>
      </c>
      <c r="DA36" s="693"/>
      <c r="DB36" s="693"/>
      <c r="DC36" s="697"/>
      <c r="DD36" s="668">
        <v>583934</v>
      </c>
      <c r="DE36" s="660"/>
      <c r="DF36" s="660"/>
      <c r="DG36" s="660"/>
      <c r="DH36" s="660"/>
      <c r="DI36" s="660"/>
      <c r="DJ36" s="660"/>
      <c r="DK36" s="661"/>
      <c r="DL36" s="668">
        <v>424421</v>
      </c>
      <c r="DM36" s="660"/>
      <c r="DN36" s="660"/>
      <c r="DO36" s="660"/>
      <c r="DP36" s="660"/>
      <c r="DQ36" s="660"/>
      <c r="DR36" s="660"/>
      <c r="DS36" s="660"/>
      <c r="DT36" s="660"/>
      <c r="DU36" s="660"/>
      <c r="DV36" s="661"/>
      <c r="DW36" s="664">
        <v>16.7</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100000</v>
      </c>
      <c r="S37" s="660"/>
      <c r="T37" s="660"/>
      <c r="U37" s="660"/>
      <c r="V37" s="660"/>
      <c r="W37" s="660"/>
      <c r="X37" s="660"/>
      <c r="Y37" s="661"/>
      <c r="Z37" s="662">
        <v>2.6</v>
      </c>
      <c r="AA37" s="662"/>
      <c r="AB37" s="662"/>
      <c r="AC37" s="662"/>
      <c r="AD37" s="663" t="s">
        <v>227</v>
      </c>
      <c r="AE37" s="663"/>
      <c r="AF37" s="663"/>
      <c r="AG37" s="663"/>
      <c r="AH37" s="663"/>
      <c r="AI37" s="663"/>
      <c r="AJ37" s="663"/>
      <c r="AK37" s="663"/>
      <c r="AL37" s="664" t="s">
        <v>121</v>
      </c>
      <c r="AM37" s="665"/>
      <c r="AN37" s="665"/>
      <c r="AO37" s="666"/>
      <c r="AQ37" s="736" t="s">
        <v>327</v>
      </c>
      <c r="AR37" s="737"/>
      <c r="AS37" s="737"/>
      <c r="AT37" s="737"/>
      <c r="AU37" s="737"/>
      <c r="AV37" s="737"/>
      <c r="AW37" s="737"/>
      <c r="AX37" s="737"/>
      <c r="AY37" s="738"/>
      <c r="AZ37" s="659">
        <v>123939</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639</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544448</v>
      </c>
      <c r="CS37" s="695"/>
      <c r="CT37" s="695"/>
      <c r="CU37" s="695"/>
      <c r="CV37" s="695"/>
      <c r="CW37" s="695"/>
      <c r="CX37" s="695"/>
      <c r="CY37" s="696"/>
      <c r="CZ37" s="664">
        <v>14.2</v>
      </c>
      <c r="DA37" s="693"/>
      <c r="DB37" s="693"/>
      <c r="DC37" s="697"/>
      <c r="DD37" s="668">
        <v>285180</v>
      </c>
      <c r="DE37" s="695"/>
      <c r="DF37" s="695"/>
      <c r="DG37" s="695"/>
      <c r="DH37" s="695"/>
      <c r="DI37" s="695"/>
      <c r="DJ37" s="695"/>
      <c r="DK37" s="696"/>
      <c r="DL37" s="668">
        <v>258576</v>
      </c>
      <c r="DM37" s="695"/>
      <c r="DN37" s="695"/>
      <c r="DO37" s="695"/>
      <c r="DP37" s="695"/>
      <c r="DQ37" s="695"/>
      <c r="DR37" s="695"/>
      <c r="DS37" s="695"/>
      <c r="DT37" s="695"/>
      <c r="DU37" s="695"/>
      <c r="DV37" s="696"/>
      <c r="DW37" s="664">
        <v>10.199999999999999</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3915789</v>
      </c>
      <c r="S38" s="740"/>
      <c r="T38" s="740"/>
      <c r="U38" s="740"/>
      <c r="V38" s="740"/>
      <c r="W38" s="740"/>
      <c r="X38" s="740"/>
      <c r="Y38" s="741"/>
      <c r="Z38" s="742">
        <v>100</v>
      </c>
      <c r="AA38" s="742"/>
      <c r="AB38" s="742"/>
      <c r="AC38" s="742"/>
      <c r="AD38" s="743">
        <v>2442616</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121</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923</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354467</v>
      </c>
      <c r="CS38" s="660"/>
      <c r="CT38" s="660"/>
      <c r="CU38" s="660"/>
      <c r="CV38" s="660"/>
      <c r="CW38" s="660"/>
      <c r="CX38" s="660"/>
      <c r="CY38" s="661"/>
      <c r="CZ38" s="664">
        <v>9.3000000000000007</v>
      </c>
      <c r="DA38" s="693"/>
      <c r="DB38" s="693"/>
      <c r="DC38" s="697"/>
      <c r="DD38" s="668">
        <v>322859</v>
      </c>
      <c r="DE38" s="660"/>
      <c r="DF38" s="660"/>
      <c r="DG38" s="660"/>
      <c r="DH38" s="660"/>
      <c r="DI38" s="660"/>
      <c r="DJ38" s="660"/>
      <c r="DK38" s="661"/>
      <c r="DL38" s="668">
        <v>311026</v>
      </c>
      <c r="DM38" s="660"/>
      <c r="DN38" s="660"/>
      <c r="DO38" s="660"/>
      <c r="DP38" s="660"/>
      <c r="DQ38" s="660"/>
      <c r="DR38" s="660"/>
      <c r="DS38" s="660"/>
      <c r="DT38" s="660"/>
      <c r="DU38" s="660"/>
      <c r="DV38" s="661"/>
      <c r="DW38" s="664">
        <v>12.2</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227</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94</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104008</v>
      </c>
      <c r="CS39" s="695"/>
      <c r="CT39" s="695"/>
      <c r="CU39" s="695"/>
      <c r="CV39" s="695"/>
      <c r="CW39" s="695"/>
      <c r="CX39" s="695"/>
      <c r="CY39" s="696"/>
      <c r="CZ39" s="664">
        <v>2.7</v>
      </c>
      <c r="DA39" s="693"/>
      <c r="DB39" s="693"/>
      <c r="DC39" s="697"/>
      <c r="DD39" s="668">
        <v>90000</v>
      </c>
      <c r="DE39" s="695"/>
      <c r="DF39" s="695"/>
      <c r="DG39" s="695"/>
      <c r="DH39" s="695"/>
      <c r="DI39" s="695"/>
      <c r="DJ39" s="695"/>
      <c r="DK39" s="696"/>
      <c r="DL39" s="668" t="s">
        <v>227</v>
      </c>
      <c r="DM39" s="695"/>
      <c r="DN39" s="695"/>
      <c r="DO39" s="695"/>
      <c r="DP39" s="695"/>
      <c r="DQ39" s="695"/>
      <c r="DR39" s="695"/>
      <c r="DS39" s="695"/>
      <c r="DT39" s="695"/>
      <c r="DU39" s="695"/>
      <c r="DV39" s="696"/>
      <c r="DW39" s="664" t="s">
        <v>227</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34916</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140</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3372</v>
      </c>
      <c r="CS40" s="660"/>
      <c r="CT40" s="660"/>
      <c r="CU40" s="660"/>
      <c r="CV40" s="660"/>
      <c r="CW40" s="660"/>
      <c r="CX40" s="660"/>
      <c r="CY40" s="661"/>
      <c r="CZ40" s="664">
        <v>0.1</v>
      </c>
      <c r="DA40" s="693"/>
      <c r="DB40" s="693"/>
      <c r="DC40" s="697"/>
      <c r="DD40" s="668" t="s">
        <v>121</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195612</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302</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227</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511147</v>
      </c>
      <c r="CS42" s="660"/>
      <c r="CT42" s="660"/>
      <c r="CU42" s="660"/>
      <c r="CV42" s="660"/>
      <c r="CW42" s="660"/>
      <c r="CX42" s="660"/>
      <c r="CY42" s="661"/>
      <c r="CZ42" s="664">
        <v>13.3</v>
      </c>
      <c r="DA42" s="665"/>
      <c r="DB42" s="665"/>
      <c r="DC42" s="760"/>
      <c r="DD42" s="668">
        <v>269917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9033</v>
      </c>
      <c r="CS43" s="695"/>
      <c r="CT43" s="695"/>
      <c r="CU43" s="695"/>
      <c r="CV43" s="695"/>
      <c r="CW43" s="695"/>
      <c r="CX43" s="695"/>
      <c r="CY43" s="696"/>
      <c r="CZ43" s="664">
        <v>0.2</v>
      </c>
      <c r="DA43" s="693"/>
      <c r="DB43" s="693"/>
      <c r="DC43" s="697"/>
      <c r="DD43" s="668">
        <v>9033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510619</v>
      </c>
      <c r="CS44" s="660"/>
      <c r="CT44" s="660"/>
      <c r="CU44" s="660"/>
      <c r="CV44" s="660"/>
      <c r="CW44" s="660"/>
      <c r="CX44" s="660"/>
      <c r="CY44" s="661"/>
      <c r="CZ44" s="664">
        <v>13.3</v>
      </c>
      <c r="DA44" s="665"/>
      <c r="DB44" s="665"/>
      <c r="DC44" s="760"/>
      <c r="DD44" s="668">
        <v>269389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184833</v>
      </c>
      <c r="CS45" s="695"/>
      <c r="CT45" s="695"/>
      <c r="CU45" s="695"/>
      <c r="CV45" s="695"/>
      <c r="CW45" s="695"/>
      <c r="CX45" s="695"/>
      <c r="CY45" s="696"/>
      <c r="CZ45" s="664">
        <v>4.8</v>
      </c>
      <c r="DA45" s="693"/>
      <c r="DB45" s="693"/>
      <c r="DC45" s="697"/>
      <c r="DD45" s="668">
        <v>7855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307233</v>
      </c>
      <c r="CS46" s="660"/>
      <c r="CT46" s="660"/>
      <c r="CU46" s="660"/>
      <c r="CV46" s="660"/>
      <c r="CW46" s="660"/>
      <c r="CX46" s="660"/>
      <c r="CY46" s="661"/>
      <c r="CZ46" s="664">
        <v>8</v>
      </c>
      <c r="DA46" s="665"/>
      <c r="DB46" s="665"/>
      <c r="DC46" s="760"/>
      <c r="DD46" s="668">
        <v>253054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528</v>
      </c>
      <c r="CS47" s="695"/>
      <c r="CT47" s="695"/>
      <c r="CU47" s="695"/>
      <c r="CV47" s="695"/>
      <c r="CW47" s="695"/>
      <c r="CX47" s="695"/>
      <c r="CY47" s="696"/>
      <c r="CZ47" s="664">
        <v>0</v>
      </c>
      <c r="DA47" s="693"/>
      <c r="DB47" s="693"/>
      <c r="DC47" s="697"/>
      <c r="DD47" s="668">
        <v>528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227</v>
      </c>
      <c r="CS48" s="660"/>
      <c r="CT48" s="660"/>
      <c r="CU48" s="660"/>
      <c r="CV48" s="660"/>
      <c r="CW48" s="660"/>
      <c r="CX48" s="660"/>
      <c r="CY48" s="661"/>
      <c r="CZ48" s="664" t="s">
        <v>227</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3830371</v>
      </c>
      <c r="CS49" s="729"/>
      <c r="CT49" s="729"/>
      <c r="CU49" s="729"/>
      <c r="CV49" s="729"/>
      <c r="CW49" s="729"/>
      <c r="CX49" s="729"/>
      <c r="CY49" s="761"/>
      <c r="CZ49" s="744">
        <v>100</v>
      </c>
      <c r="DA49" s="762"/>
      <c r="DB49" s="762"/>
      <c r="DC49" s="763"/>
      <c r="DD49" s="764">
        <v>2915820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ILcptDltYYEWjPQsPEKwZRBUYYpYUolESJxsC9QMhOaUqdJ+DspMsxSHHhF6sRTFsSmY2D3OU9H+XkwsOHRKXg==" saltValue="2CBPZFZN6JF/eLu8g2qrB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80" zoomScaleNormal="8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3913</v>
      </c>
      <c r="R7" s="795"/>
      <c r="S7" s="795"/>
      <c r="T7" s="795"/>
      <c r="U7" s="795"/>
      <c r="V7" s="795">
        <v>3827</v>
      </c>
      <c r="W7" s="795"/>
      <c r="X7" s="795"/>
      <c r="Y7" s="795"/>
      <c r="Z7" s="795"/>
      <c r="AA7" s="795">
        <v>85</v>
      </c>
      <c r="AB7" s="795"/>
      <c r="AC7" s="795"/>
      <c r="AD7" s="795"/>
      <c r="AE7" s="796"/>
      <c r="AF7" s="797">
        <v>57</v>
      </c>
      <c r="AG7" s="798"/>
      <c r="AH7" s="798"/>
      <c r="AI7" s="798"/>
      <c r="AJ7" s="799"/>
      <c r="AK7" s="834">
        <v>179</v>
      </c>
      <c r="AL7" s="835"/>
      <c r="AM7" s="835"/>
      <c r="AN7" s="835"/>
      <c r="AO7" s="835"/>
      <c r="AP7" s="835">
        <v>3981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594</v>
      </c>
      <c r="BS7" s="838" t="s">
        <v>595</v>
      </c>
      <c r="BT7" s="839"/>
      <c r="BU7" s="839"/>
      <c r="BV7" s="839"/>
      <c r="BW7" s="839"/>
      <c r="BX7" s="839"/>
      <c r="BY7" s="839"/>
      <c r="BZ7" s="839"/>
      <c r="CA7" s="839"/>
      <c r="CB7" s="839"/>
      <c r="CC7" s="839"/>
      <c r="CD7" s="839"/>
      <c r="CE7" s="839"/>
      <c r="CF7" s="839"/>
      <c r="CG7" s="840"/>
      <c r="CH7" s="831">
        <v>0</v>
      </c>
      <c r="CI7" s="832"/>
      <c r="CJ7" s="832"/>
      <c r="CK7" s="832"/>
      <c r="CL7" s="833"/>
      <c r="CM7" s="831">
        <v>50</v>
      </c>
      <c r="CN7" s="832"/>
      <c r="CO7" s="832"/>
      <c r="CP7" s="832"/>
      <c r="CQ7" s="833"/>
      <c r="CR7" s="831">
        <v>5</v>
      </c>
      <c r="CS7" s="832"/>
      <c r="CT7" s="832"/>
      <c r="CU7" s="832"/>
      <c r="CV7" s="833"/>
      <c r="CW7" s="831" t="s">
        <v>579</v>
      </c>
      <c r="CX7" s="832"/>
      <c r="CY7" s="832"/>
      <c r="CZ7" s="832"/>
      <c r="DA7" s="833"/>
      <c r="DB7" s="831" t="s">
        <v>580</v>
      </c>
      <c r="DC7" s="832"/>
      <c r="DD7" s="832"/>
      <c r="DE7" s="832"/>
      <c r="DF7" s="833"/>
      <c r="DG7" s="831" t="s">
        <v>580</v>
      </c>
      <c r="DH7" s="832"/>
      <c r="DI7" s="832"/>
      <c r="DJ7" s="832"/>
      <c r="DK7" s="833"/>
      <c r="DL7" s="831" t="s">
        <v>579</v>
      </c>
      <c r="DM7" s="832"/>
      <c r="DN7" s="832"/>
      <c r="DO7" s="832"/>
      <c r="DP7" s="833"/>
      <c r="DQ7" s="831" t="s">
        <v>580</v>
      </c>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3</v>
      </c>
      <c r="R8" s="819"/>
      <c r="S8" s="819"/>
      <c r="T8" s="819"/>
      <c r="U8" s="819"/>
      <c r="V8" s="819">
        <v>3</v>
      </c>
      <c r="W8" s="819"/>
      <c r="X8" s="819"/>
      <c r="Y8" s="819"/>
      <c r="Z8" s="819"/>
      <c r="AA8" s="819">
        <v>0</v>
      </c>
      <c r="AB8" s="819"/>
      <c r="AC8" s="819"/>
      <c r="AD8" s="819"/>
      <c r="AE8" s="820"/>
      <c r="AF8" s="821" t="s">
        <v>121</v>
      </c>
      <c r="AG8" s="822"/>
      <c r="AH8" s="822"/>
      <c r="AI8" s="822"/>
      <c r="AJ8" s="823"/>
      <c r="AK8" s="824">
        <v>0</v>
      </c>
      <c r="AL8" s="825"/>
      <c r="AM8" s="825"/>
      <c r="AN8" s="825"/>
      <c r="AO8" s="825"/>
      <c r="AP8" s="825" t="s">
        <v>579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3916</v>
      </c>
      <c r="R23" s="854"/>
      <c r="S23" s="854"/>
      <c r="T23" s="854"/>
      <c r="U23" s="854"/>
      <c r="V23" s="854">
        <v>3830</v>
      </c>
      <c r="W23" s="854"/>
      <c r="X23" s="854"/>
      <c r="Y23" s="854"/>
      <c r="Z23" s="854"/>
      <c r="AA23" s="854">
        <v>85</v>
      </c>
      <c r="AB23" s="854"/>
      <c r="AC23" s="854"/>
      <c r="AD23" s="854"/>
      <c r="AE23" s="855"/>
      <c r="AF23" s="856">
        <v>57</v>
      </c>
      <c r="AG23" s="854"/>
      <c r="AH23" s="854"/>
      <c r="AI23" s="854"/>
      <c r="AJ23" s="857"/>
      <c r="AK23" s="858"/>
      <c r="AL23" s="859"/>
      <c r="AM23" s="859"/>
      <c r="AN23" s="859"/>
      <c r="AO23" s="859"/>
      <c r="AP23" s="854">
        <v>3981</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516</v>
      </c>
      <c r="R28" s="883"/>
      <c r="S28" s="883"/>
      <c r="T28" s="883"/>
      <c r="U28" s="883"/>
      <c r="V28" s="883">
        <v>497</v>
      </c>
      <c r="W28" s="883"/>
      <c r="X28" s="883"/>
      <c r="Y28" s="883"/>
      <c r="Z28" s="883"/>
      <c r="AA28" s="883">
        <v>19</v>
      </c>
      <c r="AB28" s="883"/>
      <c r="AC28" s="883"/>
      <c r="AD28" s="883"/>
      <c r="AE28" s="884"/>
      <c r="AF28" s="885">
        <v>19</v>
      </c>
      <c r="AG28" s="883"/>
      <c r="AH28" s="883"/>
      <c r="AI28" s="883"/>
      <c r="AJ28" s="886"/>
      <c r="AK28" s="887">
        <v>35</v>
      </c>
      <c r="AL28" s="878"/>
      <c r="AM28" s="878"/>
      <c r="AN28" s="878"/>
      <c r="AO28" s="878"/>
      <c r="AP28" s="878" t="s">
        <v>580</v>
      </c>
      <c r="AQ28" s="878"/>
      <c r="AR28" s="878"/>
      <c r="AS28" s="878"/>
      <c r="AT28" s="878"/>
      <c r="AU28" s="878" t="s">
        <v>580</v>
      </c>
      <c r="AV28" s="878"/>
      <c r="AW28" s="878"/>
      <c r="AX28" s="878"/>
      <c r="AY28" s="878"/>
      <c r="AZ28" s="879" t="s">
        <v>580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74</v>
      </c>
      <c r="R29" s="819"/>
      <c r="S29" s="819"/>
      <c r="T29" s="819"/>
      <c r="U29" s="819"/>
      <c r="V29" s="819">
        <v>74</v>
      </c>
      <c r="W29" s="819"/>
      <c r="X29" s="819"/>
      <c r="Y29" s="819"/>
      <c r="Z29" s="819"/>
      <c r="AA29" s="819" t="s">
        <v>579</v>
      </c>
      <c r="AB29" s="819"/>
      <c r="AC29" s="819"/>
      <c r="AD29" s="819"/>
      <c r="AE29" s="820"/>
      <c r="AF29" s="821" t="s">
        <v>395</v>
      </c>
      <c r="AG29" s="822"/>
      <c r="AH29" s="822"/>
      <c r="AI29" s="822"/>
      <c r="AJ29" s="823"/>
      <c r="AK29" s="890">
        <v>20</v>
      </c>
      <c r="AL29" s="891"/>
      <c r="AM29" s="891"/>
      <c r="AN29" s="891"/>
      <c r="AO29" s="891"/>
      <c r="AP29" s="891" t="s">
        <v>580</v>
      </c>
      <c r="AQ29" s="891"/>
      <c r="AR29" s="891"/>
      <c r="AS29" s="891"/>
      <c r="AT29" s="891"/>
      <c r="AU29" s="891" t="s">
        <v>580</v>
      </c>
      <c r="AV29" s="891"/>
      <c r="AW29" s="891"/>
      <c r="AX29" s="891"/>
      <c r="AY29" s="891"/>
      <c r="AZ29" s="892" t="s">
        <v>581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242</v>
      </c>
      <c r="R30" s="819"/>
      <c r="S30" s="819"/>
      <c r="T30" s="819"/>
      <c r="U30" s="819"/>
      <c r="V30" s="819">
        <v>222</v>
      </c>
      <c r="W30" s="819"/>
      <c r="X30" s="819"/>
      <c r="Y30" s="819"/>
      <c r="Z30" s="819"/>
      <c r="AA30" s="819">
        <v>20</v>
      </c>
      <c r="AB30" s="819"/>
      <c r="AC30" s="819"/>
      <c r="AD30" s="819"/>
      <c r="AE30" s="820"/>
      <c r="AF30" s="821">
        <v>90</v>
      </c>
      <c r="AG30" s="822"/>
      <c r="AH30" s="822"/>
      <c r="AI30" s="822"/>
      <c r="AJ30" s="823"/>
      <c r="AK30" s="890">
        <v>156</v>
      </c>
      <c r="AL30" s="891"/>
      <c r="AM30" s="891"/>
      <c r="AN30" s="891"/>
      <c r="AO30" s="891"/>
      <c r="AP30" s="891">
        <v>1544</v>
      </c>
      <c r="AQ30" s="891"/>
      <c r="AR30" s="891"/>
      <c r="AS30" s="891"/>
      <c r="AT30" s="891"/>
      <c r="AU30" s="891">
        <v>756</v>
      </c>
      <c r="AV30" s="891"/>
      <c r="AW30" s="891"/>
      <c r="AX30" s="891"/>
      <c r="AY30" s="891"/>
      <c r="AZ30" s="892" t="s">
        <v>580</v>
      </c>
      <c r="BA30" s="892"/>
      <c r="BB30" s="892"/>
      <c r="BC30" s="892"/>
      <c r="BD30" s="892"/>
      <c r="BE30" s="888" t="s">
        <v>397</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236</v>
      </c>
      <c r="R31" s="819"/>
      <c r="S31" s="819"/>
      <c r="T31" s="819"/>
      <c r="U31" s="819"/>
      <c r="V31" s="819">
        <v>235</v>
      </c>
      <c r="W31" s="819"/>
      <c r="X31" s="819"/>
      <c r="Y31" s="819"/>
      <c r="Z31" s="819"/>
      <c r="AA31" s="819">
        <v>1</v>
      </c>
      <c r="AB31" s="819"/>
      <c r="AC31" s="819"/>
      <c r="AD31" s="819"/>
      <c r="AE31" s="820"/>
      <c r="AF31" s="821">
        <v>2</v>
      </c>
      <c r="AG31" s="822"/>
      <c r="AH31" s="822"/>
      <c r="AI31" s="822"/>
      <c r="AJ31" s="823"/>
      <c r="AK31" s="890">
        <v>111</v>
      </c>
      <c r="AL31" s="891"/>
      <c r="AM31" s="891"/>
      <c r="AN31" s="891"/>
      <c r="AO31" s="891"/>
      <c r="AP31" s="891">
        <v>1185</v>
      </c>
      <c r="AQ31" s="891"/>
      <c r="AR31" s="891"/>
      <c r="AS31" s="891"/>
      <c r="AT31" s="891"/>
      <c r="AU31" s="891">
        <v>1051</v>
      </c>
      <c r="AV31" s="891"/>
      <c r="AW31" s="891"/>
      <c r="AX31" s="891"/>
      <c r="AY31" s="891"/>
      <c r="AZ31" s="892" t="s">
        <v>580</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111</v>
      </c>
      <c r="AG63" s="902"/>
      <c r="AH63" s="902"/>
      <c r="AI63" s="902"/>
      <c r="AJ63" s="903"/>
      <c r="AK63" s="904"/>
      <c r="AL63" s="899"/>
      <c r="AM63" s="899"/>
      <c r="AN63" s="899"/>
      <c r="AO63" s="899"/>
      <c r="AP63" s="902">
        <v>2729</v>
      </c>
      <c r="AQ63" s="902"/>
      <c r="AR63" s="902"/>
      <c r="AS63" s="902"/>
      <c r="AT63" s="902"/>
      <c r="AU63" s="902">
        <v>1807</v>
      </c>
      <c r="AV63" s="902"/>
      <c r="AW63" s="902"/>
      <c r="AX63" s="902"/>
      <c r="AY63" s="902"/>
      <c r="AZ63" s="906"/>
      <c r="BA63" s="906"/>
      <c r="BB63" s="906"/>
      <c r="BC63" s="906"/>
      <c r="BD63" s="906"/>
      <c r="BE63" s="907"/>
      <c r="BF63" s="907"/>
      <c r="BG63" s="907"/>
      <c r="BH63" s="907"/>
      <c r="BI63" s="908"/>
      <c r="BJ63" s="909" t="s">
        <v>382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405</v>
      </c>
      <c r="W66" s="778"/>
      <c r="X66" s="778"/>
      <c r="Y66" s="778"/>
      <c r="Z66" s="779"/>
      <c r="AA66" s="777" t="s">
        <v>406</v>
      </c>
      <c r="AB66" s="778"/>
      <c r="AC66" s="778"/>
      <c r="AD66" s="778"/>
      <c r="AE66" s="779"/>
      <c r="AF66" s="912" t="s">
        <v>407</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582</v>
      </c>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583</v>
      </c>
      <c r="C69" s="934"/>
      <c r="D69" s="934"/>
      <c r="E69" s="934"/>
      <c r="F69" s="934"/>
      <c r="G69" s="934"/>
      <c r="H69" s="934"/>
      <c r="I69" s="934"/>
      <c r="J69" s="934"/>
      <c r="K69" s="934"/>
      <c r="L69" s="934"/>
      <c r="M69" s="934"/>
      <c r="N69" s="934"/>
      <c r="O69" s="934"/>
      <c r="P69" s="935"/>
      <c r="Q69" s="936">
        <v>4761</v>
      </c>
      <c r="R69" s="891"/>
      <c r="S69" s="891"/>
      <c r="T69" s="891"/>
      <c r="U69" s="891"/>
      <c r="V69" s="891">
        <v>4711</v>
      </c>
      <c r="W69" s="891"/>
      <c r="X69" s="891"/>
      <c r="Y69" s="891"/>
      <c r="Z69" s="891"/>
      <c r="AA69" s="891">
        <v>50</v>
      </c>
      <c r="AB69" s="891"/>
      <c r="AC69" s="891"/>
      <c r="AD69" s="891"/>
      <c r="AE69" s="891"/>
      <c r="AF69" s="891">
        <v>52</v>
      </c>
      <c r="AG69" s="891"/>
      <c r="AH69" s="891"/>
      <c r="AI69" s="891"/>
      <c r="AJ69" s="891"/>
      <c r="AK69" s="891">
        <v>60</v>
      </c>
      <c r="AL69" s="891"/>
      <c r="AM69" s="891"/>
      <c r="AN69" s="891"/>
      <c r="AO69" s="891"/>
      <c r="AP69" s="891">
        <v>801</v>
      </c>
      <c r="AQ69" s="891"/>
      <c r="AR69" s="891"/>
      <c r="AS69" s="891"/>
      <c r="AT69" s="891"/>
      <c r="AU69" s="891">
        <v>119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584</v>
      </c>
      <c r="C70" s="934"/>
      <c r="D70" s="934"/>
      <c r="E70" s="934"/>
      <c r="F70" s="934"/>
      <c r="G70" s="934"/>
      <c r="H70" s="934"/>
      <c r="I70" s="934"/>
      <c r="J70" s="934"/>
      <c r="K70" s="934"/>
      <c r="L70" s="934"/>
      <c r="M70" s="934"/>
      <c r="N70" s="934"/>
      <c r="O70" s="934"/>
      <c r="P70" s="935"/>
      <c r="Q70" s="936">
        <v>77</v>
      </c>
      <c r="R70" s="891"/>
      <c r="S70" s="891"/>
      <c r="T70" s="891"/>
      <c r="U70" s="891"/>
      <c r="V70" s="891">
        <v>75</v>
      </c>
      <c r="W70" s="891"/>
      <c r="X70" s="891"/>
      <c r="Y70" s="891"/>
      <c r="Z70" s="891"/>
      <c r="AA70" s="891">
        <v>2</v>
      </c>
      <c r="AB70" s="891"/>
      <c r="AC70" s="891"/>
      <c r="AD70" s="891"/>
      <c r="AE70" s="891"/>
      <c r="AF70" s="891"/>
      <c r="AG70" s="891"/>
      <c r="AH70" s="891"/>
      <c r="AI70" s="891"/>
      <c r="AJ70" s="891"/>
      <c r="AK70" s="891" t="s">
        <v>514</v>
      </c>
      <c r="AL70" s="891"/>
      <c r="AM70" s="891"/>
      <c r="AN70" s="891"/>
      <c r="AO70" s="891"/>
      <c r="AP70" s="891" t="s">
        <v>597</v>
      </c>
      <c r="AQ70" s="891"/>
      <c r="AR70" s="891"/>
      <c r="AS70" s="891"/>
      <c r="AT70" s="891"/>
      <c r="AU70" s="891" t="s">
        <v>597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585</v>
      </c>
      <c r="C71" s="934"/>
      <c r="D71" s="934"/>
      <c r="E71" s="934"/>
      <c r="F71" s="934"/>
      <c r="G71" s="934"/>
      <c r="H71" s="934"/>
      <c r="I71" s="934"/>
      <c r="J71" s="934"/>
      <c r="K71" s="934"/>
      <c r="L71" s="934"/>
      <c r="M71" s="934"/>
      <c r="N71" s="934"/>
      <c r="O71" s="934"/>
      <c r="P71" s="935"/>
      <c r="Q71" s="936">
        <v>4086</v>
      </c>
      <c r="R71" s="891"/>
      <c r="S71" s="891"/>
      <c r="T71" s="891"/>
      <c r="U71" s="891"/>
      <c r="V71" s="891">
        <v>3939</v>
      </c>
      <c r="W71" s="891"/>
      <c r="X71" s="891"/>
      <c r="Y71" s="891"/>
      <c r="Z71" s="891"/>
      <c r="AA71" s="891">
        <v>146</v>
      </c>
      <c r="AB71" s="891"/>
      <c r="AC71" s="891"/>
      <c r="AD71" s="891"/>
      <c r="AE71" s="891"/>
      <c r="AF71" s="891">
        <v>146</v>
      </c>
      <c r="AG71" s="891"/>
      <c r="AH71" s="891"/>
      <c r="AI71" s="891"/>
      <c r="AJ71" s="891"/>
      <c r="AK71" s="891">
        <v>5</v>
      </c>
      <c r="AL71" s="891"/>
      <c r="AM71" s="891"/>
      <c r="AN71" s="891"/>
      <c r="AO71" s="891"/>
      <c r="AP71" s="891" t="s">
        <v>579</v>
      </c>
      <c r="AQ71" s="891"/>
      <c r="AR71" s="891"/>
      <c r="AS71" s="891"/>
      <c r="AT71" s="891"/>
      <c r="AU71" s="891" t="s">
        <v>596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586</v>
      </c>
      <c r="C72" s="934"/>
      <c r="D72" s="934"/>
      <c r="E72" s="934"/>
      <c r="F72" s="934"/>
      <c r="G72" s="934"/>
      <c r="H72" s="934"/>
      <c r="I72" s="934"/>
      <c r="J72" s="934"/>
      <c r="K72" s="934"/>
      <c r="L72" s="934"/>
      <c r="M72" s="934"/>
      <c r="N72" s="934"/>
      <c r="O72" s="934"/>
      <c r="P72" s="935"/>
      <c r="Q72" s="936">
        <v>1092</v>
      </c>
      <c r="R72" s="891"/>
      <c r="S72" s="891"/>
      <c r="T72" s="891"/>
      <c r="U72" s="891"/>
      <c r="V72" s="891">
        <v>1062</v>
      </c>
      <c r="W72" s="891"/>
      <c r="X72" s="891"/>
      <c r="Y72" s="891"/>
      <c r="Z72" s="891"/>
      <c r="AA72" s="891">
        <v>30</v>
      </c>
      <c r="AB72" s="891"/>
      <c r="AC72" s="891"/>
      <c r="AD72" s="891"/>
      <c r="AE72" s="891"/>
      <c r="AF72" s="891">
        <v>30</v>
      </c>
      <c r="AG72" s="891"/>
      <c r="AH72" s="891"/>
      <c r="AI72" s="891"/>
      <c r="AJ72" s="891"/>
      <c r="AK72" s="891">
        <v>175</v>
      </c>
      <c r="AL72" s="891"/>
      <c r="AM72" s="891"/>
      <c r="AN72" s="891"/>
      <c r="AO72" s="891"/>
      <c r="AP72" s="891" t="s">
        <v>580</v>
      </c>
      <c r="AQ72" s="891"/>
      <c r="AR72" s="891"/>
      <c r="AS72" s="891"/>
      <c r="AT72" s="891"/>
      <c r="AU72" s="891" t="s">
        <v>580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587</v>
      </c>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583</v>
      </c>
      <c r="C74" s="934"/>
      <c r="D74" s="934"/>
      <c r="E74" s="934"/>
      <c r="F74" s="934"/>
      <c r="G74" s="934"/>
      <c r="H74" s="934"/>
      <c r="I74" s="934"/>
      <c r="J74" s="934"/>
      <c r="K74" s="934"/>
      <c r="L74" s="934"/>
      <c r="M74" s="934"/>
      <c r="N74" s="934"/>
      <c r="O74" s="934"/>
      <c r="P74" s="935"/>
      <c r="Q74" s="936">
        <v>1698</v>
      </c>
      <c r="R74" s="891"/>
      <c r="S74" s="891"/>
      <c r="T74" s="891"/>
      <c r="U74" s="891"/>
      <c r="V74" s="891">
        <v>1630</v>
      </c>
      <c r="W74" s="891"/>
      <c r="X74" s="891"/>
      <c r="Y74" s="891"/>
      <c r="Z74" s="891"/>
      <c r="AA74" s="891">
        <v>68</v>
      </c>
      <c r="AB74" s="891"/>
      <c r="AC74" s="891"/>
      <c r="AD74" s="891"/>
      <c r="AE74" s="891"/>
      <c r="AF74" s="891">
        <v>68</v>
      </c>
      <c r="AG74" s="891"/>
      <c r="AH74" s="891"/>
      <c r="AI74" s="891"/>
      <c r="AJ74" s="891"/>
      <c r="AK74" s="891">
        <v>124</v>
      </c>
      <c r="AL74" s="891"/>
      <c r="AM74" s="891"/>
      <c r="AN74" s="891"/>
      <c r="AO74" s="891"/>
      <c r="AP74" s="891" t="s">
        <v>580</v>
      </c>
      <c r="AQ74" s="891"/>
      <c r="AR74" s="891"/>
      <c r="AS74" s="891"/>
      <c r="AT74" s="891"/>
      <c r="AU74" s="891" t="s">
        <v>580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588</v>
      </c>
      <c r="C75" s="934"/>
      <c r="D75" s="934"/>
      <c r="E75" s="934"/>
      <c r="F75" s="934"/>
      <c r="G75" s="934"/>
      <c r="H75" s="934"/>
      <c r="I75" s="934"/>
      <c r="J75" s="934"/>
      <c r="K75" s="934"/>
      <c r="L75" s="934"/>
      <c r="M75" s="934"/>
      <c r="N75" s="934"/>
      <c r="O75" s="934"/>
      <c r="P75" s="935"/>
      <c r="Q75" s="939">
        <v>281118</v>
      </c>
      <c r="R75" s="940"/>
      <c r="S75" s="940"/>
      <c r="T75" s="940"/>
      <c r="U75" s="890"/>
      <c r="V75" s="941">
        <v>268079</v>
      </c>
      <c r="W75" s="940"/>
      <c r="X75" s="940"/>
      <c r="Y75" s="940"/>
      <c r="Z75" s="890"/>
      <c r="AA75" s="941">
        <v>13039</v>
      </c>
      <c r="AB75" s="940"/>
      <c r="AC75" s="940"/>
      <c r="AD75" s="940"/>
      <c r="AE75" s="890"/>
      <c r="AF75" s="941">
        <v>13039</v>
      </c>
      <c r="AG75" s="940"/>
      <c r="AH75" s="940"/>
      <c r="AI75" s="940"/>
      <c r="AJ75" s="890"/>
      <c r="AK75" s="941">
        <v>1356</v>
      </c>
      <c r="AL75" s="940"/>
      <c r="AM75" s="940"/>
      <c r="AN75" s="940"/>
      <c r="AO75" s="890"/>
      <c r="AP75" s="941" t="s">
        <v>581</v>
      </c>
      <c r="AQ75" s="940"/>
      <c r="AR75" s="940"/>
      <c r="AS75" s="940"/>
      <c r="AT75" s="890"/>
      <c r="AU75" s="941" t="s">
        <v>581</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589</v>
      </c>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583</v>
      </c>
      <c r="C77" s="934"/>
      <c r="D77" s="934"/>
      <c r="E77" s="934"/>
      <c r="F77" s="934"/>
      <c r="G77" s="934"/>
      <c r="H77" s="934"/>
      <c r="I77" s="934"/>
      <c r="J77" s="934"/>
      <c r="K77" s="934"/>
      <c r="L77" s="934"/>
      <c r="M77" s="934"/>
      <c r="N77" s="934"/>
      <c r="O77" s="934"/>
      <c r="P77" s="935"/>
      <c r="Q77" s="939">
        <v>6639</v>
      </c>
      <c r="R77" s="940"/>
      <c r="S77" s="940"/>
      <c r="T77" s="940"/>
      <c r="U77" s="890"/>
      <c r="V77" s="941">
        <v>5898</v>
      </c>
      <c r="W77" s="940"/>
      <c r="X77" s="940"/>
      <c r="Y77" s="940"/>
      <c r="Z77" s="890"/>
      <c r="AA77" s="941">
        <v>740</v>
      </c>
      <c r="AB77" s="940"/>
      <c r="AC77" s="940"/>
      <c r="AD77" s="940"/>
      <c r="AE77" s="890"/>
      <c r="AF77" s="941">
        <v>741</v>
      </c>
      <c r="AG77" s="940"/>
      <c r="AH77" s="940"/>
      <c r="AI77" s="940"/>
      <c r="AJ77" s="890"/>
      <c r="AK77" s="941">
        <v>258</v>
      </c>
      <c r="AL77" s="940"/>
      <c r="AM77" s="940"/>
      <c r="AN77" s="940"/>
      <c r="AO77" s="890"/>
      <c r="AP77" s="941" t="s">
        <v>580</v>
      </c>
      <c r="AQ77" s="940"/>
      <c r="AR77" s="940"/>
      <c r="AS77" s="940"/>
      <c r="AT77" s="890"/>
      <c r="AU77" s="941" t="s">
        <v>580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590</v>
      </c>
      <c r="C78" s="934"/>
      <c r="D78" s="934"/>
      <c r="E78" s="934"/>
      <c r="F78" s="934"/>
      <c r="G78" s="934"/>
      <c r="H78" s="934"/>
      <c r="I78" s="934"/>
      <c r="J78" s="934"/>
      <c r="K78" s="934"/>
      <c r="L78" s="934"/>
      <c r="M78" s="934"/>
      <c r="N78" s="934"/>
      <c r="O78" s="934"/>
      <c r="P78" s="935"/>
      <c r="Q78" s="936">
        <v>14</v>
      </c>
      <c r="R78" s="891"/>
      <c r="S78" s="891"/>
      <c r="T78" s="891"/>
      <c r="U78" s="891"/>
      <c r="V78" s="891">
        <v>12</v>
      </c>
      <c r="W78" s="891"/>
      <c r="X78" s="891"/>
      <c r="Y78" s="891"/>
      <c r="Z78" s="891"/>
      <c r="AA78" s="891">
        <v>2</v>
      </c>
      <c r="AB78" s="891"/>
      <c r="AC78" s="891"/>
      <c r="AD78" s="891"/>
      <c r="AE78" s="891"/>
      <c r="AF78" s="891">
        <v>2</v>
      </c>
      <c r="AG78" s="891"/>
      <c r="AH78" s="891"/>
      <c r="AI78" s="891"/>
      <c r="AJ78" s="891"/>
      <c r="AK78" s="891">
        <v>9</v>
      </c>
      <c r="AL78" s="891"/>
      <c r="AM78" s="891"/>
      <c r="AN78" s="891"/>
      <c r="AO78" s="891"/>
      <c r="AP78" s="891" t="s">
        <v>581</v>
      </c>
      <c r="AQ78" s="891"/>
      <c r="AR78" s="891"/>
      <c r="AS78" s="891"/>
      <c r="AT78" s="891"/>
      <c r="AU78" s="891" t="s">
        <v>581</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591</v>
      </c>
      <c r="C79" s="934"/>
      <c r="D79" s="934"/>
      <c r="E79" s="934"/>
      <c r="F79" s="934"/>
      <c r="G79" s="934"/>
      <c r="H79" s="934"/>
      <c r="I79" s="934"/>
      <c r="J79" s="934"/>
      <c r="K79" s="934"/>
      <c r="L79" s="934"/>
      <c r="M79" s="934"/>
      <c r="N79" s="934"/>
      <c r="O79" s="934"/>
      <c r="P79" s="935"/>
      <c r="Q79" s="936">
        <v>43</v>
      </c>
      <c r="R79" s="891"/>
      <c r="S79" s="891"/>
      <c r="T79" s="891"/>
      <c r="U79" s="891"/>
      <c r="V79" s="891">
        <v>30</v>
      </c>
      <c r="W79" s="891"/>
      <c r="X79" s="891"/>
      <c r="Y79" s="891"/>
      <c r="Z79" s="891"/>
      <c r="AA79" s="891">
        <v>12</v>
      </c>
      <c r="AB79" s="891"/>
      <c r="AC79" s="891"/>
      <c r="AD79" s="891"/>
      <c r="AE79" s="891"/>
      <c r="AF79" s="891">
        <v>9</v>
      </c>
      <c r="AG79" s="891"/>
      <c r="AH79" s="891"/>
      <c r="AI79" s="891"/>
      <c r="AJ79" s="891"/>
      <c r="AK79" s="891">
        <v>14</v>
      </c>
      <c r="AL79" s="891"/>
      <c r="AM79" s="891"/>
      <c r="AN79" s="891"/>
      <c r="AO79" s="891"/>
      <c r="AP79" s="891" t="s">
        <v>580</v>
      </c>
      <c r="AQ79" s="891"/>
      <c r="AR79" s="891"/>
      <c r="AS79" s="891"/>
      <c r="AT79" s="891"/>
      <c r="AU79" s="891" t="s">
        <v>580</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592</v>
      </c>
      <c r="C80" s="934"/>
      <c r="D80" s="934"/>
      <c r="E80" s="934"/>
      <c r="F80" s="934"/>
      <c r="G80" s="934"/>
      <c r="H80" s="934"/>
      <c r="I80" s="934"/>
      <c r="J80" s="934"/>
      <c r="K80" s="934"/>
      <c r="L80" s="934"/>
      <c r="M80" s="934"/>
      <c r="N80" s="934"/>
      <c r="O80" s="934"/>
      <c r="P80" s="935"/>
      <c r="Q80" s="936">
        <v>4369</v>
      </c>
      <c r="R80" s="891"/>
      <c r="S80" s="891"/>
      <c r="T80" s="891"/>
      <c r="U80" s="891"/>
      <c r="V80" s="891">
        <v>4089</v>
      </c>
      <c r="W80" s="891"/>
      <c r="X80" s="891"/>
      <c r="Y80" s="891"/>
      <c r="Z80" s="891"/>
      <c r="AA80" s="891">
        <v>6</v>
      </c>
      <c r="AB80" s="891"/>
      <c r="AC80" s="891"/>
      <c r="AD80" s="891"/>
      <c r="AE80" s="891"/>
      <c r="AF80" s="891">
        <v>6</v>
      </c>
      <c r="AG80" s="891"/>
      <c r="AH80" s="891"/>
      <c r="AI80" s="891"/>
      <c r="AJ80" s="891"/>
      <c r="AK80" s="891">
        <v>167</v>
      </c>
      <c r="AL80" s="891"/>
      <c r="AM80" s="891"/>
      <c r="AN80" s="891"/>
      <c r="AO80" s="891"/>
      <c r="AP80" s="891" t="s">
        <v>581</v>
      </c>
      <c r="AQ80" s="891"/>
      <c r="AR80" s="891"/>
      <c r="AS80" s="891"/>
      <c r="AT80" s="891"/>
      <c r="AU80" s="891" t="s">
        <v>581</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593</v>
      </c>
      <c r="C81" s="934"/>
      <c r="D81" s="934"/>
      <c r="E81" s="934"/>
      <c r="F81" s="934"/>
      <c r="G81" s="934"/>
      <c r="H81" s="934"/>
      <c r="I81" s="934"/>
      <c r="J81" s="934"/>
      <c r="K81" s="934"/>
      <c r="L81" s="934"/>
      <c r="M81" s="934"/>
      <c r="N81" s="934"/>
      <c r="O81" s="934"/>
      <c r="P81" s="935"/>
      <c r="Q81" s="936">
        <v>194</v>
      </c>
      <c r="R81" s="891"/>
      <c r="S81" s="891"/>
      <c r="T81" s="891"/>
      <c r="U81" s="891"/>
      <c r="V81" s="891">
        <v>185</v>
      </c>
      <c r="W81" s="891"/>
      <c r="X81" s="891"/>
      <c r="Y81" s="891"/>
      <c r="Z81" s="891"/>
      <c r="AA81" s="891">
        <v>8</v>
      </c>
      <c r="AB81" s="891"/>
      <c r="AC81" s="891"/>
      <c r="AD81" s="891"/>
      <c r="AE81" s="891"/>
      <c r="AF81" s="891">
        <v>8</v>
      </c>
      <c r="AG81" s="891"/>
      <c r="AH81" s="891"/>
      <c r="AI81" s="891"/>
      <c r="AJ81" s="891"/>
      <c r="AK81" s="891">
        <v>0</v>
      </c>
      <c r="AL81" s="891"/>
      <c r="AM81" s="891"/>
      <c r="AN81" s="891"/>
      <c r="AO81" s="891"/>
      <c r="AP81" s="891" t="s">
        <v>580</v>
      </c>
      <c r="AQ81" s="891"/>
      <c r="AR81" s="891"/>
      <c r="AS81" s="891"/>
      <c r="AT81" s="891"/>
      <c r="AU81" s="891" t="s">
        <v>580</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14101</v>
      </c>
      <c r="AG88" s="902"/>
      <c r="AH88" s="902"/>
      <c r="AI88" s="902"/>
      <c r="AJ88" s="902"/>
      <c r="AK88" s="899"/>
      <c r="AL88" s="899"/>
      <c r="AM88" s="899"/>
      <c r="AN88" s="899"/>
      <c r="AO88" s="899"/>
      <c r="AP88" s="902">
        <v>801</v>
      </c>
      <c r="AQ88" s="902"/>
      <c r="AR88" s="902"/>
      <c r="AS88" s="902"/>
      <c r="AT88" s="902"/>
      <c r="AU88" s="902">
        <v>119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t="s">
        <v>580</v>
      </c>
      <c r="CX102" s="910"/>
      <c r="CY102" s="910"/>
      <c r="CZ102" s="910"/>
      <c r="DA102" s="953"/>
      <c r="DB102" s="952" t="s">
        <v>580</v>
      </c>
      <c r="DC102" s="910"/>
      <c r="DD102" s="910"/>
      <c r="DE102" s="910"/>
      <c r="DF102" s="953"/>
      <c r="DG102" s="952" t="s">
        <v>580</v>
      </c>
      <c r="DH102" s="910"/>
      <c r="DI102" s="910"/>
      <c r="DJ102" s="910"/>
      <c r="DK102" s="953"/>
      <c r="DL102" s="952" t="s">
        <v>580</v>
      </c>
      <c r="DM102" s="910"/>
      <c r="DN102" s="910"/>
      <c r="DO102" s="910"/>
      <c r="DP102" s="953"/>
      <c r="DQ102" s="952" t="s">
        <v>580</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298</v>
      </c>
      <c r="AG109" s="955"/>
      <c r="AH109" s="955"/>
      <c r="AI109" s="955"/>
      <c r="AJ109" s="956"/>
      <c r="AK109" s="954" t="s">
        <v>297</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298</v>
      </c>
      <c r="BW109" s="955"/>
      <c r="BX109" s="955"/>
      <c r="BY109" s="955"/>
      <c r="BZ109" s="956"/>
      <c r="CA109" s="954" t="s">
        <v>297</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298</v>
      </c>
      <c r="DM109" s="955"/>
      <c r="DN109" s="955"/>
      <c r="DO109" s="955"/>
      <c r="DP109" s="956"/>
      <c r="DQ109" s="954" t="s">
        <v>297</v>
      </c>
      <c r="DR109" s="955"/>
      <c r="DS109" s="955"/>
      <c r="DT109" s="955"/>
      <c r="DU109" s="956"/>
      <c r="DV109" s="954" t="s">
        <v>421</v>
      </c>
      <c r="DW109" s="955"/>
      <c r="DX109" s="955"/>
      <c r="DY109" s="955"/>
      <c r="DZ109" s="957"/>
    </row>
    <row r="110" spans="1:131" s="226" customFormat="1" ht="26.25" customHeight="1" x14ac:dyDescent="0.15">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437711</v>
      </c>
      <c r="AB110" s="962"/>
      <c r="AC110" s="962"/>
      <c r="AD110" s="962"/>
      <c r="AE110" s="963"/>
      <c r="AF110" s="964">
        <v>450159</v>
      </c>
      <c r="AG110" s="962"/>
      <c r="AH110" s="962"/>
      <c r="AI110" s="962"/>
      <c r="AJ110" s="963"/>
      <c r="AK110" s="964">
        <v>453747</v>
      </c>
      <c r="AL110" s="962"/>
      <c r="AM110" s="962"/>
      <c r="AN110" s="962"/>
      <c r="AO110" s="963"/>
      <c r="AP110" s="965">
        <v>23.3</v>
      </c>
      <c r="AQ110" s="966"/>
      <c r="AR110" s="966"/>
      <c r="AS110" s="966"/>
      <c r="AT110" s="967"/>
      <c r="AU110" s="968" t="s">
        <v>65</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3954989</v>
      </c>
      <c r="BR110" s="997"/>
      <c r="BS110" s="997"/>
      <c r="BT110" s="997"/>
      <c r="BU110" s="997"/>
      <c r="BV110" s="997">
        <v>3960576</v>
      </c>
      <c r="BW110" s="997"/>
      <c r="BX110" s="997"/>
      <c r="BY110" s="997"/>
      <c r="BZ110" s="997"/>
      <c r="CA110" s="997">
        <v>3980853</v>
      </c>
      <c r="CB110" s="997"/>
      <c r="CC110" s="997"/>
      <c r="CD110" s="997"/>
      <c r="CE110" s="997"/>
      <c r="CF110" s="1011">
        <v>204.6</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382</v>
      </c>
      <c r="DH110" s="997"/>
      <c r="DI110" s="997"/>
      <c r="DJ110" s="997"/>
      <c r="DK110" s="997"/>
      <c r="DL110" s="997" t="s">
        <v>427</v>
      </c>
      <c r="DM110" s="997"/>
      <c r="DN110" s="997"/>
      <c r="DO110" s="997"/>
      <c r="DP110" s="997"/>
      <c r="DQ110" s="997" t="s">
        <v>427</v>
      </c>
      <c r="DR110" s="997"/>
      <c r="DS110" s="997"/>
      <c r="DT110" s="997"/>
      <c r="DU110" s="997"/>
      <c r="DV110" s="998" t="s">
        <v>427</v>
      </c>
      <c r="DW110" s="998"/>
      <c r="DX110" s="998"/>
      <c r="DY110" s="998"/>
      <c r="DZ110" s="999"/>
    </row>
    <row r="111" spans="1:131" s="226" customFormat="1" ht="26.25" customHeight="1" x14ac:dyDescent="0.15">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382</v>
      </c>
      <c r="AB111" s="1004"/>
      <c r="AC111" s="1004"/>
      <c r="AD111" s="1004"/>
      <c r="AE111" s="1005"/>
      <c r="AF111" s="1006" t="s">
        <v>427</v>
      </c>
      <c r="AG111" s="1004"/>
      <c r="AH111" s="1004"/>
      <c r="AI111" s="1004"/>
      <c r="AJ111" s="1005"/>
      <c r="AK111" s="1006" t="s">
        <v>429</v>
      </c>
      <c r="AL111" s="1004"/>
      <c r="AM111" s="1004"/>
      <c r="AN111" s="1004"/>
      <c r="AO111" s="1005"/>
      <c r="AP111" s="1007" t="s">
        <v>382</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v>278736</v>
      </c>
      <c r="BR111" s="990"/>
      <c r="BS111" s="990"/>
      <c r="BT111" s="990"/>
      <c r="BU111" s="990"/>
      <c r="BV111" s="990">
        <v>250608</v>
      </c>
      <c r="BW111" s="990"/>
      <c r="BX111" s="990"/>
      <c r="BY111" s="990"/>
      <c r="BZ111" s="990"/>
      <c r="CA111" s="990">
        <v>222886</v>
      </c>
      <c r="CB111" s="990"/>
      <c r="CC111" s="990"/>
      <c r="CD111" s="990"/>
      <c r="CE111" s="990"/>
      <c r="CF111" s="984">
        <v>11.5</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429</v>
      </c>
      <c r="DH111" s="990"/>
      <c r="DI111" s="990"/>
      <c r="DJ111" s="990"/>
      <c r="DK111" s="990"/>
      <c r="DL111" s="990" t="s">
        <v>429</v>
      </c>
      <c r="DM111" s="990"/>
      <c r="DN111" s="990"/>
      <c r="DO111" s="990"/>
      <c r="DP111" s="990"/>
      <c r="DQ111" s="990" t="s">
        <v>382</v>
      </c>
      <c r="DR111" s="990"/>
      <c r="DS111" s="990"/>
      <c r="DT111" s="990"/>
      <c r="DU111" s="990"/>
      <c r="DV111" s="991" t="s">
        <v>429</v>
      </c>
      <c r="DW111" s="991"/>
      <c r="DX111" s="991"/>
      <c r="DY111" s="991"/>
      <c r="DZ111" s="992"/>
    </row>
    <row r="112" spans="1:131" s="226" customFormat="1" ht="26.25" customHeight="1" x14ac:dyDescent="0.15">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382</v>
      </c>
      <c r="AB112" s="1029"/>
      <c r="AC112" s="1029"/>
      <c r="AD112" s="1029"/>
      <c r="AE112" s="1030"/>
      <c r="AF112" s="1031" t="s">
        <v>427</v>
      </c>
      <c r="AG112" s="1029"/>
      <c r="AH112" s="1029"/>
      <c r="AI112" s="1029"/>
      <c r="AJ112" s="1030"/>
      <c r="AK112" s="1031" t="s">
        <v>382</v>
      </c>
      <c r="AL112" s="1029"/>
      <c r="AM112" s="1029"/>
      <c r="AN112" s="1029"/>
      <c r="AO112" s="1030"/>
      <c r="AP112" s="1032" t="s">
        <v>434</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2304958</v>
      </c>
      <c r="BR112" s="990"/>
      <c r="BS112" s="990"/>
      <c r="BT112" s="990"/>
      <c r="BU112" s="990"/>
      <c r="BV112" s="990">
        <v>1966223</v>
      </c>
      <c r="BW112" s="990"/>
      <c r="BX112" s="990"/>
      <c r="BY112" s="990"/>
      <c r="BZ112" s="990"/>
      <c r="CA112" s="990">
        <v>1807560</v>
      </c>
      <c r="CB112" s="990"/>
      <c r="CC112" s="990"/>
      <c r="CD112" s="990"/>
      <c r="CE112" s="990"/>
      <c r="CF112" s="984">
        <v>92.9</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434</v>
      </c>
      <c r="DH112" s="990"/>
      <c r="DI112" s="990"/>
      <c r="DJ112" s="990"/>
      <c r="DK112" s="990"/>
      <c r="DL112" s="990" t="s">
        <v>427</v>
      </c>
      <c r="DM112" s="990"/>
      <c r="DN112" s="990"/>
      <c r="DO112" s="990"/>
      <c r="DP112" s="990"/>
      <c r="DQ112" s="990" t="s">
        <v>382</v>
      </c>
      <c r="DR112" s="990"/>
      <c r="DS112" s="990"/>
      <c r="DT112" s="990"/>
      <c r="DU112" s="990"/>
      <c r="DV112" s="991" t="s">
        <v>382</v>
      </c>
      <c r="DW112" s="991"/>
      <c r="DX112" s="991"/>
      <c r="DY112" s="991"/>
      <c r="DZ112" s="992"/>
    </row>
    <row r="113" spans="1:130" s="226" customFormat="1" ht="26.25" customHeight="1" x14ac:dyDescent="0.15">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215170</v>
      </c>
      <c r="AB113" s="1004"/>
      <c r="AC113" s="1004"/>
      <c r="AD113" s="1004"/>
      <c r="AE113" s="1005"/>
      <c r="AF113" s="1006">
        <v>188774</v>
      </c>
      <c r="AG113" s="1004"/>
      <c r="AH113" s="1004"/>
      <c r="AI113" s="1004"/>
      <c r="AJ113" s="1005"/>
      <c r="AK113" s="1006">
        <v>188620</v>
      </c>
      <c r="AL113" s="1004"/>
      <c r="AM113" s="1004"/>
      <c r="AN113" s="1004"/>
      <c r="AO113" s="1005"/>
      <c r="AP113" s="1007">
        <v>9.6999999999999993</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115359</v>
      </c>
      <c r="BR113" s="990"/>
      <c r="BS113" s="990"/>
      <c r="BT113" s="990"/>
      <c r="BU113" s="990"/>
      <c r="BV113" s="990">
        <v>133989</v>
      </c>
      <c r="BW113" s="990"/>
      <c r="BX113" s="990"/>
      <c r="BY113" s="990"/>
      <c r="BZ113" s="990"/>
      <c r="CA113" s="990">
        <v>119022</v>
      </c>
      <c r="CB113" s="990"/>
      <c r="CC113" s="990"/>
      <c r="CD113" s="990"/>
      <c r="CE113" s="990"/>
      <c r="CF113" s="984">
        <v>6.1</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434</v>
      </c>
      <c r="DH113" s="1029"/>
      <c r="DI113" s="1029"/>
      <c r="DJ113" s="1029"/>
      <c r="DK113" s="1030"/>
      <c r="DL113" s="1031" t="s">
        <v>434</v>
      </c>
      <c r="DM113" s="1029"/>
      <c r="DN113" s="1029"/>
      <c r="DO113" s="1029"/>
      <c r="DP113" s="1030"/>
      <c r="DQ113" s="1031" t="s">
        <v>434</v>
      </c>
      <c r="DR113" s="1029"/>
      <c r="DS113" s="1029"/>
      <c r="DT113" s="1029"/>
      <c r="DU113" s="1030"/>
      <c r="DV113" s="1032" t="s">
        <v>434</v>
      </c>
      <c r="DW113" s="1033"/>
      <c r="DX113" s="1033"/>
      <c r="DY113" s="1033"/>
      <c r="DZ113" s="1034"/>
    </row>
    <row r="114" spans="1:130" s="226" customFormat="1" ht="26.25" customHeight="1" x14ac:dyDescent="0.15">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8028</v>
      </c>
      <c r="AB114" s="1029"/>
      <c r="AC114" s="1029"/>
      <c r="AD114" s="1029"/>
      <c r="AE114" s="1030"/>
      <c r="AF114" s="1031">
        <v>14058</v>
      </c>
      <c r="AG114" s="1029"/>
      <c r="AH114" s="1029"/>
      <c r="AI114" s="1029"/>
      <c r="AJ114" s="1030"/>
      <c r="AK114" s="1031">
        <v>12487</v>
      </c>
      <c r="AL114" s="1029"/>
      <c r="AM114" s="1029"/>
      <c r="AN114" s="1029"/>
      <c r="AO114" s="1030"/>
      <c r="AP114" s="1032">
        <v>0.6</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772537</v>
      </c>
      <c r="BR114" s="990"/>
      <c r="BS114" s="990"/>
      <c r="BT114" s="990"/>
      <c r="BU114" s="990"/>
      <c r="BV114" s="990">
        <v>781860</v>
      </c>
      <c r="BW114" s="990"/>
      <c r="BX114" s="990"/>
      <c r="BY114" s="990"/>
      <c r="BZ114" s="990"/>
      <c r="CA114" s="990">
        <v>787331</v>
      </c>
      <c r="CB114" s="990"/>
      <c r="CC114" s="990"/>
      <c r="CD114" s="990"/>
      <c r="CE114" s="990"/>
      <c r="CF114" s="984">
        <v>40.5</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434</v>
      </c>
      <c r="DH114" s="1029"/>
      <c r="DI114" s="1029"/>
      <c r="DJ114" s="1029"/>
      <c r="DK114" s="1030"/>
      <c r="DL114" s="1031" t="s">
        <v>427</v>
      </c>
      <c r="DM114" s="1029"/>
      <c r="DN114" s="1029"/>
      <c r="DO114" s="1029"/>
      <c r="DP114" s="1030"/>
      <c r="DQ114" s="1031" t="s">
        <v>382</v>
      </c>
      <c r="DR114" s="1029"/>
      <c r="DS114" s="1029"/>
      <c r="DT114" s="1029"/>
      <c r="DU114" s="1030"/>
      <c r="DV114" s="1032" t="s">
        <v>382</v>
      </c>
      <c r="DW114" s="1033"/>
      <c r="DX114" s="1033"/>
      <c r="DY114" s="1033"/>
      <c r="DZ114" s="1034"/>
    </row>
    <row r="115" spans="1:130" s="226" customFormat="1" ht="26.25" customHeight="1" x14ac:dyDescent="0.15">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17204</v>
      </c>
      <c r="AB115" s="1004"/>
      <c r="AC115" s="1004"/>
      <c r="AD115" s="1004"/>
      <c r="AE115" s="1005"/>
      <c r="AF115" s="1006">
        <v>17989</v>
      </c>
      <c r="AG115" s="1004"/>
      <c r="AH115" s="1004"/>
      <c r="AI115" s="1004"/>
      <c r="AJ115" s="1005"/>
      <c r="AK115" s="1006">
        <v>17087</v>
      </c>
      <c r="AL115" s="1004"/>
      <c r="AM115" s="1004"/>
      <c r="AN115" s="1004"/>
      <c r="AO115" s="1005"/>
      <c r="AP115" s="1007">
        <v>0.9</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434</v>
      </c>
      <c r="BR115" s="990"/>
      <c r="BS115" s="990"/>
      <c r="BT115" s="990"/>
      <c r="BU115" s="990"/>
      <c r="BV115" s="990" t="s">
        <v>434</v>
      </c>
      <c r="BW115" s="990"/>
      <c r="BX115" s="990"/>
      <c r="BY115" s="990"/>
      <c r="BZ115" s="990"/>
      <c r="CA115" s="990" t="s">
        <v>427</v>
      </c>
      <c r="CB115" s="990"/>
      <c r="CC115" s="990"/>
      <c r="CD115" s="990"/>
      <c r="CE115" s="990"/>
      <c r="CF115" s="984" t="s">
        <v>427</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434</v>
      </c>
      <c r="DH115" s="1029"/>
      <c r="DI115" s="1029"/>
      <c r="DJ115" s="1029"/>
      <c r="DK115" s="1030"/>
      <c r="DL115" s="1031" t="s">
        <v>434</v>
      </c>
      <c r="DM115" s="1029"/>
      <c r="DN115" s="1029"/>
      <c r="DO115" s="1029"/>
      <c r="DP115" s="1030"/>
      <c r="DQ115" s="1031" t="s">
        <v>434</v>
      </c>
      <c r="DR115" s="1029"/>
      <c r="DS115" s="1029"/>
      <c r="DT115" s="1029"/>
      <c r="DU115" s="1030"/>
      <c r="DV115" s="1032" t="s">
        <v>434</v>
      </c>
      <c r="DW115" s="1033"/>
      <c r="DX115" s="1033"/>
      <c r="DY115" s="1033"/>
      <c r="DZ115" s="1034"/>
    </row>
    <row r="116" spans="1:130" s="226" customFormat="1" ht="26.25" customHeight="1" x14ac:dyDescent="0.15">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434</v>
      </c>
      <c r="AB116" s="1029"/>
      <c r="AC116" s="1029"/>
      <c r="AD116" s="1029"/>
      <c r="AE116" s="1030"/>
      <c r="AF116" s="1031" t="s">
        <v>382</v>
      </c>
      <c r="AG116" s="1029"/>
      <c r="AH116" s="1029"/>
      <c r="AI116" s="1029"/>
      <c r="AJ116" s="1030"/>
      <c r="AK116" s="1031" t="s">
        <v>434</v>
      </c>
      <c r="AL116" s="1029"/>
      <c r="AM116" s="1029"/>
      <c r="AN116" s="1029"/>
      <c r="AO116" s="1030"/>
      <c r="AP116" s="1032" t="s">
        <v>427</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382</v>
      </c>
      <c r="BR116" s="990"/>
      <c r="BS116" s="990"/>
      <c r="BT116" s="990"/>
      <c r="BU116" s="990"/>
      <c r="BV116" s="990" t="s">
        <v>382</v>
      </c>
      <c r="BW116" s="990"/>
      <c r="BX116" s="990"/>
      <c r="BY116" s="990"/>
      <c r="BZ116" s="990"/>
      <c r="CA116" s="990" t="s">
        <v>382</v>
      </c>
      <c r="CB116" s="990"/>
      <c r="CC116" s="990"/>
      <c r="CD116" s="990"/>
      <c r="CE116" s="990"/>
      <c r="CF116" s="984" t="s">
        <v>434</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382</v>
      </c>
      <c r="DH116" s="1029"/>
      <c r="DI116" s="1029"/>
      <c r="DJ116" s="1029"/>
      <c r="DK116" s="1030"/>
      <c r="DL116" s="1031" t="s">
        <v>382</v>
      </c>
      <c r="DM116" s="1029"/>
      <c r="DN116" s="1029"/>
      <c r="DO116" s="1029"/>
      <c r="DP116" s="1030"/>
      <c r="DQ116" s="1031" t="s">
        <v>434</v>
      </c>
      <c r="DR116" s="1029"/>
      <c r="DS116" s="1029"/>
      <c r="DT116" s="1029"/>
      <c r="DU116" s="1030"/>
      <c r="DV116" s="1032" t="s">
        <v>434</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678113</v>
      </c>
      <c r="AB117" s="1047"/>
      <c r="AC117" s="1047"/>
      <c r="AD117" s="1047"/>
      <c r="AE117" s="1048"/>
      <c r="AF117" s="1049">
        <v>670980</v>
      </c>
      <c r="AG117" s="1047"/>
      <c r="AH117" s="1047"/>
      <c r="AI117" s="1047"/>
      <c r="AJ117" s="1048"/>
      <c r="AK117" s="1049">
        <v>671941</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382</v>
      </c>
      <c r="BR117" s="990"/>
      <c r="BS117" s="990"/>
      <c r="BT117" s="990"/>
      <c r="BU117" s="990"/>
      <c r="BV117" s="990" t="s">
        <v>451</v>
      </c>
      <c r="BW117" s="990"/>
      <c r="BX117" s="990"/>
      <c r="BY117" s="990"/>
      <c r="BZ117" s="990"/>
      <c r="CA117" s="990" t="s">
        <v>121</v>
      </c>
      <c r="CB117" s="990"/>
      <c r="CC117" s="990"/>
      <c r="CD117" s="990"/>
      <c r="CE117" s="990"/>
      <c r="CF117" s="984" t="s">
        <v>451</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453</v>
      </c>
      <c r="DH117" s="1029"/>
      <c r="DI117" s="1029"/>
      <c r="DJ117" s="1029"/>
      <c r="DK117" s="1030"/>
      <c r="DL117" s="1031" t="s">
        <v>454</v>
      </c>
      <c r="DM117" s="1029"/>
      <c r="DN117" s="1029"/>
      <c r="DO117" s="1029"/>
      <c r="DP117" s="1030"/>
      <c r="DQ117" s="1031" t="s">
        <v>455</v>
      </c>
      <c r="DR117" s="1029"/>
      <c r="DS117" s="1029"/>
      <c r="DT117" s="1029"/>
      <c r="DU117" s="1030"/>
      <c r="DV117" s="1032" t="s">
        <v>451</v>
      </c>
      <c r="DW117" s="1033"/>
      <c r="DX117" s="1033"/>
      <c r="DY117" s="1033"/>
      <c r="DZ117" s="1034"/>
    </row>
    <row r="118" spans="1:130" s="226" customFormat="1" ht="26.25" customHeight="1" x14ac:dyDescent="0.15">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298</v>
      </c>
      <c r="AG118" s="955"/>
      <c r="AH118" s="955"/>
      <c r="AI118" s="955"/>
      <c r="AJ118" s="956"/>
      <c r="AK118" s="954" t="s">
        <v>297</v>
      </c>
      <c r="AL118" s="955"/>
      <c r="AM118" s="955"/>
      <c r="AN118" s="955"/>
      <c r="AO118" s="956"/>
      <c r="AP118" s="1041" t="s">
        <v>421</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457</v>
      </c>
      <c r="BR118" s="1068"/>
      <c r="BS118" s="1068"/>
      <c r="BT118" s="1068"/>
      <c r="BU118" s="1068"/>
      <c r="BV118" s="1068" t="s">
        <v>454</v>
      </c>
      <c r="BW118" s="1068"/>
      <c r="BX118" s="1068"/>
      <c r="BY118" s="1068"/>
      <c r="BZ118" s="1068"/>
      <c r="CA118" s="1068" t="s">
        <v>121</v>
      </c>
      <c r="CB118" s="1068"/>
      <c r="CC118" s="1068"/>
      <c r="CD118" s="1068"/>
      <c r="CE118" s="1068"/>
      <c r="CF118" s="984" t="s">
        <v>458</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460</v>
      </c>
      <c r="DH118" s="1029"/>
      <c r="DI118" s="1029"/>
      <c r="DJ118" s="1029"/>
      <c r="DK118" s="1030"/>
      <c r="DL118" s="1031" t="s">
        <v>382</v>
      </c>
      <c r="DM118" s="1029"/>
      <c r="DN118" s="1029"/>
      <c r="DO118" s="1029"/>
      <c r="DP118" s="1030"/>
      <c r="DQ118" s="1031" t="s">
        <v>121</v>
      </c>
      <c r="DR118" s="1029"/>
      <c r="DS118" s="1029"/>
      <c r="DT118" s="1029"/>
      <c r="DU118" s="1030"/>
      <c r="DV118" s="1032" t="s">
        <v>454</v>
      </c>
      <c r="DW118" s="1033"/>
      <c r="DX118" s="1033"/>
      <c r="DY118" s="1033"/>
      <c r="DZ118" s="1034"/>
    </row>
    <row r="119" spans="1:130" s="226" customFormat="1" ht="26.25" customHeight="1" x14ac:dyDescent="0.15">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453</v>
      </c>
      <c r="AB119" s="962"/>
      <c r="AC119" s="962"/>
      <c r="AD119" s="962"/>
      <c r="AE119" s="963"/>
      <c r="AF119" s="964" t="s">
        <v>451</v>
      </c>
      <c r="AG119" s="962"/>
      <c r="AH119" s="962"/>
      <c r="AI119" s="962"/>
      <c r="AJ119" s="963"/>
      <c r="AK119" s="964" t="s">
        <v>451</v>
      </c>
      <c r="AL119" s="962"/>
      <c r="AM119" s="962"/>
      <c r="AN119" s="962"/>
      <c r="AO119" s="963"/>
      <c r="AP119" s="965" t="s">
        <v>454</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461</v>
      </c>
      <c r="BP119" s="1076"/>
      <c r="BQ119" s="1067">
        <v>7426579</v>
      </c>
      <c r="BR119" s="1068"/>
      <c r="BS119" s="1068"/>
      <c r="BT119" s="1068"/>
      <c r="BU119" s="1068"/>
      <c r="BV119" s="1068">
        <v>7093256</v>
      </c>
      <c r="BW119" s="1068"/>
      <c r="BX119" s="1068"/>
      <c r="BY119" s="1068"/>
      <c r="BZ119" s="1068"/>
      <c r="CA119" s="1068">
        <v>6917652</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278736</v>
      </c>
      <c r="DH119" s="1054"/>
      <c r="DI119" s="1054"/>
      <c r="DJ119" s="1054"/>
      <c r="DK119" s="1055"/>
      <c r="DL119" s="1053">
        <v>250608</v>
      </c>
      <c r="DM119" s="1054"/>
      <c r="DN119" s="1054"/>
      <c r="DO119" s="1054"/>
      <c r="DP119" s="1055"/>
      <c r="DQ119" s="1053">
        <v>222886</v>
      </c>
      <c r="DR119" s="1054"/>
      <c r="DS119" s="1054"/>
      <c r="DT119" s="1054"/>
      <c r="DU119" s="1055"/>
      <c r="DV119" s="1056">
        <v>11.5</v>
      </c>
      <c r="DW119" s="1057"/>
      <c r="DX119" s="1057"/>
      <c r="DY119" s="1057"/>
      <c r="DZ119" s="1058"/>
    </row>
    <row r="120" spans="1:130" s="226" customFormat="1" ht="26.25" customHeight="1" x14ac:dyDescent="0.15">
      <c r="A120" s="1129"/>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451</v>
      </c>
      <c r="AB120" s="1029"/>
      <c r="AC120" s="1029"/>
      <c r="AD120" s="1029"/>
      <c r="AE120" s="1030"/>
      <c r="AF120" s="1031" t="s">
        <v>121</v>
      </c>
      <c r="AG120" s="1029"/>
      <c r="AH120" s="1029"/>
      <c r="AI120" s="1029"/>
      <c r="AJ120" s="1030"/>
      <c r="AK120" s="1031" t="s">
        <v>451</v>
      </c>
      <c r="AL120" s="1029"/>
      <c r="AM120" s="1029"/>
      <c r="AN120" s="1029"/>
      <c r="AO120" s="1030"/>
      <c r="AP120" s="1032" t="s">
        <v>458</v>
      </c>
      <c r="AQ120" s="1033"/>
      <c r="AR120" s="1033"/>
      <c r="AS120" s="1033"/>
      <c r="AT120" s="1034"/>
      <c r="AU120" s="1059" t="s">
        <v>463</v>
      </c>
      <c r="AV120" s="1060"/>
      <c r="AW120" s="1060"/>
      <c r="AX120" s="1060"/>
      <c r="AY120" s="1061"/>
      <c r="AZ120" s="1010" t="s">
        <v>464</v>
      </c>
      <c r="BA120" s="959"/>
      <c r="BB120" s="959"/>
      <c r="BC120" s="959"/>
      <c r="BD120" s="959"/>
      <c r="BE120" s="959"/>
      <c r="BF120" s="959"/>
      <c r="BG120" s="959"/>
      <c r="BH120" s="959"/>
      <c r="BI120" s="959"/>
      <c r="BJ120" s="959"/>
      <c r="BK120" s="959"/>
      <c r="BL120" s="959"/>
      <c r="BM120" s="959"/>
      <c r="BN120" s="959"/>
      <c r="BO120" s="959"/>
      <c r="BP120" s="960"/>
      <c r="BQ120" s="996">
        <v>2025741</v>
      </c>
      <c r="BR120" s="997"/>
      <c r="BS120" s="997"/>
      <c r="BT120" s="997"/>
      <c r="BU120" s="997"/>
      <c r="BV120" s="997">
        <v>2091429</v>
      </c>
      <c r="BW120" s="997"/>
      <c r="BX120" s="997"/>
      <c r="BY120" s="997"/>
      <c r="BZ120" s="997"/>
      <c r="CA120" s="997">
        <v>2056865</v>
      </c>
      <c r="CB120" s="997"/>
      <c r="CC120" s="997"/>
      <c r="CD120" s="997"/>
      <c r="CE120" s="997"/>
      <c r="CF120" s="1011">
        <v>105.7</v>
      </c>
      <c r="CG120" s="1012"/>
      <c r="CH120" s="1012"/>
      <c r="CI120" s="1012"/>
      <c r="CJ120" s="1012"/>
      <c r="CK120" s="1077" t="s">
        <v>465</v>
      </c>
      <c r="CL120" s="1078"/>
      <c r="CM120" s="1078"/>
      <c r="CN120" s="1078"/>
      <c r="CO120" s="1079"/>
      <c r="CP120" s="1085" t="s">
        <v>466</v>
      </c>
      <c r="CQ120" s="1086"/>
      <c r="CR120" s="1086"/>
      <c r="CS120" s="1086"/>
      <c r="CT120" s="1086"/>
      <c r="CU120" s="1086"/>
      <c r="CV120" s="1086"/>
      <c r="CW120" s="1086"/>
      <c r="CX120" s="1086"/>
      <c r="CY120" s="1086"/>
      <c r="CZ120" s="1086"/>
      <c r="DA120" s="1086"/>
      <c r="DB120" s="1086"/>
      <c r="DC120" s="1086"/>
      <c r="DD120" s="1086"/>
      <c r="DE120" s="1086"/>
      <c r="DF120" s="1087"/>
      <c r="DG120" s="996">
        <v>1193275</v>
      </c>
      <c r="DH120" s="997"/>
      <c r="DI120" s="997"/>
      <c r="DJ120" s="997"/>
      <c r="DK120" s="997"/>
      <c r="DL120" s="997">
        <v>1114036</v>
      </c>
      <c r="DM120" s="997"/>
      <c r="DN120" s="997"/>
      <c r="DO120" s="997"/>
      <c r="DP120" s="997"/>
      <c r="DQ120" s="997">
        <v>1051156</v>
      </c>
      <c r="DR120" s="997"/>
      <c r="DS120" s="997"/>
      <c r="DT120" s="997"/>
      <c r="DU120" s="997"/>
      <c r="DV120" s="998">
        <v>54</v>
      </c>
      <c r="DW120" s="998"/>
      <c r="DX120" s="998"/>
      <c r="DY120" s="998"/>
      <c r="DZ120" s="999"/>
    </row>
    <row r="121" spans="1:130" s="226" customFormat="1" ht="26.25" customHeight="1" x14ac:dyDescent="0.15">
      <c r="A121" s="1129"/>
      <c r="B121" s="1016"/>
      <c r="C121" s="1037" t="s">
        <v>467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468</v>
      </c>
      <c r="AB121" s="1029"/>
      <c r="AC121" s="1029"/>
      <c r="AD121" s="1029"/>
      <c r="AE121" s="1030"/>
      <c r="AF121" s="1031" t="s">
        <v>451</v>
      </c>
      <c r="AG121" s="1029"/>
      <c r="AH121" s="1029"/>
      <c r="AI121" s="1029"/>
      <c r="AJ121" s="1030"/>
      <c r="AK121" s="1031" t="s">
        <v>469</v>
      </c>
      <c r="AL121" s="1029"/>
      <c r="AM121" s="1029"/>
      <c r="AN121" s="1029"/>
      <c r="AO121" s="1030"/>
      <c r="AP121" s="1032" t="s">
        <v>451</v>
      </c>
      <c r="AQ121" s="1033"/>
      <c r="AR121" s="1033"/>
      <c r="AS121" s="1033"/>
      <c r="AT121" s="1034"/>
      <c r="AU121" s="1062"/>
      <c r="AV121" s="1063"/>
      <c r="AW121" s="1063"/>
      <c r="AX121" s="1063"/>
      <c r="AY121" s="1064"/>
      <c r="AZ121" s="1019" t="s">
        <v>470</v>
      </c>
      <c r="BA121" s="1020"/>
      <c r="BB121" s="1020"/>
      <c r="BC121" s="1020"/>
      <c r="BD121" s="1020"/>
      <c r="BE121" s="1020"/>
      <c r="BF121" s="1020"/>
      <c r="BG121" s="1020"/>
      <c r="BH121" s="1020"/>
      <c r="BI121" s="1020"/>
      <c r="BJ121" s="1020"/>
      <c r="BK121" s="1020"/>
      <c r="BL121" s="1020"/>
      <c r="BM121" s="1020"/>
      <c r="BN121" s="1020"/>
      <c r="BO121" s="1020"/>
      <c r="BP121" s="1021"/>
      <c r="BQ121" s="989">
        <v>163384</v>
      </c>
      <c r="BR121" s="990"/>
      <c r="BS121" s="990"/>
      <c r="BT121" s="990"/>
      <c r="BU121" s="990"/>
      <c r="BV121" s="990">
        <v>159514</v>
      </c>
      <c r="BW121" s="990"/>
      <c r="BX121" s="990"/>
      <c r="BY121" s="990"/>
      <c r="BZ121" s="990"/>
      <c r="CA121" s="990">
        <v>160890</v>
      </c>
      <c r="CB121" s="990"/>
      <c r="CC121" s="990"/>
      <c r="CD121" s="990"/>
      <c r="CE121" s="990"/>
      <c r="CF121" s="984">
        <v>8.3000000000000007</v>
      </c>
      <c r="CG121" s="985"/>
      <c r="CH121" s="985"/>
      <c r="CI121" s="985"/>
      <c r="CJ121" s="985"/>
      <c r="CK121" s="1080"/>
      <c r="CL121" s="1081"/>
      <c r="CM121" s="1081"/>
      <c r="CN121" s="1081"/>
      <c r="CO121" s="1082"/>
      <c r="CP121" s="1090" t="s">
        <v>471</v>
      </c>
      <c r="CQ121" s="1091"/>
      <c r="CR121" s="1091"/>
      <c r="CS121" s="1091"/>
      <c r="CT121" s="1091"/>
      <c r="CU121" s="1091"/>
      <c r="CV121" s="1091"/>
      <c r="CW121" s="1091"/>
      <c r="CX121" s="1091"/>
      <c r="CY121" s="1091"/>
      <c r="CZ121" s="1091"/>
      <c r="DA121" s="1091"/>
      <c r="DB121" s="1091"/>
      <c r="DC121" s="1091"/>
      <c r="DD121" s="1091"/>
      <c r="DE121" s="1091"/>
      <c r="DF121" s="1092"/>
      <c r="DG121" s="989">
        <v>1111683</v>
      </c>
      <c r="DH121" s="990"/>
      <c r="DI121" s="990"/>
      <c r="DJ121" s="990"/>
      <c r="DK121" s="990"/>
      <c r="DL121" s="990">
        <v>852187</v>
      </c>
      <c r="DM121" s="990"/>
      <c r="DN121" s="990"/>
      <c r="DO121" s="990"/>
      <c r="DP121" s="990"/>
      <c r="DQ121" s="990">
        <v>756404</v>
      </c>
      <c r="DR121" s="990"/>
      <c r="DS121" s="990"/>
      <c r="DT121" s="990"/>
      <c r="DU121" s="990"/>
      <c r="DV121" s="991">
        <v>38.9</v>
      </c>
      <c r="DW121" s="991"/>
      <c r="DX121" s="991"/>
      <c r="DY121" s="991"/>
      <c r="DZ121" s="992"/>
    </row>
    <row r="122" spans="1:130" s="226" customFormat="1" ht="26.25" customHeight="1" x14ac:dyDescent="0.15">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451</v>
      </c>
      <c r="AB122" s="1029"/>
      <c r="AC122" s="1029"/>
      <c r="AD122" s="1029"/>
      <c r="AE122" s="1030"/>
      <c r="AF122" s="1031" t="s">
        <v>382</v>
      </c>
      <c r="AG122" s="1029"/>
      <c r="AH122" s="1029"/>
      <c r="AI122" s="1029"/>
      <c r="AJ122" s="1030"/>
      <c r="AK122" s="1031" t="s">
        <v>451</v>
      </c>
      <c r="AL122" s="1029"/>
      <c r="AM122" s="1029"/>
      <c r="AN122" s="1029"/>
      <c r="AO122" s="1030"/>
      <c r="AP122" s="1032" t="s">
        <v>121</v>
      </c>
      <c r="AQ122" s="1033"/>
      <c r="AR122" s="1033"/>
      <c r="AS122" s="1033"/>
      <c r="AT122" s="1034"/>
      <c r="AU122" s="1062"/>
      <c r="AV122" s="1063"/>
      <c r="AW122" s="1063"/>
      <c r="AX122" s="1063"/>
      <c r="AY122" s="1064"/>
      <c r="AZ122" s="1044" t="s">
        <v>472</v>
      </c>
      <c r="BA122" s="1035"/>
      <c r="BB122" s="1035"/>
      <c r="BC122" s="1035"/>
      <c r="BD122" s="1035"/>
      <c r="BE122" s="1035"/>
      <c r="BF122" s="1035"/>
      <c r="BG122" s="1035"/>
      <c r="BH122" s="1035"/>
      <c r="BI122" s="1035"/>
      <c r="BJ122" s="1035"/>
      <c r="BK122" s="1035"/>
      <c r="BL122" s="1035"/>
      <c r="BM122" s="1035"/>
      <c r="BN122" s="1035"/>
      <c r="BO122" s="1035"/>
      <c r="BP122" s="1036"/>
      <c r="BQ122" s="1067">
        <v>4631319</v>
      </c>
      <c r="BR122" s="1068"/>
      <c r="BS122" s="1068"/>
      <c r="BT122" s="1068"/>
      <c r="BU122" s="1068"/>
      <c r="BV122" s="1068">
        <v>4487146</v>
      </c>
      <c r="BW122" s="1068"/>
      <c r="BX122" s="1068"/>
      <c r="BY122" s="1068"/>
      <c r="BZ122" s="1068"/>
      <c r="CA122" s="1068">
        <v>4355242</v>
      </c>
      <c r="CB122" s="1068"/>
      <c r="CC122" s="1068"/>
      <c r="CD122" s="1068"/>
      <c r="CE122" s="1068"/>
      <c r="CF122" s="1088">
        <v>223.9</v>
      </c>
      <c r="CG122" s="1089"/>
      <c r="CH122" s="1089"/>
      <c r="CI122" s="1089"/>
      <c r="CJ122" s="1089"/>
      <c r="CK122" s="1080"/>
      <c r="CL122" s="1081"/>
      <c r="CM122" s="1081"/>
      <c r="CN122" s="1081"/>
      <c r="CO122" s="1082"/>
      <c r="CP122" s="1090" t="s">
        <v>473</v>
      </c>
      <c r="CQ122" s="1091"/>
      <c r="CR122" s="1091"/>
      <c r="CS122" s="1091"/>
      <c r="CT122" s="1091"/>
      <c r="CU122" s="1091"/>
      <c r="CV122" s="1091"/>
      <c r="CW122" s="1091"/>
      <c r="CX122" s="1091"/>
      <c r="CY122" s="1091"/>
      <c r="CZ122" s="1091"/>
      <c r="DA122" s="1091"/>
      <c r="DB122" s="1091"/>
      <c r="DC122" s="1091"/>
      <c r="DD122" s="1091"/>
      <c r="DE122" s="1091"/>
      <c r="DF122" s="1092"/>
      <c r="DG122" s="989" t="s">
        <v>458</v>
      </c>
      <c r="DH122" s="990"/>
      <c r="DI122" s="990"/>
      <c r="DJ122" s="990"/>
      <c r="DK122" s="990"/>
      <c r="DL122" s="990" t="s">
        <v>469</v>
      </c>
      <c r="DM122" s="990"/>
      <c r="DN122" s="990"/>
      <c r="DO122" s="990"/>
      <c r="DP122" s="990"/>
      <c r="DQ122" s="990" t="s">
        <v>451</v>
      </c>
      <c r="DR122" s="990"/>
      <c r="DS122" s="990"/>
      <c r="DT122" s="990"/>
      <c r="DU122" s="990"/>
      <c r="DV122" s="991" t="s">
        <v>451</v>
      </c>
      <c r="DW122" s="991"/>
      <c r="DX122" s="991"/>
      <c r="DY122" s="991"/>
      <c r="DZ122" s="992"/>
    </row>
    <row r="123" spans="1:130" s="226" customFormat="1" ht="26.25" customHeight="1" x14ac:dyDescent="0.15">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451</v>
      </c>
      <c r="AB123" s="1029"/>
      <c r="AC123" s="1029"/>
      <c r="AD123" s="1029"/>
      <c r="AE123" s="1030"/>
      <c r="AF123" s="1031" t="s">
        <v>382</v>
      </c>
      <c r="AG123" s="1029"/>
      <c r="AH123" s="1029"/>
      <c r="AI123" s="1029"/>
      <c r="AJ123" s="1030"/>
      <c r="AK123" s="1031" t="s">
        <v>451</v>
      </c>
      <c r="AL123" s="1029"/>
      <c r="AM123" s="1029"/>
      <c r="AN123" s="1029"/>
      <c r="AO123" s="1030"/>
      <c r="AP123" s="1032" t="s">
        <v>469</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474</v>
      </c>
      <c r="BP123" s="1076"/>
      <c r="BQ123" s="1135">
        <v>6820444</v>
      </c>
      <c r="BR123" s="1136"/>
      <c r="BS123" s="1136"/>
      <c r="BT123" s="1136"/>
      <c r="BU123" s="1136"/>
      <c r="BV123" s="1136">
        <v>6738089</v>
      </c>
      <c r="BW123" s="1136"/>
      <c r="BX123" s="1136"/>
      <c r="BY123" s="1136"/>
      <c r="BZ123" s="1136"/>
      <c r="CA123" s="1136">
        <v>6572997</v>
      </c>
      <c r="CB123" s="1136"/>
      <c r="CC123" s="1136"/>
      <c r="CD123" s="1136"/>
      <c r="CE123" s="1136"/>
      <c r="CF123" s="1069"/>
      <c r="CG123" s="1070"/>
      <c r="CH123" s="1070"/>
      <c r="CI123" s="1070"/>
      <c r="CJ123" s="1071"/>
      <c r="CK123" s="1080"/>
      <c r="CL123" s="1081"/>
      <c r="CM123" s="1081"/>
      <c r="CN123" s="1081"/>
      <c r="CO123" s="1082"/>
      <c r="CP123" s="1090" t="s">
        <v>475</v>
      </c>
      <c r="CQ123" s="1091"/>
      <c r="CR123" s="1091"/>
      <c r="CS123" s="1091"/>
      <c r="CT123" s="1091"/>
      <c r="CU123" s="1091"/>
      <c r="CV123" s="1091"/>
      <c r="CW123" s="1091"/>
      <c r="CX123" s="1091"/>
      <c r="CY123" s="1091"/>
      <c r="CZ123" s="1091"/>
      <c r="DA123" s="1091"/>
      <c r="DB123" s="1091"/>
      <c r="DC123" s="1091"/>
      <c r="DD123" s="1091"/>
      <c r="DE123" s="1091"/>
      <c r="DF123" s="1092"/>
      <c r="DG123" s="1028" t="s">
        <v>121</v>
      </c>
      <c r="DH123" s="1029"/>
      <c r="DI123" s="1029"/>
      <c r="DJ123" s="1029"/>
      <c r="DK123" s="1030"/>
      <c r="DL123" s="1031" t="s">
        <v>454</v>
      </c>
      <c r="DM123" s="1029"/>
      <c r="DN123" s="1029"/>
      <c r="DO123" s="1029"/>
      <c r="DP123" s="1030"/>
      <c r="DQ123" s="1031" t="s">
        <v>121</v>
      </c>
      <c r="DR123" s="1029"/>
      <c r="DS123" s="1029"/>
      <c r="DT123" s="1029"/>
      <c r="DU123" s="1030"/>
      <c r="DV123" s="1032" t="s">
        <v>458</v>
      </c>
      <c r="DW123" s="1033"/>
      <c r="DX123" s="1033"/>
      <c r="DY123" s="1033"/>
      <c r="DZ123" s="1034"/>
    </row>
    <row r="124" spans="1:130" s="226" customFormat="1" ht="26.25" customHeight="1" thickBot="1" x14ac:dyDescent="0.2">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451</v>
      </c>
      <c r="AB124" s="1029"/>
      <c r="AC124" s="1029"/>
      <c r="AD124" s="1029"/>
      <c r="AE124" s="1030"/>
      <c r="AF124" s="1031" t="s">
        <v>121</v>
      </c>
      <c r="AG124" s="1029"/>
      <c r="AH124" s="1029"/>
      <c r="AI124" s="1029"/>
      <c r="AJ124" s="1030"/>
      <c r="AK124" s="1031" t="s">
        <v>451</v>
      </c>
      <c r="AL124" s="1029"/>
      <c r="AM124" s="1029"/>
      <c r="AN124" s="1029"/>
      <c r="AO124" s="1030"/>
      <c r="AP124" s="1032" t="s">
        <v>121</v>
      </c>
      <c r="AQ124" s="1033"/>
      <c r="AR124" s="1033"/>
      <c r="AS124" s="1033"/>
      <c r="AT124" s="1034"/>
      <c r="AU124" s="1131" t="s">
        <v>476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30.1</v>
      </c>
      <c r="BR124" s="1098"/>
      <c r="BS124" s="1098"/>
      <c r="BT124" s="1098"/>
      <c r="BU124" s="1098"/>
      <c r="BV124" s="1098">
        <v>17.8</v>
      </c>
      <c r="BW124" s="1098"/>
      <c r="BX124" s="1098"/>
      <c r="BY124" s="1098"/>
      <c r="BZ124" s="1098"/>
      <c r="CA124" s="1098">
        <v>17.7</v>
      </c>
      <c r="CB124" s="1098"/>
      <c r="CC124" s="1098"/>
      <c r="CD124" s="1098"/>
      <c r="CE124" s="1098"/>
      <c r="CF124" s="1099"/>
      <c r="CG124" s="1100"/>
      <c r="CH124" s="1100"/>
      <c r="CI124" s="1100"/>
      <c r="CJ124" s="1101"/>
      <c r="CK124" s="1083"/>
      <c r="CL124" s="1083"/>
      <c r="CM124" s="1083"/>
      <c r="CN124" s="1083"/>
      <c r="CO124" s="1084"/>
      <c r="CP124" s="1090" t="s">
        <v>477</v>
      </c>
      <c r="CQ124" s="1091"/>
      <c r="CR124" s="1091"/>
      <c r="CS124" s="1091"/>
      <c r="CT124" s="1091"/>
      <c r="CU124" s="1091"/>
      <c r="CV124" s="1091"/>
      <c r="CW124" s="1091"/>
      <c r="CX124" s="1091"/>
      <c r="CY124" s="1091"/>
      <c r="CZ124" s="1091"/>
      <c r="DA124" s="1091"/>
      <c r="DB124" s="1091"/>
      <c r="DC124" s="1091"/>
      <c r="DD124" s="1091"/>
      <c r="DE124" s="1091"/>
      <c r="DF124" s="1092"/>
      <c r="DG124" s="1075" t="s">
        <v>451</v>
      </c>
      <c r="DH124" s="1054"/>
      <c r="DI124" s="1054"/>
      <c r="DJ124" s="1054"/>
      <c r="DK124" s="1055"/>
      <c r="DL124" s="1053" t="s">
        <v>454</v>
      </c>
      <c r="DM124" s="1054"/>
      <c r="DN124" s="1054"/>
      <c r="DO124" s="1054"/>
      <c r="DP124" s="1055"/>
      <c r="DQ124" s="1053" t="s">
        <v>451</v>
      </c>
      <c r="DR124" s="1054"/>
      <c r="DS124" s="1054"/>
      <c r="DT124" s="1054"/>
      <c r="DU124" s="1055"/>
      <c r="DV124" s="1056" t="s">
        <v>451</v>
      </c>
      <c r="DW124" s="1057"/>
      <c r="DX124" s="1057"/>
      <c r="DY124" s="1057"/>
      <c r="DZ124" s="1058"/>
    </row>
    <row r="125" spans="1:130" s="226" customFormat="1" ht="26.25" customHeight="1" x14ac:dyDescent="0.15">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453</v>
      </c>
      <c r="AB125" s="1029"/>
      <c r="AC125" s="1029"/>
      <c r="AD125" s="1029"/>
      <c r="AE125" s="1030"/>
      <c r="AF125" s="1031" t="s">
        <v>121</v>
      </c>
      <c r="AG125" s="1029"/>
      <c r="AH125" s="1029"/>
      <c r="AI125" s="1029"/>
      <c r="AJ125" s="1030"/>
      <c r="AK125" s="1031" t="s">
        <v>468</v>
      </c>
      <c r="AL125" s="1029"/>
      <c r="AM125" s="1029"/>
      <c r="AN125" s="1029"/>
      <c r="AO125" s="1030"/>
      <c r="AP125" s="1032" t="s">
        <v>453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478</v>
      </c>
      <c r="CL125" s="1078"/>
      <c r="CM125" s="1078"/>
      <c r="CN125" s="1078"/>
      <c r="CO125" s="1079"/>
      <c r="CP125" s="1010" t="s">
        <v>479</v>
      </c>
      <c r="CQ125" s="959"/>
      <c r="CR125" s="959"/>
      <c r="CS125" s="959"/>
      <c r="CT125" s="959"/>
      <c r="CU125" s="959"/>
      <c r="CV125" s="959"/>
      <c r="CW125" s="959"/>
      <c r="CX125" s="959"/>
      <c r="CY125" s="959"/>
      <c r="CZ125" s="959"/>
      <c r="DA125" s="959"/>
      <c r="DB125" s="959"/>
      <c r="DC125" s="959"/>
      <c r="DD125" s="959"/>
      <c r="DE125" s="959"/>
      <c r="DF125" s="960"/>
      <c r="DG125" s="996" t="s">
        <v>458</v>
      </c>
      <c r="DH125" s="997"/>
      <c r="DI125" s="997"/>
      <c r="DJ125" s="997"/>
      <c r="DK125" s="997"/>
      <c r="DL125" s="997" t="s">
        <v>451</v>
      </c>
      <c r="DM125" s="997"/>
      <c r="DN125" s="997"/>
      <c r="DO125" s="997"/>
      <c r="DP125" s="997"/>
      <c r="DQ125" s="997" t="s">
        <v>451</v>
      </c>
      <c r="DR125" s="997"/>
      <c r="DS125" s="997"/>
      <c r="DT125" s="997"/>
      <c r="DU125" s="997"/>
      <c r="DV125" s="998" t="s">
        <v>455</v>
      </c>
      <c r="DW125" s="998"/>
      <c r="DX125" s="998"/>
      <c r="DY125" s="998"/>
      <c r="DZ125" s="999"/>
    </row>
    <row r="126" spans="1:130" s="226" customFormat="1" ht="26.25" customHeight="1" thickBot="1" x14ac:dyDescent="0.2">
      <c r="A126" s="1129"/>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15606</v>
      </c>
      <c r="AB126" s="1029"/>
      <c r="AC126" s="1029"/>
      <c r="AD126" s="1029"/>
      <c r="AE126" s="1030"/>
      <c r="AF126" s="1031">
        <v>16391</v>
      </c>
      <c r="AG126" s="1029"/>
      <c r="AH126" s="1029"/>
      <c r="AI126" s="1029"/>
      <c r="AJ126" s="1030"/>
      <c r="AK126" s="1031">
        <v>16391</v>
      </c>
      <c r="AL126" s="1029"/>
      <c r="AM126" s="1029"/>
      <c r="AN126" s="1029"/>
      <c r="AO126" s="1030"/>
      <c r="AP126" s="1032">
        <v>0.8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480</v>
      </c>
      <c r="CQ126" s="1020"/>
      <c r="CR126" s="1020"/>
      <c r="CS126" s="1020"/>
      <c r="CT126" s="1020"/>
      <c r="CU126" s="1020"/>
      <c r="CV126" s="1020"/>
      <c r="CW126" s="1020"/>
      <c r="CX126" s="1020"/>
      <c r="CY126" s="1020"/>
      <c r="CZ126" s="1020"/>
      <c r="DA126" s="1020"/>
      <c r="DB126" s="1020"/>
      <c r="DC126" s="1020"/>
      <c r="DD126" s="1020"/>
      <c r="DE126" s="1020"/>
      <c r="DF126" s="1021"/>
      <c r="DG126" s="989" t="s">
        <v>382</v>
      </c>
      <c r="DH126" s="990"/>
      <c r="DI126" s="990"/>
      <c r="DJ126" s="990"/>
      <c r="DK126" s="990"/>
      <c r="DL126" s="990" t="s">
        <v>455</v>
      </c>
      <c r="DM126" s="990"/>
      <c r="DN126" s="990"/>
      <c r="DO126" s="990"/>
      <c r="DP126" s="990"/>
      <c r="DQ126" s="990" t="s">
        <v>455</v>
      </c>
      <c r="DR126" s="990"/>
      <c r="DS126" s="990"/>
      <c r="DT126" s="990"/>
      <c r="DU126" s="990"/>
      <c r="DV126" s="991" t="s">
        <v>468</v>
      </c>
      <c r="DW126" s="991"/>
      <c r="DX126" s="991"/>
      <c r="DY126" s="991"/>
      <c r="DZ126" s="992"/>
    </row>
    <row r="127" spans="1:130" s="226" customFormat="1" ht="26.25" customHeight="1" x14ac:dyDescent="0.15">
      <c r="A127" s="1130"/>
      <c r="B127" s="1018"/>
      <c r="C127" s="1072" t="s">
        <v>481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1598</v>
      </c>
      <c r="AB127" s="1029"/>
      <c r="AC127" s="1029"/>
      <c r="AD127" s="1029"/>
      <c r="AE127" s="1030"/>
      <c r="AF127" s="1031">
        <v>1598</v>
      </c>
      <c r="AG127" s="1029"/>
      <c r="AH127" s="1029"/>
      <c r="AI127" s="1029"/>
      <c r="AJ127" s="1030"/>
      <c r="AK127" s="1031">
        <v>696</v>
      </c>
      <c r="AL127" s="1029"/>
      <c r="AM127" s="1029"/>
      <c r="AN127" s="1029"/>
      <c r="AO127" s="1030"/>
      <c r="AP127" s="1032">
        <v>0</v>
      </c>
      <c r="AQ127" s="1033"/>
      <c r="AR127" s="1033"/>
      <c r="AS127" s="1033"/>
      <c r="AT127" s="1034"/>
      <c r="AU127" s="262"/>
      <c r="AV127" s="262"/>
      <c r="AW127" s="262"/>
      <c r="AX127" s="1102" t="s">
        <v>482</v>
      </c>
      <c r="AY127" s="1103"/>
      <c r="AZ127" s="1103"/>
      <c r="BA127" s="1103"/>
      <c r="BB127" s="1103"/>
      <c r="BC127" s="1103"/>
      <c r="BD127" s="1103"/>
      <c r="BE127" s="1104"/>
      <c r="BF127" s="1105" t="s">
        <v>483</v>
      </c>
      <c r="BG127" s="1103"/>
      <c r="BH127" s="1103"/>
      <c r="BI127" s="1103"/>
      <c r="BJ127" s="1103"/>
      <c r="BK127" s="1103"/>
      <c r="BL127" s="1104"/>
      <c r="BM127" s="1105" t="s">
        <v>484</v>
      </c>
      <c r="BN127" s="1103"/>
      <c r="BO127" s="1103"/>
      <c r="BP127" s="1103"/>
      <c r="BQ127" s="1103"/>
      <c r="BR127" s="1103"/>
      <c r="BS127" s="1104"/>
      <c r="BT127" s="1105" t="s">
        <v>485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486</v>
      </c>
      <c r="CQ127" s="1020"/>
      <c r="CR127" s="1020"/>
      <c r="CS127" s="1020"/>
      <c r="CT127" s="1020"/>
      <c r="CU127" s="1020"/>
      <c r="CV127" s="1020"/>
      <c r="CW127" s="1020"/>
      <c r="CX127" s="1020"/>
      <c r="CY127" s="1020"/>
      <c r="CZ127" s="1020"/>
      <c r="DA127" s="1020"/>
      <c r="DB127" s="1020"/>
      <c r="DC127" s="1020"/>
      <c r="DD127" s="1020"/>
      <c r="DE127" s="1020"/>
      <c r="DF127" s="1021"/>
      <c r="DG127" s="989" t="s">
        <v>451</v>
      </c>
      <c r="DH127" s="990"/>
      <c r="DI127" s="990"/>
      <c r="DJ127" s="990"/>
      <c r="DK127" s="990"/>
      <c r="DL127" s="990" t="s">
        <v>487</v>
      </c>
      <c r="DM127" s="990"/>
      <c r="DN127" s="990"/>
      <c r="DO127" s="990"/>
      <c r="DP127" s="990"/>
      <c r="DQ127" s="990" t="s">
        <v>121</v>
      </c>
      <c r="DR127" s="990"/>
      <c r="DS127" s="990"/>
      <c r="DT127" s="990"/>
      <c r="DU127" s="990"/>
      <c r="DV127" s="991" t="s">
        <v>451</v>
      </c>
      <c r="DW127" s="991"/>
      <c r="DX127" s="991"/>
      <c r="DY127" s="991"/>
      <c r="DZ127" s="992"/>
    </row>
    <row r="128" spans="1:130" s="226" customFormat="1" ht="26.25" customHeight="1" thickBot="1" x14ac:dyDescent="0.2">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v>27116</v>
      </c>
      <c r="AB128" s="1118"/>
      <c r="AC128" s="1118"/>
      <c r="AD128" s="1118"/>
      <c r="AE128" s="1119"/>
      <c r="AF128" s="1120">
        <v>24580</v>
      </c>
      <c r="AG128" s="1118"/>
      <c r="AH128" s="1118"/>
      <c r="AI128" s="1118"/>
      <c r="AJ128" s="1119"/>
      <c r="AK128" s="1120">
        <v>24628</v>
      </c>
      <c r="AL128" s="1118"/>
      <c r="AM128" s="1118"/>
      <c r="AN128" s="1118"/>
      <c r="AO128" s="1119"/>
      <c r="AP128" s="1121"/>
      <c r="AQ128" s="1122"/>
      <c r="AR128" s="1122"/>
      <c r="AS128" s="1122"/>
      <c r="AT128" s="1123"/>
      <c r="AU128" s="262"/>
      <c r="AV128" s="262"/>
      <c r="AW128" s="262"/>
      <c r="AX128" s="958" t="s">
        <v>490</v>
      </c>
      <c r="AY128" s="959"/>
      <c r="AZ128" s="959"/>
      <c r="BA128" s="959"/>
      <c r="BB128" s="959"/>
      <c r="BC128" s="959"/>
      <c r="BD128" s="959"/>
      <c r="BE128" s="960"/>
      <c r="BF128" s="1124" t="s">
        <v>121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t="s">
        <v>451</v>
      </c>
      <c r="DH128" s="1110"/>
      <c r="DI128" s="1110"/>
      <c r="DJ128" s="1110"/>
      <c r="DK128" s="1110"/>
      <c r="DL128" s="1110" t="s">
        <v>121</v>
      </c>
      <c r="DM128" s="1110"/>
      <c r="DN128" s="1110"/>
      <c r="DO128" s="1110"/>
      <c r="DP128" s="1110"/>
      <c r="DQ128" s="1110" t="s">
        <v>469</v>
      </c>
      <c r="DR128" s="1110"/>
      <c r="DS128" s="1110"/>
      <c r="DT128" s="1110"/>
      <c r="DU128" s="1110"/>
      <c r="DV128" s="1111" t="s">
        <v>451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2548608</v>
      </c>
      <c r="AB129" s="1029"/>
      <c r="AC129" s="1029"/>
      <c r="AD129" s="1029"/>
      <c r="AE129" s="1030"/>
      <c r="AF129" s="1031">
        <v>2530182</v>
      </c>
      <c r="AG129" s="1029"/>
      <c r="AH129" s="1029"/>
      <c r="AI129" s="1029"/>
      <c r="AJ129" s="1030"/>
      <c r="AK129" s="1031">
        <v>2477629</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451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495</v>
      </c>
      <c r="X130" s="1144"/>
      <c r="Y130" s="1144"/>
      <c r="Z130" s="1145"/>
      <c r="AA130" s="1028">
        <v>538433</v>
      </c>
      <c r="AB130" s="1029"/>
      <c r="AC130" s="1029"/>
      <c r="AD130" s="1029"/>
      <c r="AE130" s="1030"/>
      <c r="AF130" s="1031">
        <v>540143</v>
      </c>
      <c r="AG130" s="1029"/>
      <c r="AH130" s="1029"/>
      <c r="AI130" s="1029"/>
      <c r="AJ130" s="1030"/>
      <c r="AK130" s="1031">
        <v>532168</v>
      </c>
      <c r="AL130" s="1029"/>
      <c r="AM130" s="1029"/>
      <c r="AN130" s="1029"/>
      <c r="AO130" s="1030"/>
      <c r="AP130" s="1146"/>
      <c r="AQ130" s="1147"/>
      <c r="AR130" s="1147"/>
      <c r="AS130" s="1147"/>
      <c r="AT130" s="1148"/>
      <c r="AU130" s="264"/>
      <c r="AV130" s="264"/>
      <c r="AW130" s="264"/>
      <c r="AX130" s="1137" t="s">
        <v>496</v>
      </c>
      <c r="AY130" s="1020"/>
      <c r="AZ130" s="1020"/>
      <c r="BA130" s="1020"/>
      <c r="BB130" s="1020"/>
      <c r="BC130" s="1020"/>
      <c r="BD130" s="1020"/>
      <c r="BE130" s="1021"/>
      <c r="BF130" s="1174">
        <v>5.6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497</v>
      </c>
      <c r="X131" s="1182"/>
      <c r="Y131" s="1182"/>
      <c r="Z131" s="1183"/>
      <c r="AA131" s="1075">
        <v>2010175</v>
      </c>
      <c r="AB131" s="1054"/>
      <c r="AC131" s="1054"/>
      <c r="AD131" s="1054"/>
      <c r="AE131" s="1055"/>
      <c r="AF131" s="1053">
        <v>1990039</v>
      </c>
      <c r="AG131" s="1054"/>
      <c r="AH131" s="1054"/>
      <c r="AI131" s="1054"/>
      <c r="AJ131" s="1055"/>
      <c r="AK131" s="1053">
        <v>1945461</v>
      </c>
      <c r="AL131" s="1054"/>
      <c r="AM131" s="1054"/>
      <c r="AN131" s="1054"/>
      <c r="AO131" s="1055"/>
      <c r="AP131" s="1184"/>
      <c r="AQ131" s="1185"/>
      <c r="AR131" s="1185"/>
      <c r="AS131" s="1185"/>
      <c r="AT131" s="1186"/>
      <c r="AU131" s="264"/>
      <c r="AV131" s="264"/>
      <c r="AW131" s="264"/>
      <c r="AX131" s="1156" t="s">
        <v>498</v>
      </c>
      <c r="AY131" s="1107"/>
      <c r="AZ131" s="1107"/>
      <c r="BA131" s="1107"/>
      <c r="BB131" s="1107"/>
      <c r="BC131" s="1107"/>
      <c r="BD131" s="1107"/>
      <c r="BE131" s="1108"/>
      <c r="BF131" s="1157">
        <v>17.7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500</v>
      </c>
      <c r="W132" s="1167"/>
      <c r="X132" s="1167"/>
      <c r="Y132" s="1167"/>
      <c r="Z132" s="1168"/>
      <c r="AA132" s="1169">
        <v>5.5997114679999997</v>
      </c>
      <c r="AB132" s="1170"/>
      <c r="AC132" s="1170"/>
      <c r="AD132" s="1170"/>
      <c r="AE132" s="1171"/>
      <c r="AF132" s="1172">
        <v>5.3394430960000001</v>
      </c>
      <c r="AG132" s="1170"/>
      <c r="AH132" s="1170"/>
      <c r="AI132" s="1170"/>
      <c r="AJ132" s="1171"/>
      <c r="AK132" s="1172">
        <v>5.9186485879999999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501</v>
      </c>
      <c r="W133" s="1150"/>
      <c r="X133" s="1150"/>
      <c r="Y133" s="1150"/>
      <c r="Z133" s="1151"/>
      <c r="AA133" s="1152">
        <v>7</v>
      </c>
      <c r="AB133" s="1153"/>
      <c r="AC133" s="1153"/>
      <c r="AD133" s="1153"/>
      <c r="AE133" s="1154"/>
      <c r="AF133" s="1152">
        <v>5.5</v>
      </c>
      <c r="AG133" s="1153"/>
      <c r="AH133" s="1153"/>
      <c r="AI133" s="1153"/>
      <c r="AJ133" s="1154"/>
      <c r="AK133" s="1152">
        <v>5.6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2wVg1oAskxUR7e/ii7tW8aNe0IyGjza0Hrs4hFEn+l/NDEyqLT/N/0VdZ3IsLp6IHQOg+QCcXPDKSlNTTfkyw==" saltValue="WEAa1TnRZEbImVdne1s6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Tw+jZpVRacDDsbgTJmQgKKUB5+oG6ODFauiQVxHM/PUQPOY8xDDNHlezheIk78RdI8UuHLxlVbsyRRteHB+sQ==" saltValue="7bGo0JQWJmagV2TWRBeW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iLNQQjM1osl6F0xXK0gFt7xiCwn9s3Vd4d4oqrZDMAuKNlDayIt33rAm1oyVMNvWvRUFK9gQeaDQXw9Ekbrvw==" saltValue="NhPRUecnJBUtgvPjk5XB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510</v>
      </c>
      <c r="AL9" s="1193"/>
      <c r="AM9" s="1193"/>
      <c r="AN9" s="1194"/>
      <c r="AO9" s="292">
        <v>633392</v>
      </c>
      <c r="AP9" s="292">
        <v>136625</v>
      </c>
      <c r="AQ9" s="293">
        <v>216903</v>
      </c>
      <c r="AR9" s="294">
        <v>-37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511</v>
      </c>
      <c r="AL10" s="1193"/>
      <c r="AM10" s="1193"/>
      <c r="AN10" s="1194"/>
      <c r="AO10" s="295">
        <v>87165</v>
      </c>
      <c r="AP10" s="295">
        <v>18802</v>
      </c>
      <c r="AQ10" s="296">
        <v>28917</v>
      </c>
      <c r="AR10" s="297">
        <v>-35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512</v>
      </c>
      <c r="AL11" s="1193"/>
      <c r="AM11" s="1193"/>
      <c r="AN11" s="1194"/>
      <c r="AO11" s="295">
        <v>151249</v>
      </c>
      <c r="AP11" s="295">
        <v>32625</v>
      </c>
      <c r="AQ11" s="296">
        <v>25458</v>
      </c>
      <c r="AR11" s="297">
        <v>28.2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513</v>
      </c>
      <c r="AL12" s="1193"/>
      <c r="AM12" s="1193"/>
      <c r="AN12" s="1194"/>
      <c r="AO12" s="295" t="s">
        <v>514</v>
      </c>
      <c r="AP12" s="295" t="s">
        <v>514</v>
      </c>
      <c r="AQ12" s="296">
        <v>3963</v>
      </c>
      <c r="AR12" s="297" t="s">
        <v>514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515</v>
      </c>
      <c r="AL13" s="1193"/>
      <c r="AM13" s="1193"/>
      <c r="AN13" s="1194"/>
      <c r="AO13" s="295" t="s">
        <v>514</v>
      </c>
      <c r="AP13" s="295" t="s">
        <v>514</v>
      </c>
      <c r="AQ13" s="296" t="s">
        <v>514</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516</v>
      </c>
      <c r="AL14" s="1193"/>
      <c r="AM14" s="1193"/>
      <c r="AN14" s="1194"/>
      <c r="AO14" s="295">
        <v>17245</v>
      </c>
      <c r="AP14" s="295">
        <v>3720</v>
      </c>
      <c r="AQ14" s="296">
        <v>8580</v>
      </c>
      <c r="AR14" s="297">
        <v>-56.6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517</v>
      </c>
      <c r="AL15" s="1193"/>
      <c r="AM15" s="1193"/>
      <c r="AN15" s="1194"/>
      <c r="AO15" s="295">
        <v>9033</v>
      </c>
      <c r="AP15" s="295">
        <v>1948</v>
      </c>
      <c r="AQ15" s="296">
        <v>5076</v>
      </c>
      <c r="AR15" s="297">
        <v>-61.6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518</v>
      </c>
      <c r="AL16" s="1196"/>
      <c r="AM16" s="1196"/>
      <c r="AN16" s="1197"/>
      <c r="AO16" s="295">
        <v>-54333</v>
      </c>
      <c r="AP16" s="295">
        <v>-11720</v>
      </c>
      <c r="AQ16" s="296">
        <v>-20614</v>
      </c>
      <c r="AR16" s="297">
        <v>-43.1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843751</v>
      </c>
      <c r="AP17" s="295">
        <v>182000</v>
      </c>
      <c r="AQ17" s="296">
        <v>268284</v>
      </c>
      <c r="AR17" s="297">
        <v>-32.200000000000003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523</v>
      </c>
      <c r="AL21" s="1188"/>
      <c r="AM21" s="1188"/>
      <c r="AN21" s="1189"/>
      <c r="AO21" s="307">
        <v>16.39</v>
      </c>
      <c r="AP21" s="308">
        <v>24.83</v>
      </c>
      <c r="AQ21" s="309">
        <v>-8.44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524</v>
      </c>
      <c r="AL22" s="1188"/>
      <c r="AM22" s="1188"/>
      <c r="AN22" s="1189"/>
      <c r="AO22" s="312">
        <v>95.3</v>
      </c>
      <c r="AP22" s="313">
        <v>94</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529</v>
      </c>
      <c r="AL32" s="1204"/>
      <c r="AM32" s="1204"/>
      <c r="AN32" s="1205"/>
      <c r="AO32" s="322">
        <v>453747</v>
      </c>
      <c r="AP32" s="322">
        <v>97875</v>
      </c>
      <c r="AQ32" s="323">
        <v>153879</v>
      </c>
      <c r="AR32" s="324">
        <v>-36.4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530</v>
      </c>
      <c r="AL33" s="1204"/>
      <c r="AM33" s="1204"/>
      <c r="AN33" s="1205"/>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531</v>
      </c>
      <c r="AL34" s="1204"/>
      <c r="AM34" s="1204"/>
      <c r="AN34" s="1205"/>
      <c r="AO34" s="322" t="s">
        <v>514</v>
      </c>
      <c r="AP34" s="322" t="s">
        <v>514</v>
      </c>
      <c r="AQ34" s="323" t="s">
        <v>514</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532</v>
      </c>
      <c r="AL35" s="1204"/>
      <c r="AM35" s="1204"/>
      <c r="AN35" s="1205"/>
      <c r="AO35" s="322">
        <v>188620</v>
      </c>
      <c r="AP35" s="322">
        <v>40686</v>
      </c>
      <c r="AQ35" s="323">
        <v>28293</v>
      </c>
      <c r="AR35" s="324">
        <v>43.8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533</v>
      </c>
      <c r="AL36" s="1204"/>
      <c r="AM36" s="1204"/>
      <c r="AN36" s="1205"/>
      <c r="AO36" s="322">
        <v>12487</v>
      </c>
      <c r="AP36" s="322">
        <v>2693</v>
      </c>
      <c r="AQ36" s="323">
        <v>5342</v>
      </c>
      <c r="AR36" s="324">
        <v>-49.6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534</v>
      </c>
      <c r="AL37" s="1204"/>
      <c r="AM37" s="1204"/>
      <c r="AN37" s="1205"/>
      <c r="AO37" s="322">
        <v>17087</v>
      </c>
      <c r="AP37" s="322">
        <v>3686</v>
      </c>
      <c r="AQ37" s="323">
        <v>1875</v>
      </c>
      <c r="AR37" s="324">
        <v>96.6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535</v>
      </c>
      <c r="AL38" s="1207"/>
      <c r="AM38" s="1207"/>
      <c r="AN38" s="1208"/>
      <c r="AO38" s="325" t="s">
        <v>514</v>
      </c>
      <c r="AP38" s="325" t="s">
        <v>514</v>
      </c>
      <c r="AQ38" s="326">
        <v>54</v>
      </c>
      <c r="AR38" s="314" t="s">
        <v>514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536</v>
      </c>
      <c r="AL39" s="1207"/>
      <c r="AM39" s="1207"/>
      <c r="AN39" s="1208"/>
      <c r="AO39" s="322">
        <v>-24628</v>
      </c>
      <c r="AP39" s="322">
        <v>-5312</v>
      </c>
      <c r="AQ39" s="323">
        <v>-7130</v>
      </c>
      <c r="AR39" s="324">
        <v>-25.5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537</v>
      </c>
      <c r="AL40" s="1204"/>
      <c r="AM40" s="1204"/>
      <c r="AN40" s="1205"/>
      <c r="AO40" s="322">
        <v>-532168</v>
      </c>
      <c r="AP40" s="322">
        <v>-114790</v>
      </c>
      <c r="AQ40" s="323">
        <v>-136382</v>
      </c>
      <c r="AR40" s="324">
        <v>-15.8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115145</v>
      </c>
      <c r="AP41" s="322">
        <v>24837</v>
      </c>
      <c r="AQ41" s="323">
        <v>45930</v>
      </c>
      <c r="AR41" s="324">
        <v>-45.9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505</v>
      </c>
      <c r="AN49" s="1200" t="s">
        <v>541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594073</v>
      </c>
      <c r="AN51" s="344">
        <v>117244</v>
      </c>
      <c r="AO51" s="345">
        <v>49.8</v>
      </c>
      <c r="AP51" s="346">
        <v>119674</v>
      </c>
      <c r="AQ51" s="347">
        <v>26.2</v>
      </c>
      <c r="AR51" s="348">
        <v>23.6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523808</v>
      </c>
      <c r="AN52" s="352">
        <v>103376</v>
      </c>
      <c r="AO52" s="353">
        <v>48.5</v>
      </c>
      <c r="AP52" s="354">
        <v>57803</v>
      </c>
      <c r="AQ52" s="355">
        <v>4.8</v>
      </c>
      <c r="AR52" s="356">
        <v>43.7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402311</v>
      </c>
      <c r="AN53" s="344">
        <v>81013</v>
      </c>
      <c r="AO53" s="345">
        <v>-30.9</v>
      </c>
      <c r="AP53" s="346">
        <v>119685</v>
      </c>
      <c r="AQ53" s="347">
        <v>0</v>
      </c>
      <c r="AR53" s="348">
        <v>-30.9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289550</v>
      </c>
      <c r="AN54" s="352">
        <v>58306</v>
      </c>
      <c r="AO54" s="353">
        <v>-43.6</v>
      </c>
      <c r="AP54" s="354">
        <v>68464</v>
      </c>
      <c r="AQ54" s="355">
        <v>18.399999999999999</v>
      </c>
      <c r="AR54" s="356">
        <v>-62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381585</v>
      </c>
      <c r="AN55" s="344">
        <v>79036</v>
      </c>
      <c r="AO55" s="345">
        <v>-2.4</v>
      </c>
      <c r="AP55" s="346">
        <v>287914</v>
      </c>
      <c r="AQ55" s="347">
        <v>140.6</v>
      </c>
      <c r="AR55" s="348">
        <v>-143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274831</v>
      </c>
      <c r="AN56" s="352">
        <v>56924</v>
      </c>
      <c r="AO56" s="353">
        <v>-2.4</v>
      </c>
      <c r="AP56" s="354">
        <v>146531</v>
      </c>
      <c r="AQ56" s="355">
        <v>114</v>
      </c>
      <c r="AR56" s="356">
        <v>-116.4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446339</v>
      </c>
      <c r="AN57" s="344">
        <v>93966</v>
      </c>
      <c r="AO57" s="345">
        <v>18.899999999999999</v>
      </c>
      <c r="AP57" s="346">
        <v>310300</v>
      </c>
      <c r="AQ57" s="347">
        <v>7.8</v>
      </c>
      <c r="AR57" s="348">
        <v>11.1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331030</v>
      </c>
      <c r="AN58" s="352">
        <v>69691</v>
      </c>
      <c r="AO58" s="353">
        <v>22.4</v>
      </c>
      <c r="AP58" s="354">
        <v>157576</v>
      </c>
      <c r="AQ58" s="355">
        <v>7.5</v>
      </c>
      <c r="AR58" s="356">
        <v>14.9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510619</v>
      </c>
      <c r="AN59" s="344">
        <v>110142</v>
      </c>
      <c r="AO59" s="345">
        <v>17.2</v>
      </c>
      <c r="AP59" s="346">
        <v>317319</v>
      </c>
      <c r="AQ59" s="347">
        <v>2.2999999999999998</v>
      </c>
      <c r="AR59" s="348">
        <v>14.9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307233</v>
      </c>
      <c r="AN60" s="352">
        <v>66271</v>
      </c>
      <c r="AO60" s="353">
        <v>-4.9000000000000004</v>
      </c>
      <c r="AP60" s="354">
        <v>164214</v>
      </c>
      <c r="AQ60" s="355">
        <v>4.2</v>
      </c>
      <c r="AR60" s="356">
        <v>-9.1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466985</v>
      </c>
      <c r="AN61" s="359">
        <v>96280</v>
      </c>
      <c r="AO61" s="360">
        <v>10.5</v>
      </c>
      <c r="AP61" s="361">
        <v>230978</v>
      </c>
      <c r="AQ61" s="362">
        <v>35.4</v>
      </c>
      <c r="AR61" s="348">
        <v>-24.9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345290</v>
      </c>
      <c r="AN62" s="352">
        <v>70914</v>
      </c>
      <c r="AO62" s="353">
        <v>4</v>
      </c>
      <c r="AP62" s="354">
        <v>118918</v>
      </c>
      <c r="AQ62" s="355">
        <v>29.8</v>
      </c>
      <c r="AR62" s="356">
        <v>-25.8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ekyUdug6nGoUkBNJGE+qyTpFH0gut3ucAam1j3V02tgn65eZrj6OqfqpROTFiVniwnVO1sy+5ryeu+k/3QocQ==" saltValue="DaevIkGsPduzE9+PQ+PA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cW0WKLnqintcxbNEG8/V6fCaR7nSBY1hOa47vcvs0glhQK/3MYv/wLRUYhWfepYL5uQsVEia2qAHahpYPuhYw==" saltValue="DLz7HVNDXoOg0VMqz1oZ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NUHTMlKZBq+PaFrfNc0eZvVgQnekBJiSn1D3ckygEuRI/1lPeFPa7+DmF1/rcqgZC1TDi7dZZjB7orsSRGQYQ==" saltValue="c0tuYeDX4/vWLP/W5dUP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38.61</v>
      </c>
      <c r="G47" s="12">
        <v>41.56</v>
      </c>
      <c r="H47" s="12">
        <v>39.409999999999997</v>
      </c>
      <c r="I47" s="12">
        <v>39.119999999999997</v>
      </c>
      <c r="J47" s="13">
        <v>36.729999999999997</v>
      </c>
    </row>
    <row r="48" spans="2:10" ht="57.75" customHeight="1" x14ac:dyDescent="0.15">
      <c r="B48" s="14"/>
      <c r="C48" s="1214" t="s">
        <v>4</v>
      </c>
      <c r="D48" s="1214"/>
      <c r="E48" s="1215"/>
      <c r="F48" s="15">
        <v>3.04</v>
      </c>
      <c r="G48" s="16">
        <v>2.52</v>
      </c>
      <c r="H48" s="16">
        <v>2.34</v>
      </c>
      <c r="I48" s="16">
        <v>2.9</v>
      </c>
      <c r="J48" s="17">
        <v>2.2999999999999998</v>
      </c>
    </row>
    <row r="49" spans="2:10" ht="57.75" customHeight="1" thickBot="1" x14ac:dyDescent="0.2">
      <c r="B49" s="18"/>
      <c r="C49" s="1216" t="s">
        <v>5</v>
      </c>
      <c r="D49" s="1216"/>
      <c r="E49" s="1217"/>
      <c r="F49" s="19" t="s">
        <v>562</v>
      </c>
      <c r="G49" s="20">
        <v>7.0000000000000007E-2</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56fDRmnCYww6KvPjIZe0eQB2I1zLtJWtTZkuLT5+lOWnR/3/QWc7h6ss7eLz8YOnRb7bcp38VP+HpmmSa9xhw==" saltValue="/pjXZnWwcnuhjhzB14MN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2019-10-25T01:10:19Z</cp:lastPrinted>
  <dcterms:created xsi:type="dcterms:W3CDTF">2019-02-14T02:59:14Z</dcterms:created>
  <dcterms:modified xsi:type="dcterms:W3CDTF">2019-10-25T07:42:35Z</dcterms:modified>
</cp:coreProperties>
</file>