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0200018\Desktop\公会計　避難\財政状況資料集\"/>
    </mc:Choice>
  </mc:AlternateContent>
  <bookViews>
    <workbookView xWindow="-120" yWindow="-120" windowWidth="19440" windowHeight="1515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Mode="manual"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AM35" i="10"/>
  <c r="C35" i="10"/>
  <c r="CO34" i="10"/>
  <c r="AM34" i="10"/>
  <c r="U34" i="10"/>
  <c r="U35" i="10" s="1"/>
  <c r="U36" i="10" s="1"/>
  <c r="U37" i="10" s="1"/>
  <c r="U38" i="10" s="1"/>
  <c r="C34" i="10"/>
  <c r="BE34" i="10" l="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BW41" i="10" s="1"/>
  <c r="BW42" i="10" s="1"/>
  <c r="BW43" i="10" s="1"/>
</calcChain>
</file>

<file path=xl/sharedStrings.xml><?xml version="1.0" encoding="utf-8"?>
<sst xmlns="http://schemas.openxmlformats.org/spreadsheetml/2006/main" count="1113" uniqueCount="605">
  <si>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</si>
  <si>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</si>
  <si>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</si>
  <si>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</si>
  <si>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</si>
  <si>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</si>
  <si>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</si>
  <si>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</si>
  <si>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</si>
  <si>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</si>
  <si>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</si>
  <si>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</si>
  <si>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</si>
  <si>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</si>
  <si>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</si>
  <si>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</si>
  <si>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</si>
  <si>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</si>
  <si>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</si>
  <si>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</si>
  <si>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</si>
  <si>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</si>
  <si>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</si>
  <si>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</si>
  <si>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</si>
  <si>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</si>
  <si>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</si>
  <si>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</si>
  <si>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</si>
  <si>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</si>
  <si>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</si>
  <si>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</si>
  <si>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</si>
  <si>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</si>
  <si>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</si>
  <si>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</si>
  <si>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</si>
  <si>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</si>
  <si>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</si>
  <si>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</si>
  <si>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</si>
  <si>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</si>
  <si>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</si>
  <si>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</si>
  <si>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</si>
  <si>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</si>
  <si>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</si>
  <si>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</si>
  <si>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</si>
  <si>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</si>
  <si>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</si>
  <si>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</si>
  <si>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</si>
  <si>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</si>
  <si>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</si>
  <si>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</si>
  <si>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</si>
  <si>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</si>
  <si>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</si>
  <si>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</si>
  <si>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</si>
  <si>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</si>
  <si>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</si>
  <si>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</si>
  <si>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</si>
  <si>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</si>
  <si>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</si>
  <si>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</si>
  <si>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</si>
  <si>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</si>
  <si>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</si>
  <si>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</si>
  <si>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</si>
  <si>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</si>
  <si>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</si>
  <si>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</si>
  <si>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</si>
  <si>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</si>
  <si>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</si>
  <si>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</si>
  <si>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</si>
  <si>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</si>
  <si>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</si>
  <si>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</si>
  <si>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</si>
  <si>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</si>
  <si>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</si>
  <si>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</si>
  <si>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</si>
  <si>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</si>
  <si>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</si>
  <si>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</si>
  <si>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売木村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</si>
  <si>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</si>
  <si>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</si>
  <si>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</si>
  <si>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</si>
  <si>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</si>
  <si>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</si>
  <si>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</si>
  <si>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</si>
  <si>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</si>
  <si>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</si>
  <si>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</si>
  <si>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</si>
  <si>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</si>
  <si>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</si>
  <si>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</si>
  <si>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</si>
  <si>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</si>
  <si>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</si>
  <si>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</si>
  <si>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</si>
  <si>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</si>
  <si>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</si>
  <si>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</si>
  <si>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</si>
  <si>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</si>
  <si>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-12.3</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</si>
  <si>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</si>
  <si>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</si>
  <si>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</si>
  <si>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</si>
  <si>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</si>
  <si>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</si>
  <si>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</si>
  <si>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</si>
  <si>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</si>
  <si>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</si>
  <si>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</si>
  <si>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</si>
  <si>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</si>
  <si>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</si>
  <si>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</si>
  <si>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</si>
  <si>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</si>
  <si>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</si>
  <si>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</si>
  <si>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</si>
  <si>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</si>
  <si>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</si>
  <si>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</si>
  <si>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</si>
  <si>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</si>
  <si>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-4.8</t>
    <phoneticPr fontId="5"/>
  </si>
  <si>
    <t>基準財政需要額</t>
    <phoneticPr fontId="20"/>
  </si>
  <si>
    <t>うち日本人(％)</t>
    <phoneticPr fontId="5"/>
  </si>
  <si>
    <t>-5.0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</si>
  <si>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</si>
  <si>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</si>
  <si>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</si>
  <si>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</si>
  <si>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</si>
  <si>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</si>
  <si>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</si>
  <si>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</si>
  <si>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</si>
  <si>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</si>
  <si>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</si>
  <si>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</si>
  <si>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</si>
  <si>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</si>
  <si>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</si>
  <si>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</si>
  <si>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</si>
  <si>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</si>
  <si>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</si>
  <si>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</si>
  <si>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</si>
  <si>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</si>
  <si>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</si>
  <si>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</si>
  <si>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</si>
  <si>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</si>
  <si>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</si>
  <si>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</si>
  <si>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</si>
  <si>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</si>
  <si>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</si>
  <si>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</si>
  <si>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</si>
  <si>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</si>
  <si>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</si>
  <si>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</si>
  <si>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</si>
  <si>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</si>
  <si>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</si>
  <si>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</si>
  <si>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</si>
  <si>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</si>
  <si>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</si>
  <si>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</si>
  <si>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</si>
  <si>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</si>
  <si>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</si>
  <si>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</si>
  <si>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</si>
  <si>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</si>
  <si>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</si>
  <si>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</si>
  <si>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</si>
  <si>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</si>
  <si>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</si>
  <si>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</si>
  <si>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</si>
  <si>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</si>
  <si>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</si>
  <si>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</si>
  <si>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</si>
  <si>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</si>
  <si>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</si>
  <si>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</si>
  <si>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長野県売木村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</si>
  <si>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</si>
  <si>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</si>
  <si>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</si>
  <si>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</si>
  <si>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</si>
  <si>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</si>
  <si>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</si>
  <si>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</si>
  <si>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</si>
  <si>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</si>
  <si>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</si>
  <si>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</si>
  <si>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</si>
  <si>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</si>
  <si>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</si>
  <si>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</si>
  <si>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</si>
  <si>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</si>
  <si>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</si>
  <si>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</si>
  <si>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</si>
  <si>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</si>
  <si>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</si>
  <si>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</si>
  <si>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</si>
  <si>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</si>
  <si>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</si>
  <si>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</si>
  <si>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</si>
  <si>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</si>
  <si>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</si>
  <si>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</si>
  <si>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</si>
  <si>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</si>
  <si>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</si>
  <si>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</si>
  <si>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</si>
  <si>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</si>
  <si>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</si>
  <si>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</si>
  <si>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</si>
  <si>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</si>
  <si>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</si>
  <si>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</si>
  <si>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</si>
  <si>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</si>
  <si>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</si>
  <si>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</si>
  <si>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</si>
  <si>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</si>
  <si>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</si>
  <si>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</si>
  <si>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</si>
  <si>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</si>
  <si>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</si>
  <si>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</si>
  <si>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</si>
  <si>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</si>
  <si>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</si>
  <si>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</si>
  <si>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</si>
  <si>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</si>
  <si>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</si>
  <si>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</si>
  <si>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</si>
  <si>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</si>
  <si>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</si>
  <si>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</si>
  <si>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</si>
  <si>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</si>
  <si>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</si>
  <si>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</si>
  <si>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</si>
  <si>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</si>
  <si>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</si>
  <si>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</si>
  <si>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</si>
  <si>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</si>
  <si>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</si>
  <si>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</si>
  <si>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</si>
  <si>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</si>
  <si>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</si>
  <si>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</si>
  <si>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</si>
  <si>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</si>
  <si>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</si>
  <si>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</si>
  <si>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</si>
  <si>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</si>
  <si>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</si>
  <si>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</si>
  <si>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</si>
  <si>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</si>
  <si>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</si>
  <si>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</si>
  <si>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</si>
  <si>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</si>
  <si>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</si>
  <si>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</si>
  <si>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</si>
  <si>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</si>
  <si>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</si>
  <si>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</si>
  <si>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</si>
  <si>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</si>
  <si>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</si>
  <si>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</si>
  <si>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</si>
  <si>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</si>
  <si>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</si>
  <si>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</si>
  <si>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</si>
  <si>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</si>
  <si>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</si>
  <si>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</si>
  <si>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簡易水道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</si>
  <si>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</si>
  <si>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</si>
  <si>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</si>
  <si>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下水道</t>
    <phoneticPr fontId="5"/>
  </si>
  <si>
    <t>加入世帯数(世帯)</t>
  </si>
  <si>
    <t>　　うち一部事務組合負担金</t>
    <phoneticPr fontId="5"/>
  </si>
  <si>
    <t>歳入合計</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</si>
  <si>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</si>
  <si>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</si>
  <si>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</si>
  <si>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</si>
  <si>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</si>
  <si>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</si>
  <si>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</si>
  <si>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</si>
  <si>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</si>
  <si>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</si>
  <si>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</si>
  <si>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</si>
  <si>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</si>
  <si>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</si>
  <si>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</si>
  <si>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</si>
  <si>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</si>
  <si>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</si>
  <si>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</si>
  <si>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</si>
  <si>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</si>
  <si>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</si>
  <si>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</si>
  <si>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</si>
  <si>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</si>
  <si>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</si>
  <si>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長野県売木村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</si>
  <si>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</si>
  <si>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</si>
  <si>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</si>
  <si>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</si>
  <si>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</si>
  <si>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</si>
  <si>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</si>
  <si>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</si>
  <si>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</si>
  <si>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</si>
  <si>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</si>
  <si>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</si>
  <si>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</si>
  <si>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</si>
  <si>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</si>
  <si>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</si>
  <si>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</si>
  <si>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</si>
  <si>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</si>
  <si>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</si>
  <si>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</si>
  <si>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</si>
  <si>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</si>
  <si>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</si>
  <si>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</si>
  <si>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</si>
  <si>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</si>
  <si>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</si>
  <si>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</si>
  <si>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</si>
  <si>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</si>
  <si>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</si>
  <si>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</si>
  <si>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国民健康保険特別会計（国民健康保険事業）</t>
    <phoneticPr fontId="5"/>
  </si>
  <si>
    <t>国民健康保険特別会計（診療施設事業）</t>
    <phoneticPr fontId="5"/>
  </si>
  <si>
    <t>介護保険特別会計（保険事業勘定）</t>
    <phoneticPr fontId="5"/>
  </si>
  <si>
    <t>後期高齢者医療特別会計</t>
    <phoneticPr fontId="5"/>
  </si>
  <si>
    <t>-</t>
    <phoneticPr fontId="5"/>
  </si>
  <si>
    <t>介護保険特別会計（介護サービス事業勘定）</t>
    <phoneticPr fontId="5"/>
  </si>
  <si>
    <t>簡易水道特別会計</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</si>
  <si>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</si>
  <si>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</si>
  <si>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</si>
  <si>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</si>
  <si>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</si>
  <si>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</si>
  <si>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</si>
  <si>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</si>
  <si>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</si>
  <si>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</si>
  <si>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</si>
  <si>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</si>
  <si>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</si>
  <si>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</si>
  <si>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</si>
  <si>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</si>
  <si>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</si>
  <si>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</si>
  <si>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</si>
  <si>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</si>
  <si>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</si>
  <si>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</si>
  <si>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</si>
  <si>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</si>
  <si>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</si>
  <si>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</si>
  <si>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</si>
  <si>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</si>
  <si>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</si>
  <si>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</si>
  <si>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</si>
  <si>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</si>
  <si>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</si>
  <si>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t>
    <phoneticPr fontId="5"/>
  </si>
  <si>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</si>
  <si>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</si>
  <si>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</si>
  <si>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</si>
  <si>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</si>
  <si>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</si>
  <si>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</si>
  <si>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</si>
  <si>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</si>
  <si>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</si>
  <si>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</si>
  <si>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</si>
  <si>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</si>
  <si>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</si>
  <si>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</si>
  <si>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</si>
  <si>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</si>
  <si>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</si>
  <si>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</si>
  <si>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</si>
  <si>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</si>
  <si>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</si>
  <si>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</si>
  <si>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</si>
  <si>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</si>
  <si>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</si>
  <si>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</si>
  <si>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</si>
  <si>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</si>
  <si>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</si>
  <si>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</si>
  <si>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</si>
  <si>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</si>
  <si>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国民健康保険特別会計（診療施設事業）</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</si>
  <si>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</si>
  <si>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</si>
  <si>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</si>
  <si>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</si>
  <si>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</si>
  <si>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</si>
  <si>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</si>
  <si>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</si>
  <si>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</si>
  <si>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</si>
  <si>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</si>
  <si>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</si>
  <si>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</si>
  <si>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</si>
  <si>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</si>
  <si>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</si>
  <si>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</si>
  <si>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</si>
  <si>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</si>
  <si>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</si>
  <si>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</si>
  <si>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</si>
  <si>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</si>
  <si>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</si>
  <si>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</si>
  <si>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</si>
  <si>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</si>
  <si>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</si>
  <si>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</si>
  <si>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</si>
  <si>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</si>
  <si>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</si>
  <si>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</si>
  <si>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</si>
  <si>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</si>
  <si>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</si>
  <si>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</si>
  <si>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</si>
  <si>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</si>
  <si>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</si>
  <si>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</si>
  <si>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</si>
  <si>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</si>
  <si>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</si>
  <si>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</si>
  <si>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</si>
  <si>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</si>
  <si>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</si>
  <si>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</si>
  <si>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</si>
  <si>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</si>
  <si>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</si>
  <si>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</si>
  <si>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</si>
  <si>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</si>
  <si>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</si>
  <si>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</si>
  <si>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</si>
  <si>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</si>
  <si>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</si>
  <si>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</si>
  <si>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</si>
  <si>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</si>
  <si>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</si>
  <si>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</si>
  <si>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</si>
  <si>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</si>
  <si>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</si>
  <si>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</si>
  <si>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</si>
  <si>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</si>
  <si>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</si>
  <si>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</si>
  <si>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</si>
  <si>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</si>
  <si>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</si>
  <si>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</si>
  <si>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</si>
  <si>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</si>
  <si>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</si>
  <si>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</si>
  <si>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</si>
  <si>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</si>
  <si>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</si>
  <si>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</si>
  <si>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</si>
  <si>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</si>
  <si>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10.77</t>
  </si>
  <si>
    <t>▲ 7.40</t>
  </si>
  <si>
    <t>▲ 52.19</t>
  </si>
  <si>
    <t>一般会計</t>
  </si>
  <si>
    <t>国民健康保険特別会計（国民健康保険事業）</t>
  </si>
  <si>
    <t>国民健康保険特別会計（診療施設事業）</t>
  </si>
  <si>
    <t>介護保険特別会計（保険事業勘定）</t>
  </si>
  <si>
    <t>介護保険特別会計（介護サービス事業勘定）</t>
  </si>
  <si>
    <t>簡易水道特別会計</t>
  </si>
  <si>
    <t>後期高齢者医療特別会計</t>
  </si>
  <si>
    <t>下水道事業特別会計</t>
  </si>
  <si>
    <t>その他会計（赤字）</t>
  </si>
  <si>
    <t>その他会計（黒字）</t>
  </si>
  <si>
    <t>法非適用企業</t>
  </si>
  <si>
    <t>地域福祉基金</t>
    <rPh sb="0" eb="2">
      <t>チイキ</t>
    </rPh>
    <rPh sb="2" eb="4">
      <t>フクシ</t>
    </rPh>
    <rPh sb="4" eb="6">
      <t>キキン</t>
    </rPh>
    <phoneticPr fontId="11"/>
  </si>
  <si>
    <t>温泉施設整備基金</t>
    <rPh sb="0" eb="2">
      <t>オンセン</t>
    </rPh>
    <rPh sb="2" eb="4">
      <t>シセツ</t>
    </rPh>
    <rPh sb="4" eb="6">
      <t>セイビ</t>
    </rPh>
    <rPh sb="6" eb="8">
      <t>キキン</t>
    </rPh>
    <phoneticPr fontId="11"/>
  </si>
  <si>
    <t>教育基金</t>
    <rPh sb="0" eb="2">
      <t>キョウイク</t>
    </rPh>
    <rPh sb="2" eb="4">
      <t>キキン</t>
    </rPh>
    <phoneticPr fontId="11"/>
  </si>
  <si>
    <t>公共施設等整備基金</t>
    <rPh sb="0" eb="2">
      <t>コウキョウ</t>
    </rPh>
    <rPh sb="2" eb="4">
      <t>シセツ</t>
    </rPh>
    <rPh sb="4" eb="5">
      <t>トウ</t>
    </rPh>
    <rPh sb="5" eb="7">
      <t>セイビ</t>
    </rPh>
    <rPh sb="7" eb="9">
      <t>キキン</t>
    </rPh>
    <phoneticPr fontId="11"/>
  </si>
  <si>
    <t>簡易水道施設整備基金</t>
    <rPh sb="0" eb="2">
      <t>カンイ</t>
    </rPh>
    <rPh sb="2" eb="4">
      <t>スイドウ</t>
    </rPh>
    <rPh sb="4" eb="6">
      <t>シセツ</t>
    </rPh>
    <rPh sb="6" eb="8">
      <t>セイビ</t>
    </rPh>
    <rPh sb="8" eb="10">
      <t>キキン</t>
    </rPh>
    <phoneticPr fontId="11"/>
  </si>
  <si>
    <t>南信州広域連合</t>
    <rPh sb="0" eb="1">
      <t>ミナミ</t>
    </rPh>
    <rPh sb="1" eb="3">
      <t>シンシュウ</t>
    </rPh>
    <rPh sb="3" eb="5">
      <t>コウイキ</t>
    </rPh>
    <rPh sb="5" eb="7">
      <t>レンゴウ</t>
    </rPh>
    <phoneticPr fontId="2"/>
  </si>
  <si>
    <t>　（一般会計）</t>
    <rPh sb="2" eb="4">
      <t>イッパン</t>
    </rPh>
    <rPh sb="4" eb="6">
      <t>カイケイ</t>
    </rPh>
    <phoneticPr fontId="2"/>
  </si>
  <si>
    <t>　（南信州広域振興基金特別会計）</t>
    <rPh sb="2" eb="3">
      <t>ミナミ</t>
    </rPh>
    <rPh sb="3" eb="5">
      <t>シンシュウ</t>
    </rPh>
    <rPh sb="5" eb="7">
      <t>コウイキ</t>
    </rPh>
    <rPh sb="7" eb="9">
      <t>シンコウ</t>
    </rPh>
    <rPh sb="9" eb="11">
      <t>キキン</t>
    </rPh>
    <rPh sb="11" eb="13">
      <t>トクベツ</t>
    </rPh>
    <rPh sb="13" eb="15">
      <t>カイケイ</t>
    </rPh>
    <phoneticPr fontId="2"/>
  </si>
  <si>
    <t>　（飯田広域消防特別会計）</t>
    <rPh sb="2" eb="4">
      <t>イイダ</t>
    </rPh>
    <rPh sb="4" eb="6">
      <t>コウイキ</t>
    </rPh>
    <rPh sb="6" eb="8">
      <t>ショウボウ</t>
    </rPh>
    <rPh sb="8" eb="10">
      <t>トクベツ</t>
    </rPh>
    <rPh sb="10" eb="12">
      <t>カイケイ</t>
    </rPh>
    <phoneticPr fontId="2"/>
  </si>
  <si>
    <t>　（稲葉クリーンセンター特別会計）</t>
    <rPh sb="2" eb="4">
      <t>イナバ</t>
    </rPh>
    <rPh sb="12" eb="14">
      <t>トクベツ</t>
    </rPh>
    <rPh sb="14" eb="16">
      <t>カイケイ</t>
    </rPh>
    <phoneticPr fontId="2"/>
  </si>
  <si>
    <t>下伊那南部総合事務組合</t>
    <rPh sb="0" eb="3">
      <t>シモイナ</t>
    </rPh>
    <rPh sb="3" eb="5">
      <t>ナンブ</t>
    </rPh>
    <rPh sb="5" eb="7">
      <t>ソウゴウ</t>
    </rPh>
    <rPh sb="7" eb="9">
      <t>ジム</t>
    </rPh>
    <rPh sb="9" eb="11">
      <t>クミアイ</t>
    </rPh>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</si>
  <si>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</si>
  <si>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（後期高齢者医療特別会計）</t>
    <rPh sb="2" eb="4">
      <t>コウキ</t>
    </rPh>
    <rPh sb="4" eb="7">
      <t>コウレイシャ</t>
    </rPh>
    <rPh sb="7" eb="9">
      <t>イリョウ</t>
    </rPh>
    <rPh sb="9" eb="11">
      <t>トクベツ</t>
    </rPh>
    <rPh sb="11" eb="13">
      <t>カイケイ</t>
    </rPh>
    <phoneticPr fontId="2"/>
  </si>
  <si>
    <t>下伊那郡町村総合事務組合</t>
  </si>
  <si>
    <t>下伊那自治センター組合</t>
  </si>
  <si>
    <t>南信地域町村交通災害共済事務組合</t>
  </si>
  <si>
    <t>下伊那郡土木技術センター組合</t>
  </si>
  <si>
    <t>長野県市町村自治振興組合</t>
  </si>
  <si>
    <t>長野県地方税滞納整理機構</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</si>
  <si>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</si>
  <si>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</si>
  <si>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</si>
  <si>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</si>
  <si>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</si>
  <si>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</si>
  <si>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</si>
  <si>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</si>
  <si>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</si>
  <si>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</si>
  <si>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</si>
  <si>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地方債の新規発行の抑制や、繰上償還により、将来負担比率は類似団体を下回る一方、有形固定資産減価償却率は類似団体と比較して高水準にある。要因として築年数が経過し、老朽化した施設が多いことが挙げられる。今後は公共施設等総合管理計画に基づき、老朽化対策に積極的に取り組んでいく。</t>
    <rPh sb="1" eb="4">
      <t>チホウサイ</t>
    </rPh>
    <rPh sb="5" eb="7">
      <t>シンキ</t>
    </rPh>
    <rPh sb="7" eb="9">
      <t>ハッコウ</t>
    </rPh>
    <rPh sb="10" eb="12">
      <t>ヨクセイ</t>
    </rPh>
    <rPh sb="14" eb="18">
      <t>クリアゲショウカン</t>
    </rPh>
    <rPh sb="22" eb="24">
      <t>ショウライ</t>
    </rPh>
    <rPh sb="24" eb="26">
      <t>フタン</t>
    </rPh>
    <rPh sb="26" eb="28">
      <t>ヒリツ</t>
    </rPh>
    <rPh sb="29" eb="31">
      <t>ルイジ</t>
    </rPh>
    <rPh sb="31" eb="33">
      <t>ダンタイ</t>
    </rPh>
    <rPh sb="34" eb="36">
      <t>シタマワ</t>
    </rPh>
    <rPh sb="37" eb="39">
      <t>イッポウ</t>
    </rPh>
    <rPh sb="40" eb="46">
      <t>ユウケイコテイシサン</t>
    </rPh>
    <rPh sb="46" eb="48">
      <t>ゲンカ</t>
    </rPh>
    <rPh sb="48" eb="50">
      <t>ショウキャク</t>
    </rPh>
    <rPh sb="50" eb="51">
      <t>リツ</t>
    </rPh>
    <rPh sb="52" eb="54">
      <t>ルイジ</t>
    </rPh>
    <rPh sb="54" eb="56">
      <t>ダンタイ</t>
    </rPh>
    <rPh sb="57" eb="59">
      <t>ヒカク</t>
    </rPh>
    <rPh sb="61" eb="64">
      <t>コウスイジュン</t>
    </rPh>
    <rPh sb="68" eb="70">
      <t>ヨウイン</t>
    </rPh>
    <rPh sb="73" eb="74">
      <t>チク</t>
    </rPh>
    <rPh sb="74" eb="76">
      <t>ネンスウ</t>
    </rPh>
    <rPh sb="77" eb="79">
      <t>ケイカ</t>
    </rPh>
    <rPh sb="81" eb="84">
      <t>ロウキュウカ</t>
    </rPh>
    <rPh sb="86" eb="88">
      <t>シセツ</t>
    </rPh>
    <rPh sb="89" eb="90">
      <t>オオ</t>
    </rPh>
    <rPh sb="94" eb="95">
      <t>ア</t>
    </rPh>
    <rPh sb="100" eb="102">
      <t>コンゴ</t>
    </rPh>
    <rPh sb="103" eb="105">
      <t>コウキョウ</t>
    </rPh>
    <rPh sb="105" eb="107">
      <t>シセツ</t>
    </rPh>
    <rPh sb="107" eb="108">
      <t>トウ</t>
    </rPh>
    <rPh sb="108" eb="110">
      <t>ソウゴウ</t>
    </rPh>
    <rPh sb="110" eb="112">
      <t>カンリ</t>
    </rPh>
    <rPh sb="112" eb="114">
      <t>ケイカク</t>
    </rPh>
    <rPh sb="115" eb="116">
      <t>モト</t>
    </rPh>
    <rPh sb="119" eb="122">
      <t>ロウキュウカ</t>
    </rPh>
    <rPh sb="122" eb="124">
      <t>タイサク</t>
    </rPh>
    <rPh sb="125" eb="128">
      <t>セッキョクテキ</t>
    </rPh>
    <rPh sb="129" eb="130">
      <t>ト</t>
    </rPh>
    <rPh sb="131" eb="132">
      <t>ク</t>
    </rPh>
    <phoneticPr fontId="5"/>
  </si>
  <si>
    <t>　実質公債費比率は類似団体と比較して高いものの、将来負担比率は低くなっている。
　実質公債費比率の上昇を抑えるよう、公債費の適正化に取り組む。</t>
    <rPh sb="1" eb="3">
      <t>ジッシツ</t>
    </rPh>
    <rPh sb="3" eb="6">
      <t>コウサイヒ</t>
    </rPh>
    <rPh sb="6" eb="8">
      <t>ヒリツ</t>
    </rPh>
    <rPh sb="9" eb="11">
      <t>ルイジ</t>
    </rPh>
    <rPh sb="11" eb="13">
      <t>ダンタイ</t>
    </rPh>
    <rPh sb="14" eb="16">
      <t>ヒカク</t>
    </rPh>
    <rPh sb="18" eb="19">
      <t>タカ</t>
    </rPh>
    <rPh sb="24" eb="26">
      <t>ショウライ</t>
    </rPh>
    <rPh sb="26" eb="28">
      <t>フタン</t>
    </rPh>
    <rPh sb="28" eb="30">
      <t>ヒリツ</t>
    </rPh>
    <rPh sb="31" eb="32">
      <t>ヒク</t>
    </rPh>
    <rPh sb="41" eb="46">
      <t>ジッシツコウサイヒ</t>
    </rPh>
    <rPh sb="46" eb="48">
      <t>ヒリツ</t>
    </rPh>
    <rPh sb="49" eb="51">
      <t>ジョウショウ</t>
    </rPh>
    <rPh sb="52" eb="53">
      <t>オサ</t>
    </rPh>
    <rPh sb="58" eb="60">
      <t>コウサイ</t>
    </rPh>
    <rPh sb="60" eb="61">
      <t>ヒ</t>
    </rPh>
    <rPh sb="62" eb="65">
      <t>テキセイカ</t>
    </rPh>
    <rPh sb="66" eb="67">
      <t>ト</t>
    </rPh>
    <rPh sb="68" eb="69">
      <t>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</si>
</sst>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CE91-4597-AF08-2F5264F6F90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231953</c:v>
                </c:pt>
                <c:pt idx="1">
                  <c:v>229365</c:v>
                </c:pt>
                <c:pt idx="2">
                  <c:v>378787</c:v>
                </c:pt>
                <c:pt idx="3">
                  <c:v>342723</c:v>
                </c:pt>
                <c:pt idx="4">
                  <c:v>926210</c:v>
                </c:pt>
              </c:numCache>
            </c:numRef>
          </c:val>
          <c:smooth val="0"/>
          <c:extLst>
            <c:ext xmlns:c16="http://schemas.microsoft.com/office/drawing/2014/chart" uri="{C3380CC4-5D6E-409C-BE32-E72D297353CC}">
              <c16:uniqueId val="{00000001-CE91-4597-AF08-2F5264F6F907}"/>
            </c:ext>
          </c:extLst>
        </c:ser>
        <c:dLbls>
          <c:showLegendKey val="0"/>
          <c:showVal val="0"/>
          <c:showCatName val="0"/>
          <c:showSerName val="0"/>
          <c:showPercent val="0"/>
          <c:showBubbleSize val="0"/>
        </c:dLbls>
        <c:marker val="1"/>
        <c:smooth val="0"/>
        <c:axId val="88823296"/>
        <c:axId val="88825216"/>
      </c:lineChart>
      <c:catAx>
        <c:axId val="888232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25216"/>
        <c:crosses val="autoZero"/>
        <c:auto val="1"/>
        <c:lblAlgn val="ctr"/>
        <c:lblOffset val="100"/>
        <c:tickLblSkip val="1"/>
        <c:tickMarkSkip val="1"/>
        <c:noMultiLvlLbl val="0"/>
      </c:catAx>
      <c:valAx>
        <c:axId val="88825216"/>
        <c:scaling>
          <c:orientation val="minMax"/>
          <c:max val="1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88232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10.039999999999999</c:v>
                </c:pt>
                <c:pt idx="1">
                  <c:v>4.87</c:v>
                </c:pt>
                <c:pt idx="2">
                  <c:v>6.29</c:v>
                </c:pt>
                <c:pt idx="3">
                  <c:v>3.72</c:v>
                </c:pt>
                <c:pt idx="4">
                  <c:v>-10.77</c:v>
                </c:pt>
              </c:numCache>
            </c:numRef>
          </c:val>
          <c:extLst>
            <c:ext xmlns:c16="http://schemas.microsoft.com/office/drawing/2014/chart" uri="{C3380CC4-5D6E-409C-BE32-E72D297353CC}">
              <c16:uniqueId val="{00000000-9150-451E-BF9B-D021620F64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60.15</c:v>
                </c:pt>
                <c:pt idx="1">
                  <c:v>73.849999999999994</c:v>
                </c:pt>
                <c:pt idx="2">
                  <c:v>78.319999999999993</c:v>
                </c:pt>
                <c:pt idx="3">
                  <c:v>79.16</c:v>
                </c:pt>
                <c:pt idx="4">
                  <c:v>47.93</c:v>
                </c:pt>
              </c:numCache>
            </c:numRef>
          </c:val>
          <c:extLst>
            <c:ext xmlns:c16="http://schemas.microsoft.com/office/drawing/2014/chart" uri="{C3380CC4-5D6E-409C-BE32-E72D297353CC}">
              <c16:uniqueId val="{00000001-9150-451E-BF9B-D021620F649A}"/>
            </c:ext>
          </c:extLst>
        </c:ser>
        <c:dLbls>
          <c:showLegendKey val="0"/>
          <c:showVal val="0"/>
          <c:showCatName val="0"/>
          <c:showSerName val="0"/>
          <c:showPercent val="0"/>
          <c:showBubbleSize val="0"/>
        </c:dLbls>
        <c:gapWidth val="250"/>
        <c:overlap val="100"/>
        <c:axId val="126337408"/>
        <c:axId val="1263393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10.84</c:v>
                </c:pt>
                <c:pt idx="1">
                  <c:v>4.37</c:v>
                </c:pt>
                <c:pt idx="2">
                  <c:v>8.07</c:v>
                </c:pt>
                <c:pt idx="3">
                  <c:v>-7.4</c:v>
                </c:pt>
                <c:pt idx="4">
                  <c:v>-52.19</c:v>
                </c:pt>
              </c:numCache>
            </c:numRef>
          </c:val>
          <c:smooth val="0"/>
          <c:extLst>
            <c:ext xmlns:c16="http://schemas.microsoft.com/office/drawing/2014/chart" uri="{C3380CC4-5D6E-409C-BE32-E72D297353CC}">
              <c16:uniqueId val="{00000002-9150-451E-BF9B-D021620F649A}"/>
            </c:ext>
          </c:extLst>
        </c:ser>
        <c:dLbls>
          <c:showLegendKey val="0"/>
          <c:showVal val="0"/>
          <c:showCatName val="0"/>
          <c:showSerName val="0"/>
          <c:showPercent val="0"/>
          <c:showBubbleSize val="0"/>
        </c:dLbls>
        <c:marker val="1"/>
        <c:smooth val="0"/>
        <c:axId val="126337408"/>
        <c:axId val="126339328"/>
      </c:lineChart>
      <c:catAx>
        <c:axId val="1263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6339328"/>
        <c:crosses val="autoZero"/>
        <c:auto val="1"/>
        <c:lblAlgn val="ctr"/>
        <c:lblOffset val="100"/>
        <c:tickLblSkip val="1"/>
        <c:tickMarkSkip val="1"/>
        <c:noMultiLvlLbl val="0"/>
      </c:catAx>
      <c:valAx>
        <c:axId val="1263393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337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FC39-40EE-9625-E6EC6B9D1FF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39-40EE-9625-E6EC6B9D1FF9}"/>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FC39-40EE-9625-E6EC6B9D1FF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FC39-40EE-9625-E6EC6B9D1FF9}"/>
            </c:ext>
          </c:extLst>
        </c:ser>
        <c:ser>
          <c:idx val="4"/>
          <c:order val="4"/>
          <c:tx>
            <c:strRef>
              <c:f>データシート!$A$31</c:f>
              <c:strCache>
                <c:ptCount val="1"/>
                <c:pt idx="0">
                  <c:v>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0.56000000000000005</c:v>
                </c:pt>
                <c:pt idx="8">
                  <c:v>#N/A</c:v>
                </c:pt>
                <c:pt idx="9">
                  <c:v>0.18</c:v>
                </c:pt>
              </c:numCache>
            </c:numRef>
          </c:val>
          <c:extLst>
            <c:ext xmlns:c16="http://schemas.microsoft.com/office/drawing/2014/chart" uri="{C3380CC4-5D6E-409C-BE32-E72D297353CC}">
              <c16:uniqueId val="{00000004-FC39-40EE-9625-E6EC6B9D1FF9}"/>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0.14000000000000001</c:v>
                </c:pt>
                <c:pt idx="2">
                  <c:v>#N/A</c:v>
                </c:pt>
                <c:pt idx="3">
                  <c:v>0</c:v>
                </c:pt>
                <c:pt idx="4">
                  <c:v>#N/A</c:v>
                </c:pt>
                <c:pt idx="5">
                  <c:v>0.25</c:v>
                </c:pt>
                <c:pt idx="6">
                  <c:v>#N/A</c:v>
                </c:pt>
                <c:pt idx="7">
                  <c:v>0.25</c:v>
                </c:pt>
                <c:pt idx="8">
                  <c:v>#N/A</c:v>
                </c:pt>
                <c:pt idx="9">
                  <c:v>0.2</c:v>
                </c:pt>
              </c:numCache>
            </c:numRef>
          </c:val>
          <c:extLst>
            <c:ext xmlns:c16="http://schemas.microsoft.com/office/drawing/2014/chart" uri="{C3380CC4-5D6E-409C-BE32-E72D297353CC}">
              <c16:uniqueId val="{00000005-FC39-40EE-9625-E6EC6B9D1FF9}"/>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0.56999999999999995</c:v>
                </c:pt>
                <c:pt idx="2">
                  <c:v>#N/A</c:v>
                </c:pt>
                <c:pt idx="3">
                  <c:v>0.7</c:v>
                </c:pt>
                <c:pt idx="4">
                  <c:v>#N/A</c:v>
                </c:pt>
                <c:pt idx="5">
                  <c:v>0.32</c:v>
                </c:pt>
                <c:pt idx="6">
                  <c:v>#N/A</c:v>
                </c:pt>
                <c:pt idx="7">
                  <c:v>0.71</c:v>
                </c:pt>
                <c:pt idx="8">
                  <c:v>#N/A</c:v>
                </c:pt>
                <c:pt idx="9">
                  <c:v>0.72</c:v>
                </c:pt>
              </c:numCache>
            </c:numRef>
          </c:val>
          <c:extLst>
            <c:ext xmlns:c16="http://schemas.microsoft.com/office/drawing/2014/chart" uri="{C3380CC4-5D6E-409C-BE32-E72D297353CC}">
              <c16:uniqueId val="{00000006-FC39-40EE-9625-E6EC6B9D1FF9}"/>
            </c:ext>
          </c:extLst>
        </c:ser>
        <c:ser>
          <c:idx val="7"/>
          <c:order val="7"/>
          <c:tx>
            <c:strRef>
              <c:f>データシート!$A$34</c:f>
              <c:strCache>
                <c:ptCount val="1"/>
                <c:pt idx="0">
                  <c:v>国民健康保険特別会計（診療施設事業）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0.46</c:v>
                </c:pt>
                <c:pt idx="2">
                  <c:v>#N/A</c:v>
                </c:pt>
                <c:pt idx="3">
                  <c:v>0.9</c:v>
                </c:pt>
                <c:pt idx="4">
                  <c:v>#N/A</c:v>
                </c:pt>
                <c:pt idx="5">
                  <c:v>0.77</c:v>
                </c:pt>
                <c:pt idx="6">
                  <c:v>#N/A</c:v>
                </c:pt>
                <c:pt idx="7">
                  <c:v>0.36</c:v>
                </c:pt>
                <c:pt idx="8">
                  <c:v>#N/A</c:v>
                </c:pt>
                <c:pt idx="9">
                  <c:v>0.76</c:v>
                </c:pt>
              </c:numCache>
            </c:numRef>
          </c:val>
          <c:extLst>
            <c:ext xmlns:c16="http://schemas.microsoft.com/office/drawing/2014/chart" uri="{C3380CC4-5D6E-409C-BE32-E72D297353CC}">
              <c16:uniqueId val="{00000007-FC39-40EE-9625-E6EC6B9D1FF9}"/>
            </c:ext>
          </c:extLst>
        </c:ser>
        <c:ser>
          <c:idx val="8"/>
          <c:order val="8"/>
          <c:tx>
            <c:strRef>
              <c:f>データシート!$A$35</c:f>
              <c:strCache>
                <c:ptCount val="1"/>
                <c:pt idx="0">
                  <c:v>国民健康保険特別会計（国民健康保険事業）</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1.29</c:v>
                </c:pt>
                <c:pt idx="2">
                  <c:v>#N/A</c:v>
                </c:pt>
                <c:pt idx="3">
                  <c:v>1.56</c:v>
                </c:pt>
                <c:pt idx="4">
                  <c:v>#N/A</c:v>
                </c:pt>
                <c:pt idx="5">
                  <c:v>1.43</c:v>
                </c:pt>
                <c:pt idx="6">
                  <c:v>#N/A</c:v>
                </c:pt>
                <c:pt idx="7">
                  <c:v>1.18</c:v>
                </c:pt>
                <c:pt idx="8">
                  <c:v>#N/A</c:v>
                </c:pt>
                <c:pt idx="9">
                  <c:v>1.82</c:v>
                </c:pt>
              </c:numCache>
            </c:numRef>
          </c:val>
          <c:extLst>
            <c:ext xmlns:c16="http://schemas.microsoft.com/office/drawing/2014/chart" uri="{C3380CC4-5D6E-409C-BE32-E72D297353CC}">
              <c16:uniqueId val="{00000008-FC39-40EE-9625-E6EC6B9D1FF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10.029999999999999</c:v>
                </c:pt>
                <c:pt idx="2">
                  <c:v>#N/A</c:v>
                </c:pt>
                <c:pt idx="3">
                  <c:v>4.87</c:v>
                </c:pt>
                <c:pt idx="4">
                  <c:v>#N/A</c:v>
                </c:pt>
                <c:pt idx="5">
                  <c:v>6.28</c:v>
                </c:pt>
                <c:pt idx="6">
                  <c:v>#N/A</c:v>
                </c:pt>
                <c:pt idx="7">
                  <c:v>3.72</c:v>
                </c:pt>
                <c:pt idx="8">
                  <c:v>10.77</c:v>
                </c:pt>
                <c:pt idx="9">
                  <c:v>#N/A</c:v>
                </c:pt>
              </c:numCache>
            </c:numRef>
          </c:val>
          <c:extLst>
            <c:ext xmlns:c16="http://schemas.microsoft.com/office/drawing/2014/chart" uri="{C3380CC4-5D6E-409C-BE32-E72D297353CC}">
              <c16:uniqueId val="{00000009-FC39-40EE-9625-E6EC6B9D1FF9}"/>
            </c:ext>
          </c:extLst>
        </c:ser>
        <c:dLbls>
          <c:showLegendKey val="0"/>
          <c:showVal val="0"/>
          <c:showCatName val="0"/>
          <c:showSerName val="0"/>
          <c:showPercent val="0"/>
          <c:showBubbleSize val="0"/>
        </c:dLbls>
        <c:gapWidth val="150"/>
        <c:overlap val="100"/>
        <c:axId val="126728064"/>
        <c:axId val="126729600"/>
      </c:barChart>
      <c:catAx>
        <c:axId val="126728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6729600"/>
        <c:crosses val="autoZero"/>
        <c:auto val="1"/>
        <c:lblAlgn val="ctr"/>
        <c:lblOffset val="100"/>
        <c:tickLblSkip val="1"/>
        <c:tickMarkSkip val="1"/>
        <c:noMultiLvlLbl val="0"/>
      </c:catAx>
      <c:valAx>
        <c:axId val="126729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7280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136</c:v>
                </c:pt>
                <c:pt idx="5">
                  <c:v>121</c:v>
                </c:pt>
                <c:pt idx="8">
                  <c:v>121</c:v>
                </c:pt>
                <c:pt idx="11">
                  <c:v>109</c:v>
                </c:pt>
                <c:pt idx="14">
                  <c:v>95</c:v>
                </c:pt>
              </c:numCache>
            </c:numRef>
          </c:val>
          <c:extLst>
            <c:ext xmlns:c16="http://schemas.microsoft.com/office/drawing/2014/chart" uri="{C3380CC4-5D6E-409C-BE32-E72D297353CC}">
              <c16:uniqueId val="{00000000-B523-40E9-9623-746D6F28148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523-40E9-9623-746D6F28148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3</c:v>
                </c:pt>
                <c:pt idx="3">
                  <c:v>3</c:v>
                </c:pt>
                <c:pt idx="6">
                  <c:v>2</c:v>
                </c:pt>
                <c:pt idx="9">
                  <c:v>2</c:v>
                </c:pt>
                <c:pt idx="12">
                  <c:v>1</c:v>
                </c:pt>
              </c:numCache>
            </c:numRef>
          </c:val>
          <c:extLst>
            <c:ext xmlns:c16="http://schemas.microsoft.com/office/drawing/2014/chart" uri="{C3380CC4-5D6E-409C-BE32-E72D297353CC}">
              <c16:uniqueId val="{00000002-B523-40E9-9623-746D6F28148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c:v>
                </c:pt>
                <c:pt idx="3">
                  <c:v>2</c:v>
                </c:pt>
                <c:pt idx="6">
                  <c:v>2</c:v>
                </c:pt>
                <c:pt idx="9">
                  <c:v>2</c:v>
                </c:pt>
                <c:pt idx="12">
                  <c:v>1</c:v>
                </c:pt>
              </c:numCache>
            </c:numRef>
          </c:val>
          <c:extLst>
            <c:ext xmlns:c16="http://schemas.microsoft.com/office/drawing/2014/chart" uri="{C3380CC4-5D6E-409C-BE32-E72D297353CC}">
              <c16:uniqueId val="{00000003-B523-40E9-9623-746D6F28148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58</c:v>
                </c:pt>
                <c:pt idx="3">
                  <c:v>64</c:v>
                </c:pt>
                <c:pt idx="6">
                  <c:v>64</c:v>
                </c:pt>
                <c:pt idx="9">
                  <c:v>68</c:v>
                </c:pt>
                <c:pt idx="12">
                  <c:v>66</c:v>
                </c:pt>
              </c:numCache>
            </c:numRef>
          </c:val>
          <c:extLst>
            <c:ext xmlns:c16="http://schemas.microsoft.com/office/drawing/2014/chart" uri="{C3380CC4-5D6E-409C-BE32-E72D297353CC}">
              <c16:uniqueId val="{00000004-B523-40E9-9623-746D6F28148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523-40E9-9623-746D6F28148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523-40E9-9623-746D6F28148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146</c:v>
                </c:pt>
                <c:pt idx="3">
                  <c:v>117</c:v>
                </c:pt>
                <c:pt idx="6">
                  <c:v>109</c:v>
                </c:pt>
                <c:pt idx="9">
                  <c:v>95</c:v>
                </c:pt>
                <c:pt idx="12">
                  <c:v>92</c:v>
                </c:pt>
              </c:numCache>
            </c:numRef>
          </c:val>
          <c:extLst>
            <c:ext xmlns:c16="http://schemas.microsoft.com/office/drawing/2014/chart" uri="{C3380CC4-5D6E-409C-BE32-E72D297353CC}">
              <c16:uniqueId val="{00000007-B523-40E9-9623-746D6F281486}"/>
            </c:ext>
          </c:extLst>
        </c:ser>
        <c:dLbls>
          <c:showLegendKey val="0"/>
          <c:showVal val="0"/>
          <c:showCatName val="0"/>
          <c:showSerName val="0"/>
          <c:showPercent val="0"/>
          <c:showBubbleSize val="0"/>
        </c:dLbls>
        <c:gapWidth val="100"/>
        <c:overlap val="100"/>
        <c:axId val="107943040"/>
        <c:axId val="107944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75</c:v>
                </c:pt>
                <c:pt idx="2">
                  <c:v>#N/A</c:v>
                </c:pt>
                <c:pt idx="3">
                  <c:v>#N/A</c:v>
                </c:pt>
                <c:pt idx="4">
                  <c:v>65</c:v>
                </c:pt>
                <c:pt idx="5">
                  <c:v>#N/A</c:v>
                </c:pt>
                <c:pt idx="6">
                  <c:v>#N/A</c:v>
                </c:pt>
                <c:pt idx="7">
                  <c:v>56</c:v>
                </c:pt>
                <c:pt idx="8">
                  <c:v>#N/A</c:v>
                </c:pt>
                <c:pt idx="9">
                  <c:v>#N/A</c:v>
                </c:pt>
                <c:pt idx="10">
                  <c:v>58</c:v>
                </c:pt>
                <c:pt idx="11">
                  <c:v>#N/A</c:v>
                </c:pt>
                <c:pt idx="12">
                  <c:v>#N/A</c:v>
                </c:pt>
                <c:pt idx="13">
                  <c:v>65</c:v>
                </c:pt>
                <c:pt idx="14">
                  <c:v>#N/A</c:v>
                </c:pt>
              </c:numCache>
            </c:numRef>
          </c:val>
          <c:smooth val="0"/>
          <c:extLst>
            <c:ext xmlns:c16="http://schemas.microsoft.com/office/drawing/2014/chart" uri="{C3380CC4-5D6E-409C-BE32-E72D297353CC}">
              <c16:uniqueId val="{00000008-B523-40E9-9623-746D6F281486}"/>
            </c:ext>
          </c:extLst>
        </c:ser>
        <c:dLbls>
          <c:showLegendKey val="0"/>
          <c:showVal val="0"/>
          <c:showCatName val="0"/>
          <c:showSerName val="0"/>
          <c:showPercent val="0"/>
          <c:showBubbleSize val="0"/>
        </c:dLbls>
        <c:marker val="1"/>
        <c:smooth val="0"/>
        <c:axId val="107943040"/>
        <c:axId val="107944960"/>
      </c:lineChart>
      <c:catAx>
        <c:axId val="107943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944960"/>
        <c:crosses val="autoZero"/>
        <c:auto val="1"/>
        <c:lblAlgn val="ctr"/>
        <c:lblOffset val="100"/>
        <c:tickLblSkip val="1"/>
        <c:tickMarkSkip val="1"/>
        <c:noMultiLvlLbl val="0"/>
      </c:catAx>
      <c:valAx>
        <c:axId val="107944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943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1069</c:v>
                </c:pt>
                <c:pt idx="5">
                  <c:v>1037</c:v>
                </c:pt>
                <c:pt idx="8">
                  <c:v>994</c:v>
                </c:pt>
                <c:pt idx="11">
                  <c:v>981</c:v>
                </c:pt>
                <c:pt idx="14">
                  <c:v>1037</c:v>
                </c:pt>
              </c:numCache>
            </c:numRef>
          </c:val>
          <c:extLst>
            <c:ext xmlns:c16="http://schemas.microsoft.com/office/drawing/2014/chart" uri="{C3380CC4-5D6E-409C-BE32-E72D297353CC}">
              <c16:uniqueId val="{00000000-8F7E-4CE7-B0E8-BD2C49A4AD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33</c:v>
                </c:pt>
                <c:pt idx="5">
                  <c:v>26</c:v>
                </c:pt>
                <c:pt idx="8">
                  <c:v>20</c:v>
                </c:pt>
                <c:pt idx="11">
                  <c:v>14</c:v>
                </c:pt>
                <c:pt idx="14">
                  <c:v>7</c:v>
                </c:pt>
              </c:numCache>
            </c:numRef>
          </c:val>
          <c:extLst>
            <c:ext xmlns:c16="http://schemas.microsoft.com/office/drawing/2014/chart" uri="{C3380CC4-5D6E-409C-BE32-E72D297353CC}">
              <c16:uniqueId val="{00000001-8F7E-4CE7-B0E8-BD2C49A4AD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1004</c:v>
                </c:pt>
                <c:pt idx="5">
                  <c:v>1087</c:v>
                </c:pt>
                <c:pt idx="8">
                  <c:v>1173</c:v>
                </c:pt>
                <c:pt idx="11">
                  <c:v>1163</c:v>
                </c:pt>
                <c:pt idx="14">
                  <c:v>964</c:v>
                </c:pt>
              </c:numCache>
            </c:numRef>
          </c:val>
          <c:extLst>
            <c:ext xmlns:c16="http://schemas.microsoft.com/office/drawing/2014/chart" uri="{C3380CC4-5D6E-409C-BE32-E72D297353CC}">
              <c16:uniqueId val="{00000002-8F7E-4CE7-B0E8-BD2C49A4AD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7E-4CE7-B0E8-BD2C49A4AD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44</c:v>
                </c:pt>
              </c:numCache>
            </c:numRef>
          </c:val>
          <c:extLst>
            <c:ext xmlns:c16="http://schemas.microsoft.com/office/drawing/2014/chart" uri="{C3380CC4-5D6E-409C-BE32-E72D297353CC}">
              <c16:uniqueId val="{00000004-8F7E-4CE7-B0E8-BD2C49A4AD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F7E-4CE7-B0E8-BD2C49A4AD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199</c:v>
                </c:pt>
                <c:pt idx="3">
                  <c:v>200</c:v>
                </c:pt>
                <c:pt idx="6">
                  <c:v>194</c:v>
                </c:pt>
                <c:pt idx="9">
                  <c:v>189</c:v>
                </c:pt>
                <c:pt idx="12">
                  <c:v>175</c:v>
                </c:pt>
              </c:numCache>
            </c:numRef>
          </c:val>
          <c:extLst>
            <c:ext xmlns:c16="http://schemas.microsoft.com/office/drawing/2014/chart" uri="{C3380CC4-5D6E-409C-BE32-E72D297353CC}">
              <c16:uniqueId val="{00000006-8F7E-4CE7-B0E8-BD2C49A4AD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7</c:v>
                </c:pt>
                <c:pt idx="3">
                  <c:v>6</c:v>
                </c:pt>
                <c:pt idx="6">
                  <c:v>8</c:v>
                </c:pt>
                <c:pt idx="9">
                  <c:v>19</c:v>
                </c:pt>
                <c:pt idx="12">
                  <c:v>43</c:v>
                </c:pt>
              </c:numCache>
            </c:numRef>
          </c:val>
          <c:extLst>
            <c:ext xmlns:c16="http://schemas.microsoft.com/office/drawing/2014/chart" uri="{C3380CC4-5D6E-409C-BE32-E72D297353CC}">
              <c16:uniqueId val="{00000007-8F7E-4CE7-B0E8-BD2C49A4AD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644</c:v>
                </c:pt>
                <c:pt idx="3">
                  <c:v>603</c:v>
                </c:pt>
                <c:pt idx="6">
                  <c:v>558</c:v>
                </c:pt>
                <c:pt idx="9">
                  <c:v>541</c:v>
                </c:pt>
                <c:pt idx="12">
                  <c:v>516</c:v>
                </c:pt>
              </c:numCache>
            </c:numRef>
          </c:val>
          <c:extLst>
            <c:ext xmlns:c16="http://schemas.microsoft.com/office/drawing/2014/chart" uri="{C3380CC4-5D6E-409C-BE32-E72D297353CC}">
              <c16:uniqueId val="{00000008-8F7E-4CE7-B0E8-BD2C49A4AD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8</c:v>
                </c:pt>
                <c:pt idx="3">
                  <c:v>5</c:v>
                </c:pt>
                <c:pt idx="6">
                  <c:v>3</c:v>
                </c:pt>
                <c:pt idx="9">
                  <c:v>2</c:v>
                </c:pt>
                <c:pt idx="12">
                  <c:v>3</c:v>
                </c:pt>
              </c:numCache>
            </c:numRef>
          </c:val>
          <c:extLst>
            <c:ext xmlns:c16="http://schemas.microsoft.com/office/drawing/2014/chart" uri="{C3380CC4-5D6E-409C-BE32-E72D297353CC}">
              <c16:uniqueId val="{00000009-8F7E-4CE7-B0E8-BD2C49A4AD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808</c:v>
                </c:pt>
                <c:pt idx="3">
                  <c:v>744</c:v>
                </c:pt>
                <c:pt idx="6">
                  <c:v>722</c:v>
                </c:pt>
                <c:pt idx="9">
                  <c:v>731</c:v>
                </c:pt>
                <c:pt idx="12">
                  <c:v>774</c:v>
                </c:pt>
              </c:numCache>
            </c:numRef>
          </c:val>
          <c:extLst>
            <c:ext xmlns:c16="http://schemas.microsoft.com/office/drawing/2014/chart" uri="{C3380CC4-5D6E-409C-BE32-E72D297353CC}">
              <c16:uniqueId val="{0000000A-8F7E-4CE7-B0E8-BD2C49A4ADC8}"/>
            </c:ext>
          </c:extLst>
        </c:ser>
        <c:dLbls>
          <c:showLegendKey val="0"/>
          <c:showVal val="0"/>
          <c:showCatName val="0"/>
          <c:showSerName val="0"/>
          <c:showPercent val="0"/>
          <c:showBubbleSize val="0"/>
        </c:dLbls>
        <c:gapWidth val="100"/>
        <c:overlap val="100"/>
        <c:axId val="126509440"/>
        <c:axId val="126511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7E-4CE7-B0E8-BD2C49A4ADC8}"/>
            </c:ext>
          </c:extLst>
        </c:ser>
        <c:dLbls>
          <c:showLegendKey val="0"/>
          <c:showVal val="0"/>
          <c:showCatName val="0"/>
          <c:showSerName val="0"/>
          <c:showPercent val="0"/>
          <c:showBubbleSize val="0"/>
        </c:dLbls>
        <c:marker val="1"/>
        <c:smooth val="0"/>
        <c:axId val="126509440"/>
        <c:axId val="126511360"/>
      </c:lineChart>
      <c:catAx>
        <c:axId val="126509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6511360"/>
        <c:crosses val="autoZero"/>
        <c:auto val="1"/>
        <c:lblAlgn val="ctr"/>
        <c:lblOffset val="100"/>
        <c:tickLblSkip val="1"/>
        <c:tickMarkSkip val="1"/>
        <c:noMultiLvlLbl val="0"/>
      </c:catAx>
      <c:valAx>
        <c:axId val="126511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6509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565</c:v>
                </c:pt>
                <c:pt idx="1">
                  <c:v>535</c:v>
                </c:pt>
                <c:pt idx="2">
                  <c:v>300</c:v>
                </c:pt>
              </c:numCache>
            </c:numRef>
          </c:val>
          <c:extLst>
            <c:ext xmlns:c16="http://schemas.microsoft.com/office/drawing/2014/chart" uri="{C3380CC4-5D6E-409C-BE32-E72D297353CC}">
              <c16:uniqueId val="{00000000-865C-4A0A-A4C4-15987D51C12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219</c:v>
                </c:pt>
                <c:pt idx="1">
                  <c:v>241</c:v>
                </c:pt>
                <c:pt idx="2">
                  <c:v>254</c:v>
                </c:pt>
              </c:numCache>
            </c:numRef>
          </c:val>
          <c:extLst>
            <c:ext xmlns:c16="http://schemas.microsoft.com/office/drawing/2014/chart" uri="{C3380CC4-5D6E-409C-BE32-E72D297353CC}">
              <c16:uniqueId val="{00000001-865C-4A0A-A4C4-15987D51C12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277</c:v>
                </c:pt>
                <c:pt idx="1">
                  <c:v>282</c:v>
                </c:pt>
                <c:pt idx="2">
                  <c:v>309</c:v>
                </c:pt>
              </c:numCache>
            </c:numRef>
          </c:val>
          <c:extLst>
            <c:ext xmlns:c16="http://schemas.microsoft.com/office/drawing/2014/chart" uri="{C3380CC4-5D6E-409C-BE32-E72D297353CC}">
              <c16:uniqueId val="{00000002-865C-4A0A-A4C4-15987D51C124}"/>
            </c:ext>
          </c:extLst>
        </c:ser>
        <c:dLbls>
          <c:showLegendKey val="0"/>
          <c:showVal val="0"/>
          <c:showCatName val="0"/>
          <c:showSerName val="0"/>
          <c:showPercent val="0"/>
          <c:showBubbleSize val="0"/>
        </c:dLbls>
        <c:gapWidth val="120"/>
        <c:overlap val="100"/>
        <c:axId val="107996672"/>
        <c:axId val="107998208"/>
      </c:barChart>
      <c:catAx>
        <c:axId val="107996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07998208"/>
        <c:crosses val="autoZero"/>
        <c:auto val="1"/>
        <c:lblAlgn val="ctr"/>
        <c:lblOffset val="100"/>
        <c:tickLblSkip val="1"/>
        <c:tickMarkSkip val="1"/>
        <c:noMultiLvlLbl val="0"/>
      </c:catAx>
      <c:valAx>
        <c:axId val="1079982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07996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{FC2CD37F-6474-4040-9FD5-DD3C9B0D621E}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66C8-4946-842B-4B411B0FBDA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{FEFF1332-5741-4621-8562-624FCAD4FEDC}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6C8-4946-842B-4B411B0FBDA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{46B33E53-692F-463B-9496-52B62A55E4C8}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6C8-4946-842B-4B411B0FBDA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{24ED3CEF-BBDF-4DCE-AD69-4A5CB0F5ADD3}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6C8-4946-842B-4B411B0FBDA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{3D1AA70F-DC3B-458D-9DFA-777EEA848560}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6C8-4946-842B-4B411B0FBD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{4449C138-E2E4-4023-9D92-B5D71F8637EB}</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66C8-4946-842B-4B411B0FBD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{B2DC1C71-6489-426A-9764-808249B4AB4A}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66C8-4946-842B-4B411B0FBDA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{B3E01677-0CE9-4E06-9C14-932F056C031E}</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66C8-4946-842B-4B411B0FBDA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{B8F20465-1AC0-43EB-9D10-D6D9EECE29F8}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66C8-4946-842B-4B411B0FBDA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68.900000000000006</c:v>
                </c:pt>
                <c:pt idx="32">
                  <c:v>64.8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6C8-4946-842B-4B411B0FBDA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{29772E19-1D47-4485-A879-AB37BDD27CD9}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66C8-4946-842B-4B411B0FBDA0}"/>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{6B0A597F-208B-4B62-B41F-1C0336B56820}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6C8-4946-842B-4B411B0FBDA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{17D59DCF-4D6C-45B8-9BA9-FC6E8CA56332}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6C8-4946-842B-4B411B0FBDA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{F80C1385-5E36-46C9-8F31-AD3F0C9491DF}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6C8-4946-842B-4B411B0FBDA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{A24CEB71-F2B4-4B7A-9CEA-78DE5EB97C9C}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6C8-4946-842B-4B411B0FBDA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{F5EA6556-6152-4498-8675-371C183EB8EC}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66C8-4946-842B-4B411B0FBDA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{802CA798-0293-49B6-AB45-1EE34903E392}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66C8-4946-842B-4B411B0FBDA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{8E5D04FF-5FE4-4899-A416-FB9701CB6BED}</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66C8-4946-842B-4B411B0FBDA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{3A74C78A-BB82-48AC-99CC-99B59D3DA6A8}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66C8-4946-842B-4B411B0FBDA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56.3</c:v>
                </c:pt>
                <c:pt idx="32">
                  <c:v>56.7</c:v>
                </c:pt>
              </c:numCache>
            </c:numRef>
          </c:xVal>
          <c:yVal>
            <c:numRef>
              <c:f>公会計指標分析・財政指標組合せ分析表!$BP$55:$DC$55</c:f>
              <c:numCache>
                <c:formatCode>#,##0.0;"▲ "#,##0.0</c:formatCode>
                <c:ptCount val="40"/>
                <c:pt idx="24">
                  <c:v>0</c:v>
                </c:pt>
                <c:pt idx="32">
                  <c:v>0</c:v>
                </c:pt>
              </c:numCache>
            </c:numRef>
          </c:yVal>
          <c:smooth val="0"/>
          <c:extLst>
            <c:ext xmlns:c16="http://schemas.microsoft.com/office/drawing/2014/chart" uri="{C3380CC4-5D6E-409C-BE32-E72D297353CC}">
              <c16:uniqueId val="{00000013-66C8-4946-842B-4B411B0FBDA0}"/>
            </c:ext>
          </c:extLst>
        </c:ser>
        <c:dLbls>
          <c:showLegendKey val="0"/>
          <c:showVal val="1"/>
          <c:showCatName val="0"/>
          <c:showSerName val="0"/>
          <c:showPercent val="0"/>
          <c:showBubbleSize val="0"/>
        </c:dLbls>
        <c:axId val="46179840"/>
        <c:axId val="46181760"/>
      </c:scatterChart>
      <c:valAx>
        <c:axId val="46179840"/>
        <c:scaling>
          <c:orientation val="minMax"/>
          <c:max val="56.800000000000004"/>
          <c:min val="56.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{8B4DB3F8-1A9A-4140-9E16-FE04FA9CB533}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2E53-4D83-BFBD-04FA13A668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{EA5B84F3-5FB4-4F89-B854-C27E0DAEAB1E}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53-4D83-BFBD-04FA13A668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{F068132B-1475-42D8-BF3F-180380D000DD}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53-4D83-BFBD-04FA13A668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{2B9EB057-DB81-46CC-AE89-C5119364449B}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53-4D83-BFBD-04FA13A668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{B1A62179-3FEC-44DF-A9EC-BDFC141D70C8}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53-4D83-BFBD-04FA13A6689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{48FB79DD-0190-4CDD-B2C5-7C02C450CE0F}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2E53-4D83-BFBD-04FA13A6689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{BF416C5F-E90F-4944-8EA8-1DC37814FCF6}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2E53-4D83-BFBD-04FA13A6689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{11D98C33-3638-4ADD-B9AF-045E9633A276}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2E53-4D83-BFBD-04FA13A6689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{ED8AE48D-7AD4-4463-8D6F-04B547654A79}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2E53-4D83-BFBD-04FA13A668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13.8</c:v>
                </c:pt>
                <c:pt idx="8">
                  <c:v>12.2</c:v>
                </c:pt>
                <c:pt idx="16">
                  <c:v>10.5</c:v>
                </c:pt>
                <c:pt idx="24">
                  <c:v>9.9</c:v>
                </c:pt>
                <c:pt idx="32">
                  <c:v>10.3</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2E53-4D83-BFBD-04FA13A6689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{6D936F7E-D7D4-4F23-B15C-95DB58DAEB12}</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2E53-4D83-BFBD-04FA13A6689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{8293810A-BB5D-4CE3-9870-8F544D8C6C20}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53-4D83-BFBD-04FA13A668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{FA7561DE-A3ED-4F85-8208-9505407F4C71}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53-4D83-BFBD-04FA13A668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{BB49A97D-2C76-445D-A1B5-1A3FFC7DB27F}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53-4D83-BFBD-04FA13A668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{A02D0BCF-3482-4257-AAAD-B42155BEC085}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53-4D83-BFBD-04FA13A66898}"/>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{B9B0B11D-FEB8-43F0-9D32-573D2480478C}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2E53-4D83-BFBD-04FA13A66898}"/>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{B50E2378-1652-4C32-8F10-CE6F5C4CEEED}</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2E53-4D83-BFBD-04FA13A66898}"/>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{9A41CC6A-1C7A-4D97-8714-3A895831FC07}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2E53-4D83-BFBD-04FA13A66898}"/>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{ED7F6A6E-005A-4282-9EEA-86973D9858E5}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2E53-4D83-BFBD-04FA13A668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2E53-4D83-BFBD-04FA13A66898}"/>
            </c:ext>
          </c:extLst>
        </c:ser>
        <c:dLbls>
          <c:showLegendKey val="0"/>
          <c:showVal val="1"/>
          <c:showCatName val="0"/>
          <c:showSerName val="0"/>
          <c:showPercent val="0"/>
          <c:showBubbleSize val="0"/>
        </c:dLbls>
        <c:axId val="84219776"/>
        <c:axId val="84234240"/>
      </c:scatterChart>
      <c:valAx>
        <c:axId val="84219776"/>
        <c:scaling>
          <c:orientation val="minMax"/>
          <c:max val="9.4"/>
          <c:min val="6.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起債の償還もピークを過ぎ、元利償還金の額も年々減少している。また、簡易水道及び下水道事業で借入した償還もピークを過ぎ減少している。今後も償還額が過大とならないよう努める必要がある。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計画的に基金を積み立てた結果、将来負担額を充当可能財源等が上回った結果となった。今後も引き続き財政健全化に努めていく。</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長野県売木村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財政調整基金の取り崩しにより、基金全体では１９４百万円の減額となった。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今後は当面、大型事業は行わないようにして基金の積立額を増やすこととする。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・経済事情の著しい変動等により財源が著しく不足する場合において、当該不足額を埋めるための経費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・災害により生じた経費又は災害により生じた減収を埋めるための経費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・長期にわたる財源の育成のためにする財産の取得等のための経費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教育基金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・学校教育の推進に要する経費の財源に充てる。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・公共施設等の建設改良及び取得に要する経費の財源に充てる。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・簡易水道施設の整備に要する経費の財源に充てる。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・公共施設長寿命化計画に基づいて公共施設の維持修繕のため２５百万円を積立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・公共施設の修繕や、災害に備え計画的に基金を積み立てる。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グラウンドの建設事業により２３４百万円を取り崩した。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　  災害への備え等のため、過去の実績等を踏まえ、５億円程度を目途に積み立てることとしている。</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決算剰余金を１３百万円積立てたことによる増加。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災害に備えて、現在の積立額を維持する。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D651E4CD-AEE9-4BA6-B9A8-275B835DC6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56183D90-9303-4AF8-BE1F-4E969009F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1B020E5F-A508-4C4F-8A34-F2C136D51BA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2A97A763-0050-462D-93C2-E56D23CE1082}"/>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a16="http://schemas.microsoft.com/office/drawing/2014/main" id="{A20D6CCF-C732-43ED-98DC-C278E7CBB0B3}"/>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a16="http://schemas.microsoft.com/office/drawing/2014/main" id="{CB289D95-41FE-4DF4-8C48-1DE7F4FA4117}"/>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8" name="正方形/長方形 7">
          <a:extLst>
            <a:ext uri="{FF2B5EF4-FFF2-40B4-BE49-F238E27FC236}">
              <a16:creationId xmlns:a16="http://schemas.microsoft.com/office/drawing/2014/main" id="{EE84A809-ED16-45AB-AB43-F7C52EEC8E2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9" name="正方形/長方形 8">
          <a:extLst>
            <a:ext uri="{FF2B5EF4-FFF2-40B4-BE49-F238E27FC236}">
              <a16:creationId xmlns:a16="http://schemas.microsoft.com/office/drawing/2014/main" id="{857E49D3-A18D-4B2B-8DFE-0CF6D1E5C13E}"/>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0" name="正方形/長方形 9">
          <a:extLst>
            <a:ext uri="{FF2B5EF4-FFF2-40B4-BE49-F238E27FC236}">
              <a16:creationId xmlns:a16="http://schemas.microsoft.com/office/drawing/2014/main" id="{BE95E7DB-8C42-4AE1-A879-E9DCCFEBA111}"/>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1" name="正方形/長方形 10">
          <a:extLst>
            <a:ext uri="{FF2B5EF4-FFF2-40B4-BE49-F238E27FC236}">
              <a16:creationId xmlns:a16="http://schemas.microsoft.com/office/drawing/2014/main" id="{5E0DB699-57C4-4041-97E9-853A8695850E}"/>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2" name="正方形/長方形 11">
          <a:extLst>
            <a:ext uri="{FF2B5EF4-FFF2-40B4-BE49-F238E27FC236}">
              <a16:creationId xmlns:a16="http://schemas.microsoft.com/office/drawing/2014/main" id="{66DE76B0-50E9-48BB-B052-AE6767030CF4}"/>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3" name="正方形/長方形 12">
          <a:extLst>
            <a:ext uri="{FF2B5EF4-FFF2-40B4-BE49-F238E27FC236}">
              <a16:creationId xmlns:a16="http://schemas.microsoft.com/office/drawing/2014/main" id="{8AAA0F55-CD09-4E24-85F9-418D214148F6}"/>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4" name="正方形/長方形 13">
          <a:extLst>
            <a:ext uri="{FF2B5EF4-FFF2-40B4-BE49-F238E27FC236}">
              <a16:creationId xmlns:a16="http://schemas.microsoft.com/office/drawing/2014/main" id="{EA42B0C6-6BF6-4027-984B-286964C87C07}"/>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5" name="正方形/長方形 14">
          <a:extLst>
            <a:ext uri="{FF2B5EF4-FFF2-40B4-BE49-F238E27FC236}">
              <a16:creationId xmlns:a16="http://schemas.microsoft.com/office/drawing/2014/main" id="{C024C17B-CC21-4F14-98FE-CED47AC7221B}"/>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6" name="正方形/長方形 15">
          <a:extLst>
            <a:ext uri="{FF2B5EF4-FFF2-40B4-BE49-F238E27FC236}">
              <a16:creationId xmlns:a16="http://schemas.microsoft.com/office/drawing/2014/main" id="{59A7B311-4431-435B-AA08-DE895D5DCA07}"/>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7" name="正方形/長方形 16">
          <a:extLst>
            <a:ext uri="{FF2B5EF4-FFF2-40B4-BE49-F238E27FC236}">
              <a16:creationId xmlns:a16="http://schemas.microsoft.com/office/drawing/2014/main" id="{4A9C6B9A-322D-4AB0-9D7D-7F2B167AA15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8" name="正方形/長方形 17">
          <a:extLst>
            <a:ext uri="{FF2B5EF4-FFF2-40B4-BE49-F238E27FC236}">
              <a16:creationId xmlns:a16="http://schemas.microsoft.com/office/drawing/2014/main" id="{2C757C51-5955-4815-B3C1-5C23A8EA6222}"/>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9" name="正方形/長方形 18">
          <a:extLst>
            <a:ext uri="{FF2B5EF4-FFF2-40B4-BE49-F238E27FC236}">
              <a16:creationId xmlns:a16="http://schemas.microsoft.com/office/drawing/2014/main" id="{05A1FBDD-5B6E-4412-B277-1130382C8676}"/>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0" name="正方形/長方形 19">
          <a:extLst>
            <a:ext uri="{FF2B5EF4-FFF2-40B4-BE49-F238E27FC236}">
              <a16:creationId xmlns:a16="http://schemas.microsoft.com/office/drawing/2014/main" id="{0C1702D8-BE2C-42D1-ABE1-D6DE02E335DD}"/>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1" name="正方形/長方形 20">
          <a:extLst>
            <a:ext uri="{FF2B5EF4-FFF2-40B4-BE49-F238E27FC236}">
              <a16:creationId xmlns:a16="http://schemas.microsoft.com/office/drawing/2014/main" id="{8F122AAC-47D9-421F-BB24-B17D4FAEE88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2" name="正方形/長方形 21">
          <a:extLst>
            <a:ext uri="{FF2B5EF4-FFF2-40B4-BE49-F238E27FC236}">
              <a16:creationId xmlns:a16="http://schemas.microsoft.com/office/drawing/2014/main" id="{A1286CA1-7410-4D70-873D-A03427D4A6D7}"/>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3" name="正方形/長方形 22">
          <a:extLst>
            <a:ext uri="{FF2B5EF4-FFF2-40B4-BE49-F238E27FC236}">
              <a16:creationId xmlns:a16="http://schemas.microsoft.com/office/drawing/2014/main" id="{C62B74EC-7ADF-4FCE-B349-4EDCD1CAFCF7}"/>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4" name="正方形/長方形 23">
          <a:extLst>
            <a:ext uri="{FF2B5EF4-FFF2-40B4-BE49-F238E27FC236}">
              <a16:creationId xmlns:a16="http://schemas.microsoft.com/office/drawing/2014/main" id="{5A0C3A64-9FB1-44E5-A62D-AB3C4D881EF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5" name="正方形/長方形 24">
          <a:extLst>
            <a:ext uri="{FF2B5EF4-FFF2-40B4-BE49-F238E27FC236}">
              <a16:creationId xmlns:a16="http://schemas.microsoft.com/office/drawing/2014/main" id="{29B3508E-1E2D-4FAC-A261-DA75EBFF6E2B}"/>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6" name="正方形/長方形 25">
          <a:extLst>
            <a:ext uri="{FF2B5EF4-FFF2-40B4-BE49-F238E27FC236}">
              <a16:creationId xmlns:a16="http://schemas.microsoft.com/office/drawing/2014/main" id="{83ADA0FF-592B-4E4E-8727-4A32D550E2B9}"/>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7" name="角丸四角形 26">
          <a:extLst>
            <a:ext uri="{FF2B5EF4-FFF2-40B4-BE49-F238E27FC236}">
              <a16:creationId xmlns:a16="http://schemas.microsoft.com/office/drawing/2014/main" id="{8E1DC311-BF28-4F2D-9607-266D85712257}"/>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8" name="正方形/長方形 27">
          <a:extLst>
            <a:ext uri="{FF2B5EF4-FFF2-40B4-BE49-F238E27FC236}">
              <a16:creationId xmlns:a16="http://schemas.microsoft.com/office/drawing/2014/main" id="{28875B1D-9527-4576-B79C-297EFE9BC1E3}"/>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9" name="正方形/長方形 28">
          <a:extLst>
            <a:ext uri="{FF2B5EF4-FFF2-40B4-BE49-F238E27FC236}">
              <a16:creationId xmlns:a16="http://schemas.microsoft.com/office/drawing/2014/main" id="{B2438896-700A-44EA-B1A6-D78E17AF2326}"/>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0" name="正方形/長方形 29">
          <a:extLst>
            <a:ext uri="{FF2B5EF4-FFF2-40B4-BE49-F238E27FC236}">
              <a16:creationId xmlns:a16="http://schemas.microsoft.com/office/drawing/2014/main" id="{A0FA02F4-A406-4F5F-B178-A3B7843AA52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1" name="直線コネクタ 30">
          <a:extLst>
            <a:ext uri="{FF2B5EF4-FFF2-40B4-BE49-F238E27FC236}">
              <a16:creationId xmlns:a16="http://schemas.microsoft.com/office/drawing/2014/main" id="{7834BEE8-CB47-4EF8-AE49-41A96F51FBD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2" name="楕円 31">
          <a:extLst>
            <a:ext uri="{FF2B5EF4-FFF2-40B4-BE49-F238E27FC236}">
              <a16:creationId xmlns:a16="http://schemas.microsoft.com/office/drawing/2014/main" id="{25F42FD6-488A-41B9-80B9-5D9A09495F54}"/>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3" name="フローチャート: 判断 32">
          <a:extLst>
            <a:ext uri="{FF2B5EF4-FFF2-40B4-BE49-F238E27FC236}">
              <a16:creationId xmlns:a16="http://schemas.microsoft.com/office/drawing/2014/main" id="{6A3A4923-66BD-46D3-BF3E-CA038A429634}"/>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4" name="直線コネクタ 33">
          <a:extLst>
            <a:ext uri="{FF2B5EF4-FFF2-40B4-BE49-F238E27FC236}">
              <a16:creationId xmlns:a16="http://schemas.microsoft.com/office/drawing/2014/main" id="{C83D5F8C-05B3-48A2-AB6F-849619F224F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5" name="直線コネクタ 34">
          <a:extLst>
            <a:ext uri="{FF2B5EF4-FFF2-40B4-BE49-F238E27FC236}">
              <a16:creationId xmlns:a16="http://schemas.microsoft.com/office/drawing/2014/main" id="{1EB5B9C8-4B0A-49C5-AF1E-EDACB0F85458}"/>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6" name="直線コネクタ 35">
          <a:extLst>
            <a:ext uri="{FF2B5EF4-FFF2-40B4-BE49-F238E27FC236}">
              <a16:creationId xmlns:a16="http://schemas.microsoft.com/office/drawing/2014/main" id="{EEF6E480-4B8F-40C5-8E79-CD31155F5681}"/>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7" name="直線コネクタ 36">
          <a:extLst>
            <a:ext uri="{FF2B5EF4-FFF2-40B4-BE49-F238E27FC236}">
              <a16:creationId xmlns:a16="http://schemas.microsoft.com/office/drawing/2014/main" id="{C16868E1-E6CE-4173-9233-5C625A5B06F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8" name="テキスト ボックス 37">
          <a:extLst>
            <a:ext uri="{FF2B5EF4-FFF2-40B4-BE49-F238E27FC236}">
              <a16:creationId xmlns:a16="http://schemas.microsoft.com/office/drawing/2014/main" id="{7738EA5E-1981-4CFD-B8E7-C70DE173C9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9" name="テキスト ボックス 38">
          <a:extLst>
            <a:ext uri="{FF2B5EF4-FFF2-40B4-BE49-F238E27FC236}">
              <a16:creationId xmlns:a16="http://schemas.microsoft.com/office/drawing/2014/main" id="{660A089D-DFBC-4C90-B107-9900C605C480}"/>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0" name="テキスト ボックス 39">
          <a:extLst>
            <a:ext uri="{FF2B5EF4-FFF2-40B4-BE49-F238E27FC236}">
              <a16:creationId xmlns:a16="http://schemas.microsoft.com/office/drawing/2014/main" id="{831D28DF-7942-4679-A3A6-B2584672A4E8}"/>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1" name="テキスト ボックス 40">
          <a:extLst>
            <a:ext uri="{FF2B5EF4-FFF2-40B4-BE49-F238E27FC236}">
              <a16:creationId xmlns:a16="http://schemas.microsoft.com/office/drawing/2014/main" id="{A9D85DDB-9428-464D-A7C4-554E89108D6C}"/>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B87046F2-86D5-4211-B967-8082943ADBAB}"/>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2A2571E-3EC0-4E25-A2EF-FC1CC2B58F4F}"/>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C5BEABF-4514-4F7C-97B5-C255AC4CA48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2DA16563-8455-4B5C-8654-E89829D56684}"/>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5C4B6ECA-9213-4829-919E-14C6BC749F41}"/>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47DA8CE3-ACB2-49DC-BDF5-0DDCD91F69E5}"/>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D0246C63-4D38-44C0-9C03-E222542576C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86891025-81CA-4691-98A5-B2E2A1D69C17}"/>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10D91C45-1494-439B-B450-DF292D159D6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8D22DDEF-5E3C-4597-882A-313E3AB3DE72}"/>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D99DD882-64D7-4D9F-AC7A-D0E4B9242898}"/>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B0DD27AA-655F-48D1-9658-E7C2F5D6136D}"/>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8AC69706-860B-43A7-9C9D-E5B919513424}"/>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有形固定資産減価償却率については、類似団体と比較すると高い水準にあるが、低下している。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引き続き、公共施設等総合管理計画に基づき、施設総量の縮減を目指す。</a:t>
          </a: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1FA80E17-CF4A-42B6-AAF9-62527725B2A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27571904-551D-4EF6-A8B9-395E3108471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8914BBEB-33C0-4DD1-AFB1-0AFDC62D3121}"/>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8" name="直線コネクタ 57">
          <a:extLst>
            <a:ext uri="{FF2B5EF4-FFF2-40B4-BE49-F238E27FC236}">
              <a16:creationId xmlns:a16="http://schemas.microsoft.com/office/drawing/2014/main" id="{8BC0C147-B8BC-4CE1-B9D9-85ECF1E5F5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9" name="テキスト ボックス 58">
          <a:extLst>
            <a:ext uri="{FF2B5EF4-FFF2-40B4-BE49-F238E27FC236}">
              <a16:creationId xmlns:a16="http://schemas.microsoft.com/office/drawing/2014/main" id="{39652F74-B1B9-4C45-A11D-44272D4641CB}"/>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0" name="直線コネクタ 59">
          <a:extLst>
            <a:ext uri="{FF2B5EF4-FFF2-40B4-BE49-F238E27FC236}">
              <a16:creationId xmlns:a16="http://schemas.microsoft.com/office/drawing/2014/main" id="{53BF3CC8-3D58-4D73-BAB7-1D0AA278FFDB}"/>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1" name="テキスト ボックス 60">
          <a:extLst>
            <a:ext uri="{FF2B5EF4-FFF2-40B4-BE49-F238E27FC236}">
              <a16:creationId xmlns:a16="http://schemas.microsoft.com/office/drawing/2014/main" id="{9CA2D98D-6A4A-4BA4-B515-6E51EDC37009}"/>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2" name="直線コネクタ 61">
          <a:extLst>
            <a:ext uri="{FF2B5EF4-FFF2-40B4-BE49-F238E27FC236}">
              <a16:creationId xmlns:a16="http://schemas.microsoft.com/office/drawing/2014/main" id="{2FE44805-6EA6-4002-9B9D-59147C75602D}"/>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3" name="テキスト ボックス 62">
          <a:extLst>
            <a:ext uri="{FF2B5EF4-FFF2-40B4-BE49-F238E27FC236}">
              <a16:creationId xmlns:a16="http://schemas.microsoft.com/office/drawing/2014/main" id="{89975FE2-A2D2-4459-8621-614F1E6A8A2E}"/>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4" name="直線コネクタ 63">
          <a:extLst>
            <a:ext uri="{FF2B5EF4-FFF2-40B4-BE49-F238E27FC236}">
              <a16:creationId xmlns:a16="http://schemas.microsoft.com/office/drawing/2014/main" id="{5C980149-CFA8-4806-9603-960844FE4F19}"/>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5" name="テキスト ボックス 64">
          <a:extLst>
            <a:ext uri="{FF2B5EF4-FFF2-40B4-BE49-F238E27FC236}">
              <a16:creationId xmlns:a16="http://schemas.microsoft.com/office/drawing/2014/main" id="{DE26A9E9-8F0F-44E4-B593-F69079288411}"/>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6" name="直線コネクタ 65">
          <a:extLst>
            <a:ext uri="{FF2B5EF4-FFF2-40B4-BE49-F238E27FC236}">
              <a16:creationId xmlns:a16="http://schemas.microsoft.com/office/drawing/2014/main" id="{E6026038-D408-46F3-A8F2-CCAEEF1C475E}"/>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7" name="テキスト ボックス 66">
          <a:extLst>
            <a:ext uri="{FF2B5EF4-FFF2-40B4-BE49-F238E27FC236}">
              <a16:creationId xmlns:a16="http://schemas.microsoft.com/office/drawing/2014/main" id="{DDC6764B-087E-442A-84F6-5AA3C25373C3}"/>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8" name="直線コネクタ 67">
          <a:extLst>
            <a:ext uri="{FF2B5EF4-FFF2-40B4-BE49-F238E27FC236}">
              <a16:creationId xmlns:a16="http://schemas.microsoft.com/office/drawing/2014/main" id="{C2E1B474-2E54-4F01-877A-6D16777C5806}"/>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9" name="テキスト ボックス 68">
          <a:extLst>
            <a:ext uri="{FF2B5EF4-FFF2-40B4-BE49-F238E27FC236}">
              <a16:creationId xmlns:a16="http://schemas.microsoft.com/office/drawing/2014/main" id="{AD5BA753-036F-43C6-91D5-EFD379AB6527}"/>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0" name="有形固定資産減価償却率グラフ枠">
          <a:extLst>
            <a:ext uri="{FF2B5EF4-FFF2-40B4-BE49-F238E27FC236}">
              <a16:creationId xmlns:a16="http://schemas.microsoft.com/office/drawing/2014/main" id="{CF25E855-687D-47DE-9EAF-D1573E753AA5}"/>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71" name="直線コネクタ 70">
          <a:extLst>
            <a:ext uri="{FF2B5EF4-FFF2-40B4-BE49-F238E27FC236}">
              <a16:creationId xmlns:a16="http://schemas.microsoft.com/office/drawing/2014/main" id="{F3AC5E99-98C4-4C94-BEB0-A94DDA31CC9E}"/>
            </a:ext>
          </a:extLst>
        </xdr:cNvPr>
        <xdr:cNvCxnSpPr/>
      </xdr:nvCxnSpPr>
      <xdr:spPr>
        <a:xfrm flipV="1">
          <a:off x="4760595" y="5258858"/>
          <a:ext cx="1270" cy="1266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72" name="有形固定資産減価償却率最小値テキスト">
          <a:extLst>
            <a:ext uri="{FF2B5EF4-FFF2-40B4-BE49-F238E27FC236}">
              <a16:creationId xmlns:a16="http://schemas.microsoft.com/office/drawing/2014/main" id="{E8917B1E-33B1-453B-95D5-1656BAA3530A}"/>
            </a:ext>
          </a:extLst>
        </xdr:cNvPr>
        <xdr:cNvSpPr txBox="1"/>
      </xdr:nvSpPr>
      <xdr:spPr>
        <a:xfrm>
          <a:off x="4813300" y="65292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73" name="直線コネクタ 72">
          <a:extLst>
            <a:ext uri="{FF2B5EF4-FFF2-40B4-BE49-F238E27FC236}">
              <a16:creationId xmlns:a16="http://schemas.microsoft.com/office/drawing/2014/main" id="{895835EE-1D1A-435B-A3F3-2F8B13590F2D}"/>
            </a:ext>
          </a:extLst>
        </xdr:cNvPr>
        <xdr:cNvCxnSpPr/>
      </xdr:nvCxnSpPr>
      <xdr:spPr>
        <a:xfrm>
          <a:off x="4673600" y="6525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74" name="有形固定資産減価償却率最大値テキスト">
          <a:extLst>
            <a:ext uri="{FF2B5EF4-FFF2-40B4-BE49-F238E27FC236}">
              <a16:creationId xmlns:a16="http://schemas.microsoft.com/office/drawing/2014/main" id="{FF1E1CA3-B86D-450D-BEBD-7EE912A79827}"/>
            </a:ext>
          </a:extLst>
        </xdr:cNvPr>
        <xdr:cNvSpPr txBox="1"/>
      </xdr:nvSpPr>
      <xdr:spPr>
        <a:xfrm>
          <a:off x="4813300" y="5034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75" name="直線コネクタ 74">
          <a:extLst>
            <a:ext uri="{FF2B5EF4-FFF2-40B4-BE49-F238E27FC236}">
              <a16:creationId xmlns:a16="http://schemas.microsoft.com/office/drawing/2014/main" id="{D809DCB0-30B3-4165-94D2-9C5A8FD71709}"/>
            </a:ext>
          </a:extLst>
        </xdr:cNvPr>
        <xdr:cNvCxnSpPr/>
      </xdr:nvCxnSpPr>
      <xdr:spPr>
        <a:xfrm>
          <a:off x="4673600" y="525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76" name="有形固定資産減価償却率平均値テキスト">
          <a:extLst>
            <a:ext uri="{FF2B5EF4-FFF2-40B4-BE49-F238E27FC236}">
              <a16:creationId xmlns:a16="http://schemas.microsoft.com/office/drawing/2014/main" id="{7AA3198B-36FC-40FB-BD95-77A977782406}"/>
            </a:ext>
          </a:extLst>
        </xdr:cNvPr>
        <xdr:cNvSpPr txBox="1"/>
      </xdr:nvSpPr>
      <xdr:spPr>
        <a:xfrm>
          <a:off x="4813300" y="5719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7" name="フローチャート: 判断 76">
          <a:extLst>
            <a:ext uri="{FF2B5EF4-FFF2-40B4-BE49-F238E27FC236}">
              <a16:creationId xmlns:a16="http://schemas.microsoft.com/office/drawing/2014/main" id="{F76C2975-44E5-4751-B750-1B2708FF0E02}"/>
            </a:ext>
          </a:extLst>
        </xdr:cNvPr>
        <xdr:cNvSpPr/>
      </xdr:nvSpPr>
      <xdr:spPr>
        <a:xfrm>
          <a:off x="4711700" y="574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8" name="フローチャート: 判断 77">
          <a:extLst>
            <a:ext uri="{FF2B5EF4-FFF2-40B4-BE49-F238E27FC236}">
              <a16:creationId xmlns:a16="http://schemas.microsoft.com/office/drawing/2014/main" id="{DF96CA3A-9DD3-4186-A50B-FA880C0A3CC5}"/>
            </a:ext>
          </a:extLst>
        </xdr:cNvPr>
        <xdr:cNvSpPr/>
      </xdr:nvSpPr>
      <xdr:spPr>
        <a:xfrm>
          <a:off x="4000500" y="575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9" name="フローチャート: 判断 78">
          <a:extLst>
            <a:ext uri="{FF2B5EF4-FFF2-40B4-BE49-F238E27FC236}">
              <a16:creationId xmlns:a16="http://schemas.microsoft.com/office/drawing/2014/main" id="{B1FE76BD-227B-4442-B3BC-71A78E94B91A}"/>
            </a:ext>
          </a:extLst>
        </xdr:cNvPr>
        <xdr:cNvSpPr/>
      </xdr:nvSpPr>
      <xdr:spPr>
        <a:xfrm>
          <a:off x="3238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CD92B3CA-0311-4287-AA06-9FE3D08D3DAD}"/>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53AB08AF-6DDE-45FB-9771-4111D5DDEBE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7E9EA7FC-1B88-4DE7-BAD5-C09EAB6C0DA2}"/>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F17C2713-9951-49F9-B8A6-412B46B34D2E}"/>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31A2C86C-9417-4E22-8E00-38386278CCE9}"/>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48472</xdr:rowOff>
    </xdr:from>
    <xdr:to>
      <xdr:col>23</xdr:col>
      <xdr:colOff>136525</xdr:colOff>
      <xdr:row>27</xdr:row>
      <xdr:rowOff>150072</xdr:rowOff>
    </xdr:to>
    <xdr:sp macro="" textlink="">
      <xdr:nvSpPr>
        <xdr:cNvPr id="85" name="楕円 84">
          <a:extLst>
            <a:ext uri="{FF2B5EF4-FFF2-40B4-BE49-F238E27FC236}">
              <a16:creationId xmlns:a16="http://schemas.microsoft.com/office/drawing/2014/main" id="{FA27F7AA-AECA-449F-9E26-5DBD47F808FD}"/>
            </a:ext>
          </a:extLst>
        </xdr:cNvPr>
        <xdr:cNvSpPr/>
      </xdr:nvSpPr>
      <xdr:spPr>
        <a:xfrm>
          <a:off x="4711700" y="544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71349</xdr:rowOff>
    </xdr:from>
    <xdr:ext cx="405111" cy="259045"/>
    <xdr:sp macro="" textlink="">
      <xdr:nvSpPr>
        <xdr:cNvPr id="86" name="有形固定資産減価償却率該当値テキスト">
          <a:extLst>
            <a:ext uri="{FF2B5EF4-FFF2-40B4-BE49-F238E27FC236}">
              <a16:creationId xmlns:a16="http://schemas.microsoft.com/office/drawing/2014/main" id="{7520AB40-6B7F-4134-96EC-EAF05D59F3B4}"/>
            </a:ext>
          </a:extLst>
        </xdr:cNvPr>
        <xdr:cNvSpPr txBox="1"/>
      </xdr:nvSpPr>
      <xdr:spPr>
        <a:xfrm>
          <a:off x="4813300" y="5300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72390</xdr:rowOff>
    </xdr:from>
    <xdr:to>
      <xdr:col>19</xdr:col>
      <xdr:colOff>187325</xdr:colOff>
      <xdr:row>27</xdr:row>
      <xdr:rowOff>2540</xdr:rowOff>
    </xdr:to>
    <xdr:sp macro="" textlink="">
      <xdr:nvSpPr>
        <xdr:cNvPr id="87" name="楕円 86">
          <a:extLst>
            <a:ext uri="{FF2B5EF4-FFF2-40B4-BE49-F238E27FC236}">
              <a16:creationId xmlns:a16="http://schemas.microsoft.com/office/drawing/2014/main" id="{99C0A0BF-4E87-4DBA-BEAA-9C4CABB213F3}"/>
            </a:ext>
          </a:extLst>
        </xdr:cNvPr>
        <xdr:cNvSpPr/>
      </xdr:nvSpPr>
      <xdr:spPr>
        <a:xfrm>
          <a:off x="4000500" y="530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123190</xdr:rowOff>
    </xdr:from>
    <xdr:to>
      <xdr:col>23</xdr:col>
      <xdr:colOff>85725</xdr:colOff>
      <xdr:row>27</xdr:row>
      <xdr:rowOff>99272</xdr:rowOff>
    </xdr:to>
    <xdr:cxnSp macro="">
      <xdr:nvCxnSpPr>
        <xdr:cNvPr id="88" name="直線コネクタ 87">
          <a:extLst>
            <a:ext uri="{FF2B5EF4-FFF2-40B4-BE49-F238E27FC236}">
              <a16:creationId xmlns:a16="http://schemas.microsoft.com/office/drawing/2014/main" id="{91BCC1AD-D999-49C9-A13E-817C630E8976}"/>
            </a:ext>
          </a:extLst>
        </xdr:cNvPr>
        <xdr:cNvCxnSpPr/>
      </xdr:nvCxnSpPr>
      <xdr:spPr>
        <a:xfrm>
          <a:off x="4051300" y="5352415"/>
          <a:ext cx="711200" cy="147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104157</xdr:rowOff>
    </xdr:from>
    <xdr:ext cx="405111" cy="259045"/>
    <xdr:sp macro="" textlink="">
      <xdr:nvSpPr>
        <xdr:cNvPr id="89" name="n_1aveValue有形固定資産減価償却率">
          <a:extLst>
            <a:ext uri="{FF2B5EF4-FFF2-40B4-BE49-F238E27FC236}">
              <a16:creationId xmlns:a16="http://schemas.microsoft.com/office/drawing/2014/main" id="{33E9BC0B-C049-4E6B-918E-929FAE468D18}"/>
            </a:ext>
          </a:extLst>
        </xdr:cNvPr>
        <xdr:cNvSpPr txBox="1"/>
      </xdr:nvSpPr>
      <xdr:spPr>
        <a:xfrm>
          <a:off x="3836044" y="5847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90" name="n_2aveValue有形固定資産減価償却率">
          <a:extLst>
            <a:ext uri="{FF2B5EF4-FFF2-40B4-BE49-F238E27FC236}">
              <a16:creationId xmlns:a16="http://schemas.microsoft.com/office/drawing/2014/main" id="{628339D2-0D6F-4A50-8CC8-B1DDB337CDE3}"/>
            </a:ext>
          </a:extLst>
        </xdr:cNvPr>
        <xdr:cNvSpPr txBox="1"/>
      </xdr:nvSpPr>
      <xdr:spPr>
        <a:xfrm>
          <a:off x="3086744" y="5605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19067</xdr:rowOff>
    </xdr:from>
    <xdr:ext cx="405111" cy="259045"/>
    <xdr:sp macro="" textlink="">
      <xdr:nvSpPr>
        <xdr:cNvPr id="91" name="n_1mainValue有形固定資産減価償却率">
          <a:extLst>
            <a:ext uri="{FF2B5EF4-FFF2-40B4-BE49-F238E27FC236}">
              <a16:creationId xmlns:a16="http://schemas.microsoft.com/office/drawing/2014/main" id="{AD4B2862-C94D-42D9-A88A-297ECC36715B}"/>
            </a:ext>
          </a:extLst>
        </xdr:cNvPr>
        <xdr:cNvSpPr txBox="1"/>
      </xdr:nvSpPr>
      <xdr:spPr>
        <a:xfrm>
          <a:off x="3836044" y="5076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a:extLst>
            <a:ext uri="{FF2B5EF4-FFF2-40B4-BE49-F238E27FC236}">
              <a16:creationId xmlns:a16="http://schemas.microsoft.com/office/drawing/2014/main" id="{BF47C393-A17A-460B-8CA9-DEFE8A8FA729}"/>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3" name="正方形/長方形 92">
          <a:extLst>
            <a:ext uri="{FF2B5EF4-FFF2-40B4-BE49-F238E27FC236}">
              <a16:creationId xmlns:a16="http://schemas.microsoft.com/office/drawing/2014/main" id="{4937226B-D20D-4589-89D4-FF0F9E777A9D}"/>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4" name="正方形/長方形 93">
          <a:extLst>
            <a:ext uri="{FF2B5EF4-FFF2-40B4-BE49-F238E27FC236}">
              <a16:creationId xmlns:a16="http://schemas.microsoft.com/office/drawing/2014/main" id="{391D88F2-D689-4BA1-9AAA-83067B6129B0}"/>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a:extLst>
            <a:ext uri="{FF2B5EF4-FFF2-40B4-BE49-F238E27FC236}">
              <a16:creationId xmlns:a16="http://schemas.microsoft.com/office/drawing/2014/main" id="{F3D2EF4A-45FF-479F-86A7-CAE824280CEE}"/>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a:extLst>
            <a:ext uri="{FF2B5EF4-FFF2-40B4-BE49-F238E27FC236}">
              <a16:creationId xmlns:a16="http://schemas.microsoft.com/office/drawing/2014/main" id="{E5E19DE8-2960-4ED3-BF4C-3ACCE9EF2523}"/>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a:extLst>
            <a:ext uri="{FF2B5EF4-FFF2-40B4-BE49-F238E27FC236}">
              <a16:creationId xmlns:a16="http://schemas.microsoft.com/office/drawing/2014/main" id="{1C05A62F-D2F1-45B1-839E-02133A09476C}"/>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a:extLst>
            <a:ext uri="{FF2B5EF4-FFF2-40B4-BE49-F238E27FC236}">
              <a16:creationId xmlns:a16="http://schemas.microsoft.com/office/drawing/2014/main" id="{A8CC5CFA-B1FE-4E1D-9207-8C94E061D476}"/>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a:extLst>
            <a:ext uri="{FF2B5EF4-FFF2-40B4-BE49-F238E27FC236}">
              <a16:creationId xmlns:a16="http://schemas.microsoft.com/office/drawing/2014/main" id="{C31BE566-D3DB-4BF7-91BB-7D3CEB40FBA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a:extLst>
            <a:ext uri="{FF2B5EF4-FFF2-40B4-BE49-F238E27FC236}">
              <a16:creationId xmlns:a16="http://schemas.microsoft.com/office/drawing/2014/main" id="{9849BC8E-A65F-4CCA-B59C-BC492760946F}"/>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a:extLst>
            <a:ext uri="{FF2B5EF4-FFF2-40B4-BE49-F238E27FC236}">
              <a16:creationId xmlns:a16="http://schemas.microsoft.com/office/drawing/2014/main" id="{C1E4943C-F864-4E8F-897A-D565676AEF07}"/>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a:extLst>
            <a:ext uri="{FF2B5EF4-FFF2-40B4-BE49-F238E27FC236}">
              <a16:creationId xmlns:a16="http://schemas.microsoft.com/office/drawing/2014/main" id="{F22E11C2-1A0D-4FCF-9CD6-4623CEC9FE59}"/>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a:extLst>
            <a:ext uri="{FF2B5EF4-FFF2-40B4-BE49-F238E27FC236}">
              <a16:creationId xmlns:a16="http://schemas.microsoft.com/office/drawing/2014/main" id="{C8EDC3F7-23AE-45D1-A514-3089B947316F}"/>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a:extLst>
            <a:ext uri="{FF2B5EF4-FFF2-40B4-BE49-F238E27FC236}">
              <a16:creationId xmlns:a16="http://schemas.microsoft.com/office/drawing/2014/main" id="{8FDCD0B1-3651-4BBF-A9C6-05909A64000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債務償還可能年数は類似団体平均とほぼ同水準となっている。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今後は、新規発行債の抑制や基金積立等を計画的に実施し財政健全化を進めていく。</a:t>
          </a:r>
        </a:p>
      </xdr:txBody>
    </xdr:sp>
    <xdr:clientData/>
  </xdr:twoCellAnchor>
  <xdr:oneCellAnchor>
    <xdr:from>
      <xdr:col>57</xdr:col>
      <xdr:colOff>111125</xdr:colOff>
      <xdr:row>23</xdr:row>
      <xdr:rowOff>47625</xdr:rowOff>
    </xdr:from>
    <xdr:ext cx="349839" cy="225703"/>
    <xdr:sp macro="" textlink="">
      <xdr:nvSpPr>
        <xdr:cNvPr id="105" name="テキスト ボックス 104">
          <a:extLst>
            <a:ext uri="{FF2B5EF4-FFF2-40B4-BE49-F238E27FC236}">
              <a16:creationId xmlns:a16="http://schemas.microsoft.com/office/drawing/2014/main" id="{EEA3FD2B-C4F2-4AF1-BDA2-B8EE28965D41}"/>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a:extLst>
            <a:ext uri="{FF2B5EF4-FFF2-40B4-BE49-F238E27FC236}">
              <a16:creationId xmlns:a16="http://schemas.microsoft.com/office/drawing/2014/main" id="{607CEF47-C143-4B24-9536-296A93182E57}"/>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7" name="直線コネクタ 106">
          <a:extLst>
            <a:ext uri="{FF2B5EF4-FFF2-40B4-BE49-F238E27FC236}">
              <a16:creationId xmlns:a16="http://schemas.microsoft.com/office/drawing/2014/main" id="{4472E06D-02E6-414E-95B2-9F496FA0BBD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8" name="テキスト ボックス 107">
          <a:extLst>
            <a:ext uri="{FF2B5EF4-FFF2-40B4-BE49-F238E27FC236}">
              <a16:creationId xmlns:a16="http://schemas.microsoft.com/office/drawing/2014/main" id="{CC64A026-DD0E-4532-9AAE-ABF83723D64B}"/>
            </a:ext>
          </a:extLst>
        </xdr:cNvPr>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9" name="直線コネクタ 108">
          <a:extLst>
            <a:ext uri="{FF2B5EF4-FFF2-40B4-BE49-F238E27FC236}">
              <a16:creationId xmlns:a16="http://schemas.microsoft.com/office/drawing/2014/main" id="{90E1B0A1-202A-49B4-ACAB-35D529303793}"/>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10" name="テキスト ボックス 109">
          <a:extLst>
            <a:ext uri="{FF2B5EF4-FFF2-40B4-BE49-F238E27FC236}">
              <a16:creationId xmlns:a16="http://schemas.microsoft.com/office/drawing/2014/main" id="{1E63B037-F69E-47EC-8E95-07A8CA2F7856}"/>
            </a:ext>
          </a:extLst>
        </xdr:cNvPr>
        <xdr:cNvSpPr txBox="1"/>
      </xdr:nvSpPr>
      <xdr:spPr>
        <a:xfrm>
          <a:off x="10931403" y="640134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1" name="直線コネクタ 110">
          <a:extLst>
            <a:ext uri="{FF2B5EF4-FFF2-40B4-BE49-F238E27FC236}">
              <a16:creationId xmlns:a16="http://schemas.microsoft.com/office/drawing/2014/main" id="{493C35B5-11B1-4FEF-9AFA-F1E6E63E9A6E}"/>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12" name="テキスト ボックス 111">
          <a:extLst>
            <a:ext uri="{FF2B5EF4-FFF2-40B4-BE49-F238E27FC236}">
              <a16:creationId xmlns:a16="http://schemas.microsoft.com/office/drawing/2014/main" id="{65DC50EE-D834-49F5-B496-815336B22B8D}"/>
            </a:ext>
          </a:extLst>
        </xdr:cNvPr>
        <xdr:cNvSpPr txBox="1"/>
      </xdr:nvSpPr>
      <xdr:spPr>
        <a:xfrm>
          <a:off x="10931403" y="6092913"/>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3" name="直線コネクタ 112">
          <a:extLst>
            <a:ext uri="{FF2B5EF4-FFF2-40B4-BE49-F238E27FC236}">
              <a16:creationId xmlns:a16="http://schemas.microsoft.com/office/drawing/2014/main" id="{7DDC0D71-2DFD-452C-9F62-B0E767673E7E}"/>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14" name="テキスト ボックス 113">
          <a:extLst>
            <a:ext uri="{FF2B5EF4-FFF2-40B4-BE49-F238E27FC236}">
              <a16:creationId xmlns:a16="http://schemas.microsoft.com/office/drawing/2014/main" id="{C4B4918D-412E-4E2C-A867-7F3E98E64C72}"/>
            </a:ext>
          </a:extLst>
        </xdr:cNvPr>
        <xdr:cNvSpPr txBox="1"/>
      </xdr:nvSpPr>
      <xdr:spPr>
        <a:xfrm>
          <a:off x="10931403" y="5784485"/>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5" name="直線コネクタ 114">
          <a:extLst>
            <a:ext uri="{FF2B5EF4-FFF2-40B4-BE49-F238E27FC236}">
              <a16:creationId xmlns:a16="http://schemas.microsoft.com/office/drawing/2014/main" id="{9FB07B95-736B-4F0D-849E-7994818BD01A}"/>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16" name="テキスト ボックス 115">
          <a:extLst>
            <a:ext uri="{FF2B5EF4-FFF2-40B4-BE49-F238E27FC236}">
              <a16:creationId xmlns:a16="http://schemas.microsoft.com/office/drawing/2014/main" id="{D9C6C363-065E-49E3-A901-E0E7BA8F42C5}"/>
            </a:ext>
          </a:extLst>
        </xdr:cNvPr>
        <xdr:cNvSpPr txBox="1"/>
      </xdr:nvSpPr>
      <xdr:spPr>
        <a:xfrm>
          <a:off x="10931403" y="547605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7" name="直線コネクタ 116">
          <a:extLst>
            <a:ext uri="{FF2B5EF4-FFF2-40B4-BE49-F238E27FC236}">
              <a16:creationId xmlns:a16="http://schemas.microsoft.com/office/drawing/2014/main" id="{72981EC8-6BD6-4232-A10B-5A332D4BA157}"/>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8" name="テキスト ボックス 117">
          <a:extLst>
            <a:ext uri="{FF2B5EF4-FFF2-40B4-BE49-F238E27FC236}">
              <a16:creationId xmlns:a16="http://schemas.microsoft.com/office/drawing/2014/main" id="{C773F06E-71B0-4DAA-A5D5-03CFC8B2080B}"/>
            </a:ext>
          </a:extLst>
        </xdr:cNvPr>
        <xdr:cNvSpPr txBox="1"/>
      </xdr:nvSpPr>
      <xdr:spPr>
        <a:xfrm>
          <a:off x="10880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C9C6F815-F344-408A-B4B8-D6E3CA135ACC}"/>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B74331E6-7802-491D-AEB2-B88C9EF9E773}"/>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56E15E60-5820-4289-9CC3-822A49453FA2}"/>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22" name="直線コネクタ 121">
          <a:extLst>
            <a:ext uri="{FF2B5EF4-FFF2-40B4-BE49-F238E27FC236}">
              <a16:creationId xmlns:a16="http://schemas.microsoft.com/office/drawing/2014/main" id="{D2344B13-ACF9-43C3-91F4-85718BEEBC1E}"/>
            </a:ext>
          </a:extLst>
        </xdr:cNvPr>
        <xdr:cNvCxnSpPr/>
      </xdr:nvCxnSpPr>
      <xdr:spPr>
        <a:xfrm flipV="1">
          <a:off x="14793595" y="5461907"/>
          <a:ext cx="1269" cy="1341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3" name="債務償還可能年数最小値テキスト">
          <a:extLst>
            <a:ext uri="{FF2B5EF4-FFF2-40B4-BE49-F238E27FC236}">
              <a16:creationId xmlns:a16="http://schemas.microsoft.com/office/drawing/2014/main" id="{EBCD54FE-0CBE-47B4-B055-62AD0ADC080B}"/>
            </a:ext>
          </a:extLst>
        </xdr:cNvPr>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4" name="直線コネクタ 123">
          <a:extLst>
            <a:ext uri="{FF2B5EF4-FFF2-40B4-BE49-F238E27FC236}">
              <a16:creationId xmlns:a16="http://schemas.microsoft.com/office/drawing/2014/main" id="{6D7EB9C9-7F70-42A4-B176-4AC71F5D5FE1}"/>
            </a:ext>
          </a:extLst>
        </xdr:cNvPr>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25" name="債務償還可能年数最大値テキスト">
          <a:extLst>
            <a:ext uri="{FF2B5EF4-FFF2-40B4-BE49-F238E27FC236}">
              <a16:creationId xmlns:a16="http://schemas.microsoft.com/office/drawing/2014/main" id="{76B44D76-01AA-43FC-BC9E-86C9488B159E}"/>
            </a:ext>
          </a:extLst>
        </xdr:cNvPr>
        <xdr:cNvSpPr txBox="1"/>
      </xdr:nvSpPr>
      <xdr:spPr>
        <a:xfrm>
          <a:off x="14846300" y="52371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26" name="直線コネクタ 125">
          <a:extLst>
            <a:ext uri="{FF2B5EF4-FFF2-40B4-BE49-F238E27FC236}">
              <a16:creationId xmlns:a16="http://schemas.microsoft.com/office/drawing/2014/main" id="{B863E8B6-E4B6-46E2-82B4-1E8ACD41EE8A}"/>
            </a:ext>
          </a:extLst>
        </xdr:cNvPr>
        <xdr:cNvCxnSpPr/>
      </xdr:nvCxnSpPr>
      <xdr:spPr>
        <a:xfrm>
          <a:off x="14706600" y="546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7" name="債務償還可能年数平均値テキスト">
          <a:extLst>
            <a:ext uri="{FF2B5EF4-FFF2-40B4-BE49-F238E27FC236}">
              <a16:creationId xmlns:a16="http://schemas.microsoft.com/office/drawing/2014/main" id="{E67102D4-78C2-44B5-B964-F7C8D5884DDE}"/>
            </a:ext>
          </a:extLst>
        </xdr:cNvPr>
        <xdr:cNvSpPr txBox="1"/>
      </xdr:nvSpPr>
      <xdr:spPr>
        <a:xfrm>
          <a:off x="14846300" y="6345663"/>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8" name="フローチャート: 判断 127">
          <a:extLst>
            <a:ext uri="{FF2B5EF4-FFF2-40B4-BE49-F238E27FC236}">
              <a16:creationId xmlns:a16="http://schemas.microsoft.com/office/drawing/2014/main" id="{4369AD45-34E0-4DB1-9EE5-044DA667B727}"/>
            </a:ext>
          </a:extLst>
        </xdr:cNvPr>
        <xdr:cNvSpPr/>
      </xdr:nvSpPr>
      <xdr:spPr>
        <a:xfrm>
          <a:off x="14744700" y="636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2944872B-DBD6-4375-99C2-5D2F4D7D69E9}"/>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3FA6A65B-F6B9-4EAD-9627-9C055652D621}"/>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D12564AD-F9BB-41F5-B4FB-DF6BB80025E7}"/>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2CE7707E-7659-463A-A6B9-4A2B73D5F444}"/>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86DE6A79-3BBD-4CAC-A806-27D938009281}"/>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93889</xdr:rowOff>
    </xdr:from>
    <xdr:to>
      <xdr:col>76</xdr:col>
      <xdr:colOff>73025</xdr:colOff>
      <xdr:row>33</xdr:row>
      <xdr:rowOff>24039</xdr:rowOff>
    </xdr:to>
    <xdr:sp macro="" textlink="">
      <xdr:nvSpPr>
        <xdr:cNvPr id="134" name="楕円 133">
          <a:extLst>
            <a:ext uri="{FF2B5EF4-FFF2-40B4-BE49-F238E27FC236}">
              <a16:creationId xmlns:a16="http://schemas.microsoft.com/office/drawing/2014/main" id="{C0E67F0D-2343-4E08-9A31-2A552650A7E3}"/>
            </a:ext>
          </a:extLst>
        </xdr:cNvPr>
        <xdr:cNvSpPr/>
      </xdr:nvSpPr>
      <xdr:spPr>
        <a:xfrm>
          <a:off x="14744700" y="635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116766</xdr:rowOff>
    </xdr:from>
    <xdr:ext cx="340478" cy="259045"/>
    <xdr:sp macro="" textlink="">
      <xdr:nvSpPr>
        <xdr:cNvPr id="135" name="債務償還可能年数該当値テキスト">
          <a:extLst>
            <a:ext uri="{FF2B5EF4-FFF2-40B4-BE49-F238E27FC236}">
              <a16:creationId xmlns:a16="http://schemas.microsoft.com/office/drawing/2014/main" id="{7BF06EE6-CD06-49C9-9B65-D4206FDBE3C3}"/>
            </a:ext>
          </a:extLst>
        </xdr:cNvPr>
        <xdr:cNvSpPr txBox="1"/>
      </xdr:nvSpPr>
      <xdr:spPr>
        <a:xfrm>
          <a:off x="14846300" y="6203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7F4F4740-B70D-4DFB-93B0-5A29E0679A2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765F199D-BE5C-4BB4-8487-16F1C36691A9}"/>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49487E26-561A-43DE-97C2-4A66942D516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EBCBF90A-7861-4223-ACB8-1AA57A22D583}"/>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3A2E8374-7357-4485-A202-883474942839}"/>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5E3C527E-E089-470B-9B4A-44CC7EE4333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874C0F3D-EAD3-4F46-8819-8D1AF585C17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D1F76B4-918F-4359-A72A-8838C41B8CA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795FF4A3-B844-4E92-89E8-EE899467668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28E4BE6-D0A5-4647-8352-3A2122D361FA}"/>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5F3382A-A96F-446D-BB1E-633B9C346303}"/>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D94FDC4-8B05-4190-AEC4-2996CD225484}"/>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5163673-D0FC-4E10-B4EB-867402888B0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2F001B4-88A4-4BBB-8E6C-FB2EC0A8F13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A718B5B2-AF7E-4582-B30F-B95F01976AA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6CE9879-93B1-4F14-98A8-64031BF8AEA6}"/>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11C5649E-8AA0-47D9-B1B5-C55782CB33A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7F2B58E3-3BEE-4964-9DF6-50FC58A320E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50112F8A-A15F-4660-A146-17B2E71B93B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7127D2EE-E631-4637-9519-5EFBA4F2122E}"/>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34F09A5-FE0E-43D0-8845-E29642D895F6}"/>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9EC93AC-FF3E-414B-B602-4C794BA5FCE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16FDCB82-7ECC-4BC6-922C-5B47779F85B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D222465-44E5-4E35-861F-C2441DCF3F9A}"/>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1450C7E-F53C-486A-A669-60D1BCC324B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8BDE86E-A80C-4738-B4ED-B66BE3C1832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330029FC-59BB-4445-8908-D1629F99971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F199FFE-F782-4C1A-BF50-A0F7E5F272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F149B47A-CC5B-482B-A851-BCC22206A51B}"/>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D40A75DB-6725-4524-AC64-0DD03812D3C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AE22629-6588-48AC-BB69-73F28C715B6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2FE4375-5F6A-4323-933C-DAA02D49972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5B0B543-E87C-46EC-8742-04BC8A56444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7178575B-124D-470B-A8FE-B2FE3CA093E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E830583-E319-41BF-8756-E43EEF1F169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EF41AE7-9EE9-4AD7-8A90-E6EFB69F79BD}"/>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EADB1D4-46EA-4A58-8D13-ADC72BD915FA}"/>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678DE31-2C4A-4E31-8707-13347CDF16C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A37C661-10CA-4002-BB66-21D5E38E2705}"/>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2FBA444-3FB3-428E-AAD7-C526AECFA55E}"/>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369F5D1B-EECA-4B88-AAC0-6653E69E6B53}"/>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E64D2D78-3C31-46FA-8CAE-C0DAE6F8CF8A}"/>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8A17B30C-DD2F-45FE-9DB3-524ED632B48C}"/>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D944E1D-8166-4F6A-99EF-340CC7D30E14}"/>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8C4157A-2925-403D-BCBB-2683399A2039}"/>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73F1ADA-C2D8-4881-8300-E3E65BA24354}"/>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40F6D8A9-2ED9-403E-B8FF-13C237FE3B87}"/>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708254A7-B88D-4F70-9CBA-B7F6CE85B748}"/>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B0243022-6AE4-4A71-AB67-79B3916D9D3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1B644A47-3BFC-405A-89B1-FE564729890C}"/>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B751A147-0CDE-4F3E-9596-4442F5A5243C}"/>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B71461CF-37EC-4BB6-A09E-46E291D428A7}"/>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DC1386D1-E6CA-491C-8DB4-F31FC4CED382}"/>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204FC6F1-303B-4679-A369-BBE2743474D6}"/>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C9D209C-160A-4563-81C6-CC09EE56B84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0996262-A480-4FD3-BD99-28A2563F0E98}"/>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6235023F-8A69-4EF2-92F6-EBAA39689F0E}"/>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684F75ED-4D0D-4251-B588-D463EC1E2F0F}"/>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714C59D3-D12C-4DD4-9CE3-85C37DDF692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20926FCA-2D6F-4247-8C46-A1D58D0CDEE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4B6208DE-62D6-401D-80AD-7CDA5590DBAC}"/>
            </a:ext>
          </a:extLst>
        </xdr:cNvPr>
        <xdr:cNvCxnSpPr/>
      </xdr:nvCxnSpPr>
      <xdr:spPr>
        <a:xfrm flipV="1">
          <a:off x="4634865" y="577596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5E326A43-47B7-4C80-AABC-4B61D40EC7F2}"/>
            </a:ext>
          </a:extLst>
        </xdr:cNvPr>
        <xdr:cNvSpPr txBox="1"/>
      </xdr:nvSpPr>
      <xdr:spPr>
        <a:xfrm>
          <a:off x="4673600"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94D1518B-1701-4704-BD1B-E373FB86DBDA}"/>
            </a:ext>
          </a:extLst>
        </xdr:cNvPr>
        <xdr:cNvCxnSpPr/>
      </xdr:nvCxnSpPr>
      <xdr:spPr>
        <a:xfrm>
          <a:off x="4546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31E7D17B-4322-42C7-B0BD-986FE23456F4}"/>
            </a:ext>
          </a:extLst>
        </xdr:cNvPr>
        <xdr:cNvSpPr txBox="1"/>
      </xdr:nvSpPr>
      <xdr:spPr>
        <a:xfrm>
          <a:off x="4673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65716A1F-BDC1-477B-A3C3-F311F16EFB71}"/>
            </a:ext>
          </a:extLst>
        </xdr:cNvPr>
        <xdr:cNvCxnSpPr/>
      </xdr:nvCxnSpPr>
      <xdr:spPr>
        <a:xfrm>
          <a:off x="4546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70577357-EF6B-4666-A673-AD315974F801}"/>
            </a:ext>
          </a:extLst>
        </xdr:cNvPr>
        <xdr:cNvSpPr txBox="1"/>
      </xdr:nvSpPr>
      <xdr:spPr>
        <a:xfrm>
          <a:off x="4673600" y="6469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69285E38-279E-41B3-82CB-D851FEAD18AA}"/>
            </a:ext>
          </a:extLst>
        </xdr:cNvPr>
        <xdr:cNvSpPr/>
      </xdr:nvSpPr>
      <xdr:spPr>
        <a:xfrm>
          <a:off x="45847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25BA5E28-9350-474E-B510-158E3916E9EA}"/>
            </a:ext>
          </a:extLst>
        </xdr:cNvPr>
        <xdr:cNvSpPr/>
      </xdr:nvSpPr>
      <xdr:spPr>
        <a:xfrm>
          <a:off x="3746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BE5C8C85-EEE3-4D62-9B50-68154D002C71}"/>
            </a:ext>
          </a:extLst>
        </xdr:cNvPr>
        <xdr:cNvSpPr/>
      </xdr:nvSpPr>
      <xdr:spPr>
        <a:xfrm>
          <a:off x="28575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34B92E6C-957C-41D8-8662-5F1802F93CEE}"/>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24629EA-C768-4B5B-B2A2-28233412FEA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E7EBD6DB-133F-4496-A1F0-4E086FEA51D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492EF674-DA47-4FF0-A41D-A3D67D57D45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9FEA30A3-7DFB-4FC5-9743-48BD98E5283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73025</xdr:rowOff>
    </xdr:from>
    <xdr:to>
      <xdr:col>24</xdr:col>
      <xdr:colOff>114300</xdr:colOff>
      <xdr:row>38</xdr:row>
      <xdr:rowOff>3175</xdr:rowOff>
    </xdr:to>
    <xdr:sp macro="" textlink="">
      <xdr:nvSpPr>
        <xdr:cNvPr id="70" name="楕円 69">
          <a:extLst>
            <a:ext uri="{FF2B5EF4-FFF2-40B4-BE49-F238E27FC236}">
              <a16:creationId xmlns:a16="http://schemas.microsoft.com/office/drawing/2014/main" id="{93FF5D67-7286-47D3-9C3D-5A09A909E858}"/>
            </a:ext>
          </a:extLst>
        </xdr:cNvPr>
        <xdr:cNvSpPr/>
      </xdr:nvSpPr>
      <xdr:spPr>
        <a:xfrm>
          <a:off x="45847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95902</xdr:rowOff>
    </xdr:from>
    <xdr:ext cx="405111" cy="259045"/>
    <xdr:sp macro="" textlink="">
      <xdr:nvSpPr>
        <xdr:cNvPr id="71" name="【道路】&#10;有形固定資産減価償却率該当値テキスト">
          <a:extLst>
            <a:ext uri="{FF2B5EF4-FFF2-40B4-BE49-F238E27FC236}">
              <a16:creationId xmlns:a16="http://schemas.microsoft.com/office/drawing/2014/main" id="{772D292B-DADA-4138-AA49-F1E6E0B8B4A5}"/>
            </a:ext>
          </a:extLst>
        </xdr:cNvPr>
        <xdr:cNvSpPr txBox="1"/>
      </xdr:nvSpPr>
      <xdr:spPr>
        <a:xfrm>
          <a:off x="4673600"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93980</xdr:rowOff>
    </xdr:from>
    <xdr:to>
      <xdr:col>20</xdr:col>
      <xdr:colOff>38100</xdr:colOff>
      <xdr:row>38</xdr:row>
      <xdr:rowOff>24130</xdr:rowOff>
    </xdr:to>
    <xdr:sp macro="" textlink="">
      <xdr:nvSpPr>
        <xdr:cNvPr id="72" name="楕円 71">
          <a:extLst>
            <a:ext uri="{FF2B5EF4-FFF2-40B4-BE49-F238E27FC236}">
              <a16:creationId xmlns:a16="http://schemas.microsoft.com/office/drawing/2014/main" id="{FAC24E25-BE24-43EA-830D-752F5B8A69CF}"/>
            </a:ext>
          </a:extLst>
        </xdr:cNvPr>
        <xdr:cNvSpPr/>
      </xdr:nvSpPr>
      <xdr:spPr>
        <a:xfrm>
          <a:off x="3746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123825</xdr:rowOff>
    </xdr:from>
    <xdr:to>
      <xdr:col>24</xdr:col>
      <xdr:colOff>63500</xdr:colOff>
      <xdr:row>37</xdr:row>
      <xdr:rowOff>144780</xdr:rowOff>
    </xdr:to>
    <xdr:cxnSp macro="">
      <xdr:nvCxnSpPr>
        <xdr:cNvPr id="73" name="直線コネクタ 72">
          <a:extLst>
            <a:ext uri="{FF2B5EF4-FFF2-40B4-BE49-F238E27FC236}">
              <a16:creationId xmlns:a16="http://schemas.microsoft.com/office/drawing/2014/main" id="{64C4D275-A04F-4284-81E9-4D91AE4192E7}"/>
            </a:ext>
          </a:extLst>
        </xdr:cNvPr>
        <xdr:cNvCxnSpPr/>
      </xdr:nvCxnSpPr>
      <xdr:spPr>
        <a:xfrm flipV="1">
          <a:off x="3797300" y="646747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53357</xdr:rowOff>
    </xdr:from>
    <xdr:ext cx="405111" cy="259045"/>
    <xdr:sp macro="" textlink="">
      <xdr:nvSpPr>
        <xdr:cNvPr id="74" name="n_1aveValue【道路】&#10;有形固定資産減価償却率">
          <a:extLst>
            <a:ext uri="{FF2B5EF4-FFF2-40B4-BE49-F238E27FC236}">
              <a16:creationId xmlns:a16="http://schemas.microsoft.com/office/drawing/2014/main" id="{FD005F7F-00A4-43C2-B6F6-E93F6C958E57}"/>
            </a:ext>
          </a:extLst>
        </xdr:cNvPr>
        <xdr:cNvSpPr txBox="1"/>
      </xdr:nvSpPr>
      <xdr:spPr>
        <a:xfrm>
          <a:off x="3582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118762</xdr:rowOff>
    </xdr:from>
    <xdr:ext cx="405111" cy="259045"/>
    <xdr:sp macro="" textlink="">
      <xdr:nvSpPr>
        <xdr:cNvPr id="75" name="n_2aveValue【道路】&#10;有形固定資産減価償却率">
          <a:extLst>
            <a:ext uri="{FF2B5EF4-FFF2-40B4-BE49-F238E27FC236}">
              <a16:creationId xmlns:a16="http://schemas.microsoft.com/office/drawing/2014/main" id="{133A994C-DE35-4EA8-949F-EEE4E5923663}"/>
            </a:ext>
          </a:extLst>
        </xdr:cNvPr>
        <xdr:cNvSpPr txBox="1"/>
      </xdr:nvSpPr>
      <xdr:spPr>
        <a:xfrm>
          <a:off x="2705744" y="6290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40657</xdr:rowOff>
    </xdr:from>
    <xdr:ext cx="405111" cy="259045"/>
    <xdr:sp macro="" textlink="">
      <xdr:nvSpPr>
        <xdr:cNvPr id="76" name="n_1mainValue【道路】&#10;有形固定資産減価償却率">
          <a:extLst>
            <a:ext uri="{FF2B5EF4-FFF2-40B4-BE49-F238E27FC236}">
              <a16:creationId xmlns:a16="http://schemas.microsoft.com/office/drawing/2014/main" id="{75BED67B-53D4-4C64-B2C3-5643B60DAD60}"/>
            </a:ext>
          </a:extLst>
        </xdr:cNvPr>
        <xdr:cNvSpPr txBox="1"/>
      </xdr:nvSpPr>
      <xdr:spPr>
        <a:xfrm>
          <a:off x="3582044" y="621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71231089-96A9-49B9-9C61-3950EE1F9EB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2732A11B-B6AB-4D6B-A1D0-80971BABBAB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05F44021-4E6B-43C1-A39C-2B974203D98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BDE96F83-1635-4103-AB5E-C0E8F44342C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14B71333-A461-44C5-9429-66DBAFE68107}"/>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80585814-F12D-4891-8114-54C1BEA7080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27B430CD-F081-4A69-82FE-CC18FE8559A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16E1B0E1-4458-4F9B-A164-EB33C56DF3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5F64E73E-F13C-4B22-9912-6200BCDA5D2A}"/>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36BD3769-05F7-4826-B9B6-7E43760B8A3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8D466A20-5151-462D-B60B-C8CC0F9D1BC8}"/>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BD743FC5-BCE7-46E7-8C30-D8FA7234B82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3F514387-81C0-4C43-A449-52AB75196C89}"/>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CC01570B-4FF9-4C54-A32B-F2A1268B0E8E}"/>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77B92DAF-D461-4F20-8BE8-32D181E7F6E7}"/>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BE7FB6F6-CDD4-4FF8-87D3-30F059E05F16}"/>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8BEA7117-ADF9-4104-845A-2CC8747A9D5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38ACB964-5A0F-4A5B-994F-90EA4B61420B}"/>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DDCCD8-2405-477B-BAA9-7E85EDB6570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9F101244-615F-4F32-8493-469F2882264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E7FCB9AE-5D10-4F04-959E-1F4A747741C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F13A7436-7950-4854-907B-3CF490B804B3}"/>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CEBF4E10-DE4A-4330-9BF8-D0C545CA7C11}"/>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90BD5751-FB52-4EBC-8DD7-81437D56AA37}"/>
            </a:ext>
          </a:extLst>
        </xdr:cNvPr>
        <xdr:cNvCxnSpPr/>
      </xdr:nvCxnSpPr>
      <xdr:spPr>
        <a:xfrm flipV="1">
          <a:off x="10476865" y="5809416"/>
          <a:ext cx="0" cy="14069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0B63B0F7-3A51-4EE8-BA8D-719B4771AD3C}"/>
            </a:ext>
          </a:extLst>
        </xdr:cNvPr>
        <xdr:cNvSpPr txBox="1"/>
      </xdr:nvSpPr>
      <xdr:spPr>
        <a:xfrm>
          <a:off x="10515600" y="7220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21835181-FF3E-4CD9-9773-E945C6F80A99}"/>
            </a:ext>
          </a:extLst>
        </xdr:cNvPr>
        <xdr:cNvCxnSpPr/>
      </xdr:nvCxnSpPr>
      <xdr:spPr>
        <a:xfrm>
          <a:off x="10388600" y="721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ADBBAE9D-A426-42A0-AA3F-C22F3E32311E}"/>
            </a:ext>
          </a:extLst>
        </xdr:cNvPr>
        <xdr:cNvSpPr txBox="1"/>
      </xdr:nvSpPr>
      <xdr:spPr>
        <a:xfrm>
          <a:off x="10515600" y="558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0864F272-C244-4EF1-B504-EFF1EBE318F3}"/>
            </a:ext>
          </a:extLst>
        </xdr:cNvPr>
        <xdr:cNvCxnSpPr/>
      </xdr:nvCxnSpPr>
      <xdr:spPr>
        <a:xfrm>
          <a:off x="10388600" y="5809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161453</xdr:rowOff>
    </xdr:from>
    <xdr:ext cx="599010" cy="259045"/>
    <xdr:sp macro="" textlink="">
      <xdr:nvSpPr>
        <xdr:cNvPr id="105" name="【道路】&#10;一人当たり延長平均値テキスト">
          <a:extLst>
            <a:ext uri="{FF2B5EF4-FFF2-40B4-BE49-F238E27FC236}">
              <a16:creationId xmlns:a16="http://schemas.microsoft.com/office/drawing/2014/main" id="{AF87DC92-71A6-43A1-8004-02148D5A8662}"/>
            </a:ext>
          </a:extLst>
        </xdr:cNvPr>
        <xdr:cNvSpPr txBox="1"/>
      </xdr:nvSpPr>
      <xdr:spPr>
        <a:xfrm>
          <a:off x="10515600" y="68480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6B424FBA-31AC-40EA-AD6B-19793A5221C4}"/>
            </a:ext>
          </a:extLst>
        </xdr:cNvPr>
        <xdr:cNvSpPr/>
      </xdr:nvSpPr>
      <xdr:spPr>
        <a:xfrm>
          <a:off x="10426700" y="699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EB1982AE-BD0D-4401-97FC-767B3ABE15FC}"/>
            </a:ext>
          </a:extLst>
        </xdr:cNvPr>
        <xdr:cNvSpPr/>
      </xdr:nvSpPr>
      <xdr:spPr>
        <a:xfrm>
          <a:off x="9588500" y="702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D9E38443-FE28-46AF-BBD3-74287ED1853E}"/>
            </a:ext>
          </a:extLst>
        </xdr:cNvPr>
        <xdr:cNvSpPr/>
      </xdr:nvSpPr>
      <xdr:spPr>
        <a:xfrm>
          <a:off x="8699500" y="703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240F991E-989C-4AB8-845C-221AD9836F9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6937F69-3C18-4856-9471-EF5441EEC0A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6D038810-6D82-4602-A519-F09DCFD5388F}"/>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215BB4C4-F2D6-4E86-B6FE-FBF56EAF4B0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DF4889F5-F440-49DF-A410-8F33CD16701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151907</xdr:rowOff>
    </xdr:from>
    <xdr:to>
      <xdr:col>55</xdr:col>
      <xdr:colOff>50800</xdr:colOff>
      <xdr:row>41</xdr:row>
      <xdr:rowOff>82057</xdr:rowOff>
    </xdr:to>
    <xdr:sp macro="" textlink="">
      <xdr:nvSpPr>
        <xdr:cNvPr id="114" name="楕円 113">
          <a:extLst>
            <a:ext uri="{FF2B5EF4-FFF2-40B4-BE49-F238E27FC236}">
              <a16:creationId xmlns:a16="http://schemas.microsoft.com/office/drawing/2014/main" id="{F6205596-8155-43DA-87B9-F6DDC7AFAA74}"/>
            </a:ext>
          </a:extLst>
        </xdr:cNvPr>
        <xdr:cNvSpPr/>
      </xdr:nvSpPr>
      <xdr:spPr>
        <a:xfrm>
          <a:off x="10426700" y="700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130334</xdr:rowOff>
    </xdr:from>
    <xdr:ext cx="534377" cy="259045"/>
    <xdr:sp macro="" textlink="">
      <xdr:nvSpPr>
        <xdr:cNvPr id="115" name="【道路】&#10;一人当たり延長該当値テキスト">
          <a:extLst>
            <a:ext uri="{FF2B5EF4-FFF2-40B4-BE49-F238E27FC236}">
              <a16:creationId xmlns:a16="http://schemas.microsoft.com/office/drawing/2014/main" id="{0F1F5171-AA30-4AEA-95B0-011814603695}"/>
            </a:ext>
          </a:extLst>
        </xdr:cNvPr>
        <xdr:cNvSpPr txBox="1"/>
      </xdr:nvSpPr>
      <xdr:spPr>
        <a:xfrm>
          <a:off x="10515600" y="69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160457</xdr:rowOff>
    </xdr:from>
    <xdr:to>
      <xdr:col>50</xdr:col>
      <xdr:colOff>165100</xdr:colOff>
      <xdr:row>41</xdr:row>
      <xdr:rowOff>90607</xdr:rowOff>
    </xdr:to>
    <xdr:sp macro="" textlink="">
      <xdr:nvSpPr>
        <xdr:cNvPr id="116" name="楕円 115">
          <a:extLst>
            <a:ext uri="{FF2B5EF4-FFF2-40B4-BE49-F238E27FC236}">
              <a16:creationId xmlns:a16="http://schemas.microsoft.com/office/drawing/2014/main" id="{FA7FEDFF-2142-44D2-8BDF-AFFB4FE4C346}"/>
            </a:ext>
          </a:extLst>
        </xdr:cNvPr>
        <xdr:cNvSpPr/>
      </xdr:nvSpPr>
      <xdr:spPr>
        <a:xfrm>
          <a:off x="9588500" y="701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31257</xdr:rowOff>
    </xdr:from>
    <xdr:to>
      <xdr:col>55</xdr:col>
      <xdr:colOff>0</xdr:colOff>
      <xdr:row>41</xdr:row>
      <xdr:rowOff>39807</xdr:rowOff>
    </xdr:to>
    <xdr:cxnSp macro="">
      <xdr:nvCxnSpPr>
        <xdr:cNvPr id="117" name="直線コネクタ 116">
          <a:extLst>
            <a:ext uri="{FF2B5EF4-FFF2-40B4-BE49-F238E27FC236}">
              <a16:creationId xmlns:a16="http://schemas.microsoft.com/office/drawing/2014/main" id="{CBDFF19C-BC0B-445C-83B9-D6938B45499A}"/>
            </a:ext>
          </a:extLst>
        </xdr:cNvPr>
        <xdr:cNvCxnSpPr/>
      </xdr:nvCxnSpPr>
      <xdr:spPr>
        <a:xfrm flipV="1">
          <a:off x="9639300" y="7060707"/>
          <a:ext cx="838200" cy="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90133</xdr:rowOff>
    </xdr:from>
    <xdr:ext cx="534377" cy="259045"/>
    <xdr:sp macro="" textlink="">
      <xdr:nvSpPr>
        <xdr:cNvPr id="118" name="n_1aveValue【道路】&#10;一人当たり延長">
          <a:extLst>
            <a:ext uri="{FF2B5EF4-FFF2-40B4-BE49-F238E27FC236}">
              <a16:creationId xmlns:a16="http://schemas.microsoft.com/office/drawing/2014/main" id="{13D0D528-C122-4360-BBEA-1B1A4AE2C6A2}"/>
            </a:ext>
          </a:extLst>
        </xdr:cNvPr>
        <xdr:cNvSpPr txBox="1"/>
      </xdr:nvSpPr>
      <xdr:spPr>
        <a:xfrm>
          <a:off x="9359411" y="711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9" name="n_2aveValue【道路】&#10;一人当たり延長">
          <a:extLst>
            <a:ext uri="{FF2B5EF4-FFF2-40B4-BE49-F238E27FC236}">
              <a16:creationId xmlns:a16="http://schemas.microsoft.com/office/drawing/2014/main" id="{FBD72DE0-75AE-47F8-9D88-C141C6F133E7}"/>
            </a:ext>
          </a:extLst>
        </xdr:cNvPr>
        <xdr:cNvSpPr txBox="1"/>
      </xdr:nvSpPr>
      <xdr:spPr>
        <a:xfrm>
          <a:off x="8483111" y="681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107134</xdr:rowOff>
    </xdr:from>
    <xdr:ext cx="534377" cy="259045"/>
    <xdr:sp macro="" textlink="">
      <xdr:nvSpPr>
        <xdr:cNvPr id="120" name="n_1mainValue【道路】&#10;一人当たり延長">
          <a:extLst>
            <a:ext uri="{FF2B5EF4-FFF2-40B4-BE49-F238E27FC236}">
              <a16:creationId xmlns:a16="http://schemas.microsoft.com/office/drawing/2014/main" id="{1ECE94BD-FDF0-4ECF-9FBB-99A63D1ADAEA}"/>
            </a:ext>
          </a:extLst>
        </xdr:cNvPr>
        <xdr:cNvSpPr txBox="1"/>
      </xdr:nvSpPr>
      <xdr:spPr>
        <a:xfrm>
          <a:off x="9359411" y="679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D7D452ED-3AED-4A2F-945A-85DCA4D70E4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8C23DE4E-8A5C-427A-9B72-9E5DF54885B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1F6A166A-BDBE-4A59-B11A-B62E5FDE9E9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5A942DE0-2EBB-4A94-82B9-891480D1220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5A2ECD1C-48EE-4956-9E75-A4373635CD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02451811-6C87-4EE9-8580-EF3AAEE19B82}"/>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3FED5A7C-9E58-4197-8AC7-244EB459BF28}"/>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139F0554-754C-4653-95CF-F0965B06E84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7387BA97-3D40-408F-94D9-4B23260D446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620B4F0-F18A-4A35-B4E6-DF84ED88228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D05373B5-B5FD-4435-9A24-B4C428525B8A}"/>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1CCBB8D3-E413-4C83-9713-9137C46A3773}"/>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CB10A259-C54C-4047-BE09-8448F8A4F95C}"/>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C9A60F4E-E81D-4554-A4F2-B494DF7C768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D55B21ED-E2BC-4D03-A683-9EABF0C1A5DC}"/>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2C63BC24-81C9-4E3D-9A0D-5627241E43D4}"/>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58B14DE9-EEDE-435D-8648-89D48BBEDD9C}"/>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DB16DE71-15BF-4CE0-B823-901D99B75FA4}"/>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6C3C63E5-F01A-405C-BCAC-59B382F669D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1791E1F-8CFD-4248-9126-C06EAC231C05}"/>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6A9E0637-49BF-4F2A-B604-ECE26957A935}"/>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B3DFA414-63C0-4579-9675-4B1EE1EBCA3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A5F8B65A-0736-4730-9D1C-53BDAD2B1192}"/>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EAA21B87-C85B-4699-9DEB-2C7CE1B9207C}"/>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EB60DCBB-DA19-4B6D-B789-B62579C7EAB9}"/>
            </a:ext>
          </a:extLst>
        </xdr:cNvPr>
        <xdr:cNvCxnSpPr/>
      </xdr:nvCxnSpPr>
      <xdr:spPr>
        <a:xfrm flipV="1">
          <a:off x="4634865" y="956691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197DDD81-AFD8-44D4-B3B8-CC98FE7D9196}"/>
            </a:ext>
          </a:extLst>
        </xdr:cNvPr>
        <xdr:cNvSpPr txBox="1"/>
      </xdr:nvSpPr>
      <xdr:spPr>
        <a:xfrm>
          <a:off x="4673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14F8310B-D5E3-43EC-A3EF-127FC5E9D2DA}"/>
            </a:ext>
          </a:extLst>
        </xdr:cNvPr>
        <xdr:cNvCxnSpPr/>
      </xdr:nvCxnSpPr>
      <xdr:spPr>
        <a:xfrm>
          <a:off x="4546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0C41BF16-FA47-4BFB-B355-8721ED6651CA}"/>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70F4284F-D258-43E9-A085-6FA9E4DCB974}"/>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AA9D7DCD-1056-4121-B2B8-23E601B6BECE}"/>
            </a:ext>
          </a:extLst>
        </xdr:cNvPr>
        <xdr:cNvSpPr txBox="1"/>
      </xdr:nvSpPr>
      <xdr:spPr>
        <a:xfrm>
          <a:off x="4673600" y="1019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7854DF71-6D27-4D83-BC58-821422322830}"/>
            </a:ext>
          </a:extLst>
        </xdr:cNvPr>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D31043BB-DCEA-40F5-A2D4-BBEC20375FA3}"/>
            </a:ext>
          </a:extLst>
        </xdr:cNvPr>
        <xdr:cNvSpPr/>
      </xdr:nvSpPr>
      <xdr:spPr>
        <a:xfrm>
          <a:off x="3746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39AFBD34-8EF8-49BD-9519-3F99CB0394E8}"/>
            </a:ext>
          </a:extLst>
        </xdr:cNvPr>
        <xdr:cNvSpPr/>
      </xdr:nvSpPr>
      <xdr:spPr>
        <a:xfrm>
          <a:off x="2857500" y="1035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41974200-A92B-4AA9-94E3-19BCB596512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E7396B1A-B79B-4471-9113-B885DDBC368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D23E013C-C6E0-4632-A0F4-EC965F8EDC68}"/>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83EDDC6F-2EB4-45F0-807E-179000F3007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2FEF1898-4B84-4BD3-926C-9624E12BEF0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9" name="楕円 158">
          <a:extLst>
            <a:ext uri="{FF2B5EF4-FFF2-40B4-BE49-F238E27FC236}">
              <a16:creationId xmlns:a16="http://schemas.microsoft.com/office/drawing/2014/main" id="{D1DE1859-51E5-4964-AFF2-977A62E13717}"/>
            </a:ext>
          </a:extLst>
        </xdr:cNvPr>
        <xdr:cNvSpPr/>
      </xdr:nvSpPr>
      <xdr:spPr>
        <a:xfrm>
          <a:off x="4584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132097</xdr:rowOff>
    </xdr:from>
    <xdr:ext cx="405111" cy="259045"/>
    <xdr:sp macro="" textlink="">
      <xdr:nvSpPr>
        <xdr:cNvPr id="160" name="【橋りょう・トンネル】&#10;有形固定資産減価償却率該当値テキスト">
          <a:extLst>
            <a:ext uri="{FF2B5EF4-FFF2-40B4-BE49-F238E27FC236}">
              <a16:creationId xmlns:a16="http://schemas.microsoft.com/office/drawing/2014/main" id="{B74C6CFA-2042-4045-9098-F8B8954326E3}"/>
            </a:ext>
          </a:extLst>
        </xdr:cNvPr>
        <xdr:cNvSpPr txBox="1"/>
      </xdr:nvSpPr>
      <xdr:spPr>
        <a:xfrm>
          <a:off x="46736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141605</xdr:rowOff>
    </xdr:from>
    <xdr:to>
      <xdr:col>20</xdr:col>
      <xdr:colOff>38100</xdr:colOff>
      <xdr:row>59</xdr:row>
      <xdr:rowOff>71755</xdr:rowOff>
    </xdr:to>
    <xdr:sp macro="" textlink="">
      <xdr:nvSpPr>
        <xdr:cNvPr id="161" name="楕円 160">
          <a:extLst>
            <a:ext uri="{FF2B5EF4-FFF2-40B4-BE49-F238E27FC236}">
              <a16:creationId xmlns:a16="http://schemas.microsoft.com/office/drawing/2014/main" id="{684A9DEF-1DE7-425A-B799-22756E80868C}"/>
            </a:ext>
          </a:extLst>
        </xdr:cNvPr>
        <xdr:cNvSpPr/>
      </xdr:nvSpPr>
      <xdr:spPr>
        <a:xfrm>
          <a:off x="3746500" y="1008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160020</xdr:rowOff>
    </xdr:from>
    <xdr:to>
      <xdr:col>24</xdr:col>
      <xdr:colOff>63500</xdr:colOff>
      <xdr:row>59</xdr:row>
      <xdr:rowOff>20955</xdr:rowOff>
    </xdr:to>
    <xdr:cxnSp macro="">
      <xdr:nvCxnSpPr>
        <xdr:cNvPr id="162" name="直線コネクタ 161">
          <a:extLst>
            <a:ext uri="{FF2B5EF4-FFF2-40B4-BE49-F238E27FC236}">
              <a16:creationId xmlns:a16="http://schemas.microsoft.com/office/drawing/2014/main" id="{B6540CBC-5693-4FDC-A939-99D5AB3B3031}"/>
            </a:ext>
          </a:extLst>
        </xdr:cNvPr>
        <xdr:cNvCxnSpPr/>
      </xdr:nvCxnSpPr>
      <xdr:spPr>
        <a:xfrm flipV="1">
          <a:off x="3797300" y="1010412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95267</xdr:rowOff>
    </xdr:from>
    <xdr:ext cx="405111" cy="259045"/>
    <xdr:sp macro="" textlink="">
      <xdr:nvSpPr>
        <xdr:cNvPr id="163" name="n_1aveValue【橋りょう・トンネル】&#10;有形固定資産減価償却率">
          <a:extLst>
            <a:ext uri="{FF2B5EF4-FFF2-40B4-BE49-F238E27FC236}">
              <a16:creationId xmlns:a16="http://schemas.microsoft.com/office/drawing/2014/main" id="{BCA432C3-9686-45E2-A584-1A7F75987388}"/>
            </a:ext>
          </a:extLst>
        </xdr:cNvPr>
        <xdr:cNvSpPr txBox="1"/>
      </xdr:nvSpPr>
      <xdr:spPr>
        <a:xfrm>
          <a:off x="3582044" y="10382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4" name="n_2aveValue【橋りょう・トンネル】&#10;有形固定資産減価償却率">
          <a:extLst>
            <a:ext uri="{FF2B5EF4-FFF2-40B4-BE49-F238E27FC236}">
              <a16:creationId xmlns:a16="http://schemas.microsoft.com/office/drawing/2014/main" id="{FCF8FB9C-5045-4330-B2EB-5ACD2F39F72A}"/>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88282</xdr:rowOff>
    </xdr:from>
    <xdr:ext cx="405111" cy="259045"/>
    <xdr:sp macro="" textlink="">
      <xdr:nvSpPr>
        <xdr:cNvPr id="165" name="n_1mainValue【橋りょう・トンネル】&#10;有形固定資産減価償却率">
          <a:extLst>
            <a:ext uri="{FF2B5EF4-FFF2-40B4-BE49-F238E27FC236}">
              <a16:creationId xmlns:a16="http://schemas.microsoft.com/office/drawing/2014/main" id="{584DD44F-6849-407F-A4DF-2456E5F0ACD8}"/>
            </a:ext>
          </a:extLst>
        </xdr:cNvPr>
        <xdr:cNvSpPr txBox="1"/>
      </xdr:nvSpPr>
      <xdr:spPr>
        <a:xfrm>
          <a:off x="35820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D21D5A99-C5E2-4623-B531-BDAB71FE489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4A2F83BF-89B0-49B0-A331-74051275A2C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DB011828-2BED-4094-A28B-83B4424BA14D}"/>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7066D670-5000-40B9-8AE6-E6ABF86691AF}"/>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7252018B-F5DE-4CC1-AE8C-C750654E7B71}"/>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5079B6DE-71A2-4FEE-B2DD-7D0211B4DF32}"/>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F7B0D131-94AA-475C-8479-7C223E5B96F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39F4B90C-ADB2-4087-B7BD-A5F7F8979FF9}"/>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D3E4EBF2-38ED-4CA4-8D0D-8A5A2E17848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951E2BFC-A37C-4FCC-B16A-0CA4AD58E34A}"/>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A109585-B216-40BA-B3B8-46CB2B5F6FD5}"/>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3829365B-DB75-4652-817A-C0805F79F262}"/>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210401F4-6F3A-4FB3-A8EC-59ACFBD3FE4D}"/>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709B44ED-CDA2-4BE4-BAB2-836A658562B5}"/>
            </a:ext>
          </a:extLst>
        </xdr:cNvPr>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9D7BF252-C7C8-4540-8760-A9657FA102AE}"/>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60E2BDC7-DEC2-4519-BED5-DF48E4C0B429}"/>
            </a:ext>
          </a:extLst>
        </xdr:cNvPr>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FC00ED5C-E93E-438D-B486-769226205657}"/>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46B4B704-46F9-4528-81E6-87AFEA22E609}"/>
            </a:ext>
          </a:extLst>
        </xdr:cNvPr>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B5BCF978-0F88-47E1-B365-3C355B169294}"/>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04ACE53B-1699-4926-B890-C565DBE2D452}"/>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408DFE05-94EC-452C-A8E3-84880CD41B5B}"/>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2FE71F8E-5669-4EC1-929D-37EA212C4D51}"/>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FEFC4E05-8293-4D1F-95D9-4AC2CB68806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3762B370-2E98-4AE6-BDF8-21740E790BA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1D3B03BC-0BCD-41C9-B3A4-1EB4C9F5E9B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A29AC406-4D6C-4838-A2CD-8C1E0E6AEBA6}"/>
            </a:ext>
          </a:extLst>
        </xdr:cNvPr>
        <xdr:cNvCxnSpPr/>
      </xdr:nvCxnSpPr>
      <xdr:spPr>
        <a:xfrm flipV="1">
          <a:off x="10476865" y="9614051"/>
          <a:ext cx="0" cy="148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48A25AD9-08E8-4CEF-AAFC-8269EF67F67A}"/>
            </a:ext>
          </a:extLst>
        </xdr:cNvPr>
        <xdr:cNvSpPr txBox="1"/>
      </xdr:nvSpPr>
      <xdr:spPr>
        <a:xfrm>
          <a:off x="10515600" y="11105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679D7CD1-FA74-4C42-8BD3-2070666C810D}"/>
            </a:ext>
          </a:extLst>
        </xdr:cNvPr>
        <xdr:cNvCxnSpPr/>
      </xdr:nvCxnSpPr>
      <xdr:spPr>
        <a:xfrm>
          <a:off x="10388600" y="1110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977CDDDF-CEB7-4998-B007-0509CD1702AB}"/>
            </a:ext>
          </a:extLst>
        </xdr:cNvPr>
        <xdr:cNvSpPr txBox="1"/>
      </xdr:nvSpPr>
      <xdr:spPr>
        <a:xfrm>
          <a:off x="10515600" y="93892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CD5C1D11-EBA5-40D3-9B8F-3E5AD3E2CCEB}"/>
            </a:ext>
          </a:extLst>
        </xdr:cNvPr>
        <xdr:cNvCxnSpPr/>
      </xdr:nvCxnSpPr>
      <xdr:spPr>
        <a:xfrm>
          <a:off x="10388600" y="961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F47C1A5D-C712-41BB-8D97-7F95C41DC3F1}"/>
            </a:ext>
          </a:extLst>
        </xdr:cNvPr>
        <xdr:cNvSpPr txBox="1"/>
      </xdr:nvSpPr>
      <xdr:spPr>
        <a:xfrm>
          <a:off x="10515600" y="1067558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2C971567-B7AC-4176-8A07-4A0ABB403C25}"/>
            </a:ext>
          </a:extLst>
        </xdr:cNvPr>
        <xdr:cNvSpPr/>
      </xdr:nvSpPr>
      <xdr:spPr>
        <a:xfrm>
          <a:off x="10426700" y="1069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F855D90A-5B6A-4CA9-813D-D2D6F9835BC4}"/>
            </a:ext>
          </a:extLst>
        </xdr:cNvPr>
        <xdr:cNvSpPr/>
      </xdr:nvSpPr>
      <xdr:spPr>
        <a:xfrm>
          <a:off x="9588500" y="1071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E7AB5C88-CCAD-4CC4-88D4-027522166849}"/>
            </a:ext>
          </a:extLst>
        </xdr:cNvPr>
        <xdr:cNvSpPr/>
      </xdr:nvSpPr>
      <xdr:spPr>
        <a:xfrm>
          <a:off x="8699500" y="1075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353AE21F-013C-4B0B-AEF2-95EDCC0F14CF}"/>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3A90F4DF-85AE-4070-BB7F-622380FA42F9}"/>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7A870070-6065-4995-99FF-185796A0772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D9A587BA-03DB-4153-97A0-3A9A03E41CDF}"/>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4D18EA58-2AA3-4B76-A887-A6FB74845C7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31988</xdr:rowOff>
    </xdr:from>
    <xdr:to>
      <xdr:col>55</xdr:col>
      <xdr:colOff>50800</xdr:colOff>
      <xdr:row>61</xdr:row>
      <xdr:rowOff>133588</xdr:rowOff>
    </xdr:to>
    <xdr:sp macro="" textlink="">
      <xdr:nvSpPr>
        <xdr:cNvPr id="205" name="楕円 204">
          <a:extLst>
            <a:ext uri="{FF2B5EF4-FFF2-40B4-BE49-F238E27FC236}">
              <a16:creationId xmlns:a16="http://schemas.microsoft.com/office/drawing/2014/main" id="{6C57AFBB-DE9F-414F-A938-3FA56F3A8ECD}"/>
            </a:ext>
          </a:extLst>
        </xdr:cNvPr>
        <xdr:cNvSpPr/>
      </xdr:nvSpPr>
      <xdr:spPr>
        <a:xfrm>
          <a:off x="10426700" y="1049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54865</xdr:rowOff>
    </xdr:from>
    <xdr:ext cx="690189" cy="259045"/>
    <xdr:sp macro="" textlink="">
      <xdr:nvSpPr>
        <xdr:cNvPr id="206" name="【橋りょう・トンネル】&#10;一人当たり有形固定資産（償却資産）額該当値テキスト">
          <a:extLst>
            <a:ext uri="{FF2B5EF4-FFF2-40B4-BE49-F238E27FC236}">
              <a16:creationId xmlns:a16="http://schemas.microsoft.com/office/drawing/2014/main" id="{F23DF043-1458-497B-8F01-65C232FB6460}"/>
            </a:ext>
          </a:extLst>
        </xdr:cNvPr>
        <xdr:cNvSpPr txBox="1"/>
      </xdr:nvSpPr>
      <xdr:spPr>
        <a:xfrm>
          <a:off x="10515600" y="10341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58943</xdr:rowOff>
    </xdr:from>
    <xdr:to>
      <xdr:col>50</xdr:col>
      <xdr:colOff>165100</xdr:colOff>
      <xdr:row>61</xdr:row>
      <xdr:rowOff>160543</xdr:rowOff>
    </xdr:to>
    <xdr:sp macro="" textlink="">
      <xdr:nvSpPr>
        <xdr:cNvPr id="207" name="楕円 206">
          <a:extLst>
            <a:ext uri="{FF2B5EF4-FFF2-40B4-BE49-F238E27FC236}">
              <a16:creationId xmlns:a16="http://schemas.microsoft.com/office/drawing/2014/main" id="{4912197A-3149-4933-89D1-7E0B995568C2}"/>
            </a:ext>
          </a:extLst>
        </xdr:cNvPr>
        <xdr:cNvSpPr/>
      </xdr:nvSpPr>
      <xdr:spPr>
        <a:xfrm>
          <a:off x="9588500" y="1051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82788</xdr:rowOff>
    </xdr:from>
    <xdr:to>
      <xdr:col>55</xdr:col>
      <xdr:colOff>0</xdr:colOff>
      <xdr:row>61</xdr:row>
      <xdr:rowOff>109743</xdr:rowOff>
    </xdr:to>
    <xdr:cxnSp macro="">
      <xdr:nvCxnSpPr>
        <xdr:cNvPr id="208" name="直線コネクタ 207">
          <a:extLst>
            <a:ext uri="{FF2B5EF4-FFF2-40B4-BE49-F238E27FC236}">
              <a16:creationId xmlns:a16="http://schemas.microsoft.com/office/drawing/2014/main" id="{76F59607-6D58-4E2C-A069-A380CED7261C}"/>
            </a:ext>
          </a:extLst>
        </xdr:cNvPr>
        <xdr:cNvCxnSpPr/>
      </xdr:nvCxnSpPr>
      <xdr:spPr>
        <a:xfrm flipV="1">
          <a:off x="9639300" y="10541238"/>
          <a:ext cx="8382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63</xdr:row>
      <xdr:rowOff>5231</xdr:rowOff>
    </xdr:from>
    <xdr:ext cx="690189" cy="259045"/>
    <xdr:sp macro="" textlink="">
      <xdr:nvSpPr>
        <xdr:cNvPr id="209" name="n_1aveValue【橋りょう・トンネル】&#10;一人当たり有形固定資産（償却資産）額">
          <a:extLst>
            <a:ext uri="{FF2B5EF4-FFF2-40B4-BE49-F238E27FC236}">
              <a16:creationId xmlns:a16="http://schemas.microsoft.com/office/drawing/2014/main" id="{A55A5999-855A-45DE-8383-562814AC9D65}"/>
            </a:ext>
          </a:extLst>
        </xdr:cNvPr>
        <xdr:cNvSpPr txBox="1"/>
      </xdr:nvSpPr>
      <xdr:spPr>
        <a:xfrm>
          <a:off x="9281505" y="108065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10" name="n_2aveValue【橋りょう・トンネル】&#10;一人当たり有形固定資産（償却資産）額">
          <a:extLst>
            <a:ext uri="{FF2B5EF4-FFF2-40B4-BE49-F238E27FC236}">
              <a16:creationId xmlns:a16="http://schemas.microsoft.com/office/drawing/2014/main" id="{48E06EAE-FDC5-4CDD-A1BA-B5C4401FFC07}"/>
            </a:ext>
          </a:extLst>
        </xdr:cNvPr>
        <xdr:cNvSpPr txBox="1"/>
      </xdr:nvSpPr>
      <xdr:spPr>
        <a:xfrm>
          <a:off x="8450795" y="10530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5620</xdr:rowOff>
    </xdr:from>
    <xdr:ext cx="690189" cy="259045"/>
    <xdr:sp macro="" textlink="">
      <xdr:nvSpPr>
        <xdr:cNvPr id="211" name="n_1mainValue【橋りょう・トンネル】&#10;一人当たり有形固定資産（償却資産）額">
          <a:extLst>
            <a:ext uri="{FF2B5EF4-FFF2-40B4-BE49-F238E27FC236}">
              <a16:creationId xmlns:a16="http://schemas.microsoft.com/office/drawing/2014/main" id="{5449889F-BF07-45D4-B9D8-EDED4C8D7282}"/>
            </a:ext>
          </a:extLst>
        </xdr:cNvPr>
        <xdr:cNvSpPr txBox="1"/>
      </xdr:nvSpPr>
      <xdr:spPr>
        <a:xfrm>
          <a:off x="9281505" y="1029262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CF9674C6-FA18-4CA5-A9B1-23F2F4AC9DC4}"/>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B33F4982-B2D2-4533-A552-400EF4E3B54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6B3DE247-F6C6-49C3-B2D8-0DD1ADD913B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41FBB484-9450-4110-953F-B6303752546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1AD872E6-3E9E-462C-9EC8-6C09388E1C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9F407E01-819F-4BE9-A12F-11A0216182F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DFA30377-42A5-460D-8FC0-25053D474D8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B637039E-0D60-4CB7-AC77-02EE331FA30B}"/>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5AE52860-0492-4230-81C1-92C97437542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165D0B87-C183-4BD4-B230-045FC9E5BD6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0E093984-4633-4AFF-A03A-CC35B9A16796}"/>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3119BC68-62BF-48D1-8986-78087E7D6FC1}"/>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941E26A1-0A75-425F-B703-C5F32F656EC9}"/>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CE573119-8085-409B-80BE-C01DB5539B3F}"/>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B0C9579A-7B5F-404D-9460-7B297EC4B414}"/>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42B3A5E5-C445-4B87-88C4-E837E7701B13}"/>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41CB6B32-FB20-44CD-B149-D0191B872BC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1905DE3C-9447-4A7E-84B4-E5EB7A9303A5}"/>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2884E91B-1C1C-408B-9C7E-165AD3B90991}"/>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9E53DC4F-F39D-4BAC-8CA1-91F98B7074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9325D6DE-E3B7-4BB2-8664-01011A936952}"/>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90AC3A5F-DA61-4421-B6C5-953C0B5334DB}"/>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256F2193-C68E-4E06-B05F-73EAF56EB21D}"/>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BF8DA88E-57F2-4B9A-AA0D-192513960E7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AC1032F9-BA02-4D76-96C4-54B08879CA61}"/>
            </a:ext>
          </a:extLst>
        </xdr:cNvPr>
        <xdr:cNvCxnSpPr/>
      </xdr:nvCxnSpPr>
      <xdr:spPr>
        <a:xfrm flipV="1">
          <a:off x="4634865" y="13335000"/>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554CEA7D-E1A3-44E9-8667-2959B9B62D02}"/>
            </a:ext>
          </a:extLst>
        </xdr:cNvPr>
        <xdr:cNvSpPr txBox="1"/>
      </xdr:nvSpPr>
      <xdr:spPr>
        <a:xfrm>
          <a:off x="4673600" y="1487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B0668D1C-B94D-4514-AA7D-F14C01DF1530}"/>
            </a:ext>
          </a:extLst>
        </xdr:cNvPr>
        <xdr:cNvCxnSpPr/>
      </xdr:nvCxnSpPr>
      <xdr:spPr>
        <a:xfrm>
          <a:off x="4546600" y="14872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C9A1D3B1-BBD2-452F-9414-8ABF17008DFA}"/>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5BB0DFF4-8DBA-4EF5-9053-B6B8284F323C}"/>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543AE5DB-8209-4652-8F67-ACB71CCF7B6E}"/>
            </a:ext>
          </a:extLst>
        </xdr:cNvPr>
        <xdr:cNvSpPr txBox="1"/>
      </xdr:nvSpPr>
      <xdr:spPr>
        <a:xfrm>
          <a:off x="4673600" y="14085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445FCA8C-01DD-489F-A347-38C87EA2040E}"/>
            </a:ext>
          </a:extLst>
        </xdr:cNvPr>
        <xdr:cNvSpPr/>
      </xdr:nvSpPr>
      <xdr:spPr>
        <a:xfrm>
          <a:off x="45847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408CF1AC-64EC-4D7A-85D8-B48BC174ED3B}"/>
            </a:ext>
          </a:extLst>
        </xdr:cNvPr>
        <xdr:cNvSpPr/>
      </xdr:nvSpPr>
      <xdr:spPr>
        <a:xfrm>
          <a:off x="3746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2A06E72D-5FF2-45DE-B303-D554913C1165}"/>
            </a:ext>
          </a:extLst>
        </xdr:cNvPr>
        <xdr:cNvSpPr/>
      </xdr:nvSpPr>
      <xdr:spPr>
        <a:xfrm>
          <a:off x="2857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9FDD0E02-A97F-4767-87D0-61E8BCC6298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20227672-3C94-4B04-A294-CFC61E29A7AF}"/>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26035418-E1A7-488C-BE67-BD701DC92B5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89B2CC83-7C11-4DD1-BAE7-A529289B94C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FE4C8B13-0034-41F7-BCED-27B95C89ABE8}"/>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80645</xdr:rowOff>
    </xdr:from>
    <xdr:to>
      <xdr:col>24</xdr:col>
      <xdr:colOff>114300</xdr:colOff>
      <xdr:row>81</xdr:row>
      <xdr:rowOff>10795</xdr:rowOff>
    </xdr:to>
    <xdr:sp macro="" textlink="">
      <xdr:nvSpPr>
        <xdr:cNvPr id="250" name="楕円 249">
          <a:extLst>
            <a:ext uri="{FF2B5EF4-FFF2-40B4-BE49-F238E27FC236}">
              <a16:creationId xmlns:a16="http://schemas.microsoft.com/office/drawing/2014/main" id="{820B8D75-70FC-451B-8788-BEB494596A26}"/>
            </a:ext>
          </a:extLst>
        </xdr:cNvPr>
        <xdr:cNvSpPr/>
      </xdr:nvSpPr>
      <xdr:spPr>
        <a:xfrm>
          <a:off x="45847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103522</xdr:rowOff>
    </xdr:from>
    <xdr:ext cx="405111" cy="259045"/>
    <xdr:sp macro="" textlink="">
      <xdr:nvSpPr>
        <xdr:cNvPr id="251" name="【公営住宅】&#10;有形固定資産減価償却率該当値テキスト">
          <a:extLst>
            <a:ext uri="{FF2B5EF4-FFF2-40B4-BE49-F238E27FC236}">
              <a16:creationId xmlns:a16="http://schemas.microsoft.com/office/drawing/2014/main" id="{15A8CAFB-664E-408C-A36E-B8E3BA66540D}"/>
            </a:ext>
          </a:extLst>
        </xdr:cNvPr>
        <xdr:cNvSpPr txBox="1"/>
      </xdr:nvSpPr>
      <xdr:spPr>
        <a:xfrm>
          <a:off x="4673600" y="1364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63500</xdr:rowOff>
    </xdr:from>
    <xdr:to>
      <xdr:col>20</xdr:col>
      <xdr:colOff>38100</xdr:colOff>
      <xdr:row>80</xdr:row>
      <xdr:rowOff>165100</xdr:rowOff>
    </xdr:to>
    <xdr:sp macro="" textlink="">
      <xdr:nvSpPr>
        <xdr:cNvPr id="252" name="楕円 251">
          <a:extLst>
            <a:ext uri="{FF2B5EF4-FFF2-40B4-BE49-F238E27FC236}">
              <a16:creationId xmlns:a16="http://schemas.microsoft.com/office/drawing/2014/main" id="{86548F3E-6E9F-451A-B89C-4A3DF50D032D}"/>
            </a:ext>
          </a:extLst>
        </xdr:cNvPr>
        <xdr:cNvSpPr/>
      </xdr:nvSpPr>
      <xdr:spPr>
        <a:xfrm>
          <a:off x="3746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114300</xdr:rowOff>
    </xdr:from>
    <xdr:to>
      <xdr:col>24</xdr:col>
      <xdr:colOff>63500</xdr:colOff>
      <xdr:row>80</xdr:row>
      <xdr:rowOff>131445</xdr:rowOff>
    </xdr:to>
    <xdr:cxnSp macro="">
      <xdr:nvCxnSpPr>
        <xdr:cNvPr id="253" name="直線コネクタ 252">
          <a:extLst>
            <a:ext uri="{FF2B5EF4-FFF2-40B4-BE49-F238E27FC236}">
              <a16:creationId xmlns:a16="http://schemas.microsoft.com/office/drawing/2014/main" id="{B33E8DAB-F476-45E8-8390-8B01E755AFC5}"/>
            </a:ext>
          </a:extLst>
        </xdr:cNvPr>
        <xdr:cNvCxnSpPr/>
      </xdr:nvCxnSpPr>
      <xdr:spPr>
        <a:xfrm>
          <a:off x="3797300" y="1383030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4" name="n_1aveValue【公営住宅】&#10;有形固定資産減価償却率">
          <a:extLst>
            <a:ext uri="{FF2B5EF4-FFF2-40B4-BE49-F238E27FC236}">
              <a16:creationId xmlns:a16="http://schemas.microsoft.com/office/drawing/2014/main" id="{053FA30D-8E23-4C06-A38C-1E92119BA2A5}"/>
            </a:ext>
          </a:extLst>
        </xdr:cNvPr>
        <xdr:cNvSpPr txBox="1"/>
      </xdr:nvSpPr>
      <xdr:spPr>
        <a:xfrm>
          <a:off x="3582044" y="1421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19702</xdr:rowOff>
    </xdr:from>
    <xdr:ext cx="405111" cy="259045"/>
    <xdr:sp macro="" textlink="">
      <xdr:nvSpPr>
        <xdr:cNvPr id="255" name="n_2aveValue【公営住宅】&#10;有形固定資産減価償却率">
          <a:extLst>
            <a:ext uri="{FF2B5EF4-FFF2-40B4-BE49-F238E27FC236}">
              <a16:creationId xmlns:a16="http://schemas.microsoft.com/office/drawing/2014/main" id="{C020815C-AC1C-4448-8C8F-0526AE6B0AE5}"/>
            </a:ext>
          </a:extLst>
        </xdr:cNvPr>
        <xdr:cNvSpPr txBox="1"/>
      </xdr:nvSpPr>
      <xdr:spPr>
        <a:xfrm>
          <a:off x="2705744" y="1390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10177</xdr:rowOff>
    </xdr:from>
    <xdr:ext cx="405111" cy="259045"/>
    <xdr:sp macro="" textlink="">
      <xdr:nvSpPr>
        <xdr:cNvPr id="256" name="n_1mainValue【公営住宅】&#10;有形固定資産減価償却率">
          <a:extLst>
            <a:ext uri="{FF2B5EF4-FFF2-40B4-BE49-F238E27FC236}">
              <a16:creationId xmlns:a16="http://schemas.microsoft.com/office/drawing/2014/main" id="{FE38FB15-04DC-4505-A3D3-B897D901EF05}"/>
            </a:ext>
          </a:extLst>
        </xdr:cNvPr>
        <xdr:cNvSpPr txBox="1"/>
      </xdr:nvSpPr>
      <xdr:spPr>
        <a:xfrm>
          <a:off x="3582044" y="1355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843D48D-A926-4CFE-951B-27C024BBE74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13A16F41-A312-4887-B08F-0E2E65386B0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45713FA9-A63A-4CD2-8A8B-10002967084E}"/>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532262DE-9310-40C5-A72C-29F835B9289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96611C6A-E8A9-4EB7-9184-B1603D774F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CBC3CB7D-5033-4623-991D-6458964937F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91B16807-991F-4FE4-8C08-2DEEDEF4DAF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FC1B9EFB-4C14-4421-AFF1-5B6B2390AB1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ACA1E430-9032-47EA-8249-949E8A5C0C4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00A0AEEF-11E4-4B4B-86DA-81077D61400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D6E8F8E0-87CB-42EE-9136-BC18250DF6A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20E94D2C-C4C8-43B1-9277-ADD579CF2261}"/>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22FBD9A5-14B6-454A-AB74-53833E7F3FA5}"/>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6059FBCB-55A7-4C04-A8FD-5252DE322344}"/>
            </a:ext>
          </a:extLst>
        </xdr:cNvPr>
        <xdr:cNvSpPr txBox="1"/>
      </xdr:nvSpPr>
      <xdr:spPr>
        <a:xfrm>
          <a:off x="6072701" y="1433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7CD8849E-2D63-43F3-BC7D-C4F782FE533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CDA9B009-2310-427F-AAC5-E762B43AB301}"/>
            </a:ext>
          </a:extLst>
        </xdr:cNvPr>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7BB48BCA-F63F-441C-9EA8-B6CF6BDBA25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56CC4FED-2363-4166-A249-D56C1E0FE619}"/>
            </a:ext>
          </a:extLst>
        </xdr:cNvPr>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5E0FFF0A-A3AA-4C02-A22C-6C8D2D5ECEF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46A2925D-5654-4F4F-8A25-61252BCCCD48}"/>
            </a:ext>
          </a:extLst>
        </xdr:cNvPr>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5FEE593F-7EBB-47B3-8B23-1276C4DCF74F}"/>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50655C77-697A-40E2-8BB7-86377A1639FD}"/>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64F588F0-416A-43A1-9E49-6D77573E110A}"/>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01868E59-0B59-479E-8833-65C0EC810535}"/>
            </a:ext>
          </a:extLst>
        </xdr:cNvPr>
        <xdr:cNvCxnSpPr/>
      </xdr:nvCxnSpPr>
      <xdr:spPr>
        <a:xfrm flipV="1">
          <a:off x="10476865" y="13436422"/>
          <a:ext cx="0" cy="14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34516B72-3C16-490E-BD5E-F315AE29533D}"/>
            </a:ext>
          </a:extLst>
        </xdr:cNvPr>
        <xdr:cNvSpPr txBox="1"/>
      </xdr:nvSpPr>
      <xdr:spPr>
        <a:xfrm>
          <a:off x="10515600" y="1485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E52B5B54-4743-4C22-978D-A5951384DE98}"/>
            </a:ext>
          </a:extLst>
        </xdr:cNvPr>
        <xdr:cNvCxnSpPr/>
      </xdr:nvCxnSpPr>
      <xdr:spPr>
        <a:xfrm>
          <a:off x="10388600" y="1485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0FADCB6F-845E-414F-B872-5A90D53E1C68}"/>
            </a:ext>
          </a:extLst>
        </xdr:cNvPr>
        <xdr:cNvSpPr txBox="1"/>
      </xdr:nvSpPr>
      <xdr:spPr>
        <a:xfrm>
          <a:off x="10515600" y="132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03FA03D9-667E-4E04-BAA2-445D87B3A06D}"/>
            </a:ext>
          </a:extLst>
        </xdr:cNvPr>
        <xdr:cNvCxnSpPr/>
      </xdr:nvCxnSpPr>
      <xdr:spPr>
        <a:xfrm>
          <a:off x="10388600" y="1343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6719AA70-9B23-4D0A-8687-A513CEF3CFCB}"/>
            </a:ext>
          </a:extLst>
        </xdr:cNvPr>
        <xdr:cNvSpPr txBox="1"/>
      </xdr:nvSpPr>
      <xdr:spPr>
        <a:xfrm>
          <a:off x="10515600" y="14614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2004E0D3-F3E6-4678-A3D2-D9D63372AB26}"/>
            </a:ext>
          </a:extLst>
        </xdr:cNvPr>
        <xdr:cNvSpPr/>
      </xdr:nvSpPr>
      <xdr:spPr>
        <a:xfrm>
          <a:off x="10426700" y="14635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E859EBB8-6AAD-4C0D-8303-6FCE9BE20B44}"/>
            </a:ext>
          </a:extLst>
        </xdr:cNvPr>
        <xdr:cNvSpPr/>
      </xdr:nvSpPr>
      <xdr:spPr>
        <a:xfrm>
          <a:off x="9588500" y="14636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8E14A54D-39C9-4AD7-B3E7-2652D4A23146}"/>
            </a:ext>
          </a:extLst>
        </xdr:cNvPr>
        <xdr:cNvSpPr/>
      </xdr:nvSpPr>
      <xdr:spPr>
        <a:xfrm>
          <a:off x="8699500" y="1467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BD6F8D12-951B-4445-ABA6-524F9204E7F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F3706116-E9B7-463A-89CE-36AD6191752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3CB8C67-177A-4BBF-AEBF-21B86AE1F36D}"/>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26852B11-BA3D-4ABF-BA92-D2C80FFD4A9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4513CCBE-B988-48F1-A1B1-026C1CBB7201}"/>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122289</xdr:rowOff>
    </xdr:from>
    <xdr:to>
      <xdr:col>55</xdr:col>
      <xdr:colOff>50800</xdr:colOff>
      <xdr:row>85</xdr:row>
      <xdr:rowOff>52439</xdr:rowOff>
    </xdr:to>
    <xdr:sp macro="" textlink="">
      <xdr:nvSpPr>
        <xdr:cNvPr id="294" name="楕円 293">
          <a:extLst>
            <a:ext uri="{FF2B5EF4-FFF2-40B4-BE49-F238E27FC236}">
              <a16:creationId xmlns:a16="http://schemas.microsoft.com/office/drawing/2014/main" id="{C69F3B3D-3C9E-4462-8DD2-F824F2984B9E}"/>
            </a:ext>
          </a:extLst>
        </xdr:cNvPr>
        <xdr:cNvSpPr/>
      </xdr:nvSpPr>
      <xdr:spPr>
        <a:xfrm>
          <a:off x="10426700" y="1452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145166</xdr:rowOff>
    </xdr:from>
    <xdr:ext cx="469744" cy="259045"/>
    <xdr:sp macro="" textlink="">
      <xdr:nvSpPr>
        <xdr:cNvPr id="295" name="【公営住宅】&#10;一人当たり面積該当値テキスト">
          <a:extLst>
            <a:ext uri="{FF2B5EF4-FFF2-40B4-BE49-F238E27FC236}">
              <a16:creationId xmlns:a16="http://schemas.microsoft.com/office/drawing/2014/main" id="{0CDC0969-03CD-4B77-B598-4FBFE408E18E}"/>
            </a:ext>
          </a:extLst>
        </xdr:cNvPr>
        <xdr:cNvSpPr txBox="1"/>
      </xdr:nvSpPr>
      <xdr:spPr>
        <a:xfrm>
          <a:off x="10515600" y="143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145492</xdr:rowOff>
    </xdr:from>
    <xdr:to>
      <xdr:col>50</xdr:col>
      <xdr:colOff>165100</xdr:colOff>
      <xdr:row>85</xdr:row>
      <xdr:rowOff>75642</xdr:rowOff>
    </xdr:to>
    <xdr:sp macro="" textlink="">
      <xdr:nvSpPr>
        <xdr:cNvPr id="296" name="楕円 295">
          <a:extLst>
            <a:ext uri="{FF2B5EF4-FFF2-40B4-BE49-F238E27FC236}">
              <a16:creationId xmlns:a16="http://schemas.microsoft.com/office/drawing/2014/main" id="{35AC5828-DB80-4B85-B873-BA28005BB2D6}"/>
            </a:ext>
          </a:extLst>
        </xdr:cNvPr>
        <xdr:cNvSpPr/>
      </xdr:nvSpPr>
      <xdr:spPr>
        <a:xfrm>
          <a:off x="9588500" y="1454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1639</xdr:rowOff>
    </xdr:from>
    <xdr:to>
      <xdr:col>55</xdr:col>
      <xdr:colOff>0</xdr:colOff>
      <xdr:row>85</xdr:row>
      <xdr:rowOff>24842</xdr:rowOff>
    </xdr:to>
    <xdr:cxnSp macro="">
      <xdr:nvCxnSpPr>
        <xdr:cNvPr id="297" name="直線コネクタ 296">
          <a:extLst>
            <a:ext uri="{FF2B5EF4-FFF2-40B4-BE49-F238E27FC236}">
              <a16:creationId xmlns:a16="http://schemas.microsoft.com/office/drawing/2014/main" id="{ED4686AA-FCE2-40C4-BC3E-9486CAAED73A}"/>
            </a:ext>
          </a:extLst>
        </xdr:cNvPr>
        <xdr:cNvCxnSpPr/>
      </xdr:nvCxnSpPr>
      <xdr:spPr>
        <a:xfrm flipV="1">
          <a:off x="9639300" y="14574889"/>
          <a:ext cx="838200" cy="2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156455</xdr:rowOff>
    </xdr:from>
    <xdr:ext cx="469744" cy="259045"/>
    <xdr:sp macro="" textlink="">
      <xdr:nvSpPr>
        <xdr:cNvPr id="298" name="n_1aveValue【公営住宅】&#10;一人当たり面積">
          <a:extLst>
            <a:ext uri="{FF2B5EF4-FFF2-40B4-BE49-F238E27FC236}">
              <a16:creationId xmlns:a16="http://schemas.microsoft.com/office/drawing/2014/main" id="{C5E6CF8F-F3B1-4DA9-9061-9A05AEB66594}"/>
            </a:ext>
          </a:extLst>
        </xdr:cNvPr>
        <xdr:cNvSpPr txBox="1"/>
      </xdr:nvSpPr>
      <xdr:spPr>
        <a:xfrm>
          <a:off x="9391727" y="1472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9" name="n_2aveValue【公営住宅】&#10;一人当たり面積">
          <a:extLst>
            <a:ext uri="{FF2B5EF4-FFF2-40B4-BE49-F238E27FC236}">
              <a16:creationId xmlns:a16="http://schemas.microsoft.com/office/drawing/2014/main" id="{6B86D132-80DF-439C-8B73-3788BDE1441F}"/>
            </a:ext>
          </a:extLst>
        </xdr:cNvPr>
        <xdr:cNvSpPr txBox="1"/>
      </xdr:nvSpPr>
      <xdr:spPr>
        <a:xfrm>
          <a:off x="8515427" y="14445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92169</xdr:rowOff>
    </xdr:from>
    <xdr:ext cx="469744" cy="259045"/>
    <xdr:sp macro="" textlink="">
      <xdr:nvSpPr>
        <xdr:cNvPr id="300" name="n_1mainValue【公営住宅】&#10;一人当たり面積">
          <a:extLst>
            <a:ext uri="{FF2B5EF4-FFF2-40B4-BE49-F238E27FC236}">
              <a16:creationId xmlns:a16="http://schemas.microsoft.com/office/drawing/2014/main" id="{C1810549-AE61-497E-9BE8-202CB7DC131D}"/>
            </a:ext>
          </a:extLst>
        </xdr:cNvPr>
        <xdr:cNvSpPr txBox="1"/>
      </xdr:nvSpPr>
      <xdr:spPr>
        <a:xfrm>
          <a:off x="9391727" y="1432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247F58EB-EE0F-49C3-8AFC-857A2DD71DD3}"/>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B049913A-63C4-4490-9E17-B99CCD50E5EE}"/>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C1AB1877-CEB5-4E1B-8AE8-D24E253F3D8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3FF8BC89-5C0D-4290-B97D-2D224F063D65}"/>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487D39C1-AA97-4EF5-AA4D-BAC5E95E5A95}"/>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836A9803-7791-4060-A9A4-C6A77A1DC33F}"/>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00C916F7-A613-4B36-8658-4371B25C967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7AB0237E-EADF-449D-AB81-558BE70FB93F}"/>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C5AA4CC2-5CEE-41B7-B39A-F50EC3B2DD2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559594F5-0BA5-49D1-BCFF-E62B25B6429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67CE63F3-54C1-4F7A-89BA-329AE2B7BB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32D8B3CC-948F-498A-A5B9-9711816F01B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BF779DF5-126F-4847-BABA-18D44E996EF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1FEB7541-AB26-4D37-B899-FA317556E3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EFB38FE8-32BF-479F-A77B-B4AD3D17EE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2036311B-8287-4302-8BE4-ECD2A2A3AFAD}"/>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D73BBEBE-B3D1-4C1F-B3DC-9D206E1164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5812C901-0A26-4395-861A-936E1D7258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FB722B2B-3636-48B6-87C9-E1600945264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5FB72FA5-9C62-45D5-A8B8-8636C510292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89AE044B-CB54-4A17-92D5-047F26273CA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28A4E250-6359-48DA-BF28-D32FDDCDF06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4FDF8935-EAE6-47B3-9268-A7342A0D56FB}"/>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0A75F282-99C6-4956-8904-78A9FD1AE1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3E519E88-59AC-4E4F-97B3-40E03CB85913}"/>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53D1D189-45ED-4FA2-9A22-F97DD1B68E9D}"/>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97618A21-83EA-455E-B2E5-FF177D125C5D}"/>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964D6957-A744-4AD4-A88A-6885377D8E07}"/>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165FAB48-27DB-4130-9011-AEFB6F3CFC72}"/>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87EA4678-1A01-4EB6-898E-2504292E2E0B}"/>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90DF10C5-59D8-48B7-950E-06DD73B101D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2EC51805-791C-47BA-B2CE-CCCD2F05A74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622C34EF-1F8F-4E46-B967-094EB39DB86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F1AA85CF-4D85-4EB9-AAA4-782C942ADC07}"/>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E56BF944-E7CC-45E3-A2C8-A13C7D418F43}"/>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140479C8-11B5-45B2-87EB-635B52FDA2F1}"/>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FE2CDDAD-8AF2-4C59-8FDB-D82BEB29129E}"/>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CF215E9C-997A-4E20-B121-1E47BDD45596}"/>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7AB5C268-EB53-4F4B-BEFC-E4C9ABA595A1}"/>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670F6CB6-E142-42F3-9532-680E1784D299}"/>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5C2B8CE0-C123-46D8-AA5A-763A48E7AAD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C55E5563-8EAE-424F-9D20-FE9DE2885979}"/>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695B22F5-3BF8-496A-90F2-39D468D20CD9}"/>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6F0A40B5-2D4E-4D6F-A0CE-EAAD62AA84B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51B3B4B9-5E01-42A1-BDEB-F030C77A8B98}"/>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F509DC4B-5742-44E3-AFF1-E45E2D04ED1E}"/>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90FDC570-872E-4ADC-B349-5A13C29F3AAE}"/>
            </a:ext>
          </a:extLst>
        </xdr:cNvPr>
        <xdr:cNvSpPr txBox="1"/>
      </xdr:nvSpPr>
      <xdr:spPr>
        <a:xfrm>
          <a:off x="16357600" y="6277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AB1635A7-8212-49F1-8562-69B6826B76B3}"/>
            </a:ext>
          </a:extLst>
        </xdr:cNvPr>
        <xdr:cNvSpPr/>
      </xdr:nvSpPr>
      <xdr:spPr>
        <a:xfrm>
          <a:off x="16268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CA0C2B9C-176C-437A-8F14-001A10475041}"/>
            </a:ext>
          </a:extLst>
        </xdr:cNvPr>
        <xdr:cNvSpPr/>
      </xdr:nvSpPr>
      <xdr:spPr>
        <a:xfrm>
          <a:off x="15430500" y="630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993F929F-AA08-46F6-85D3-12A9F5FAB921}"/>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F2CF5117-861E-4DA2-8D98-74705334B91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8B786C5D-AC5D-48BA-BF1C-242CFEBC3158}"/>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4FDEEA76-BF07-478A-98BF-2D91262902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401807A9-8905-4391-95CB-1B9BDB9E2B4B}"/>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ECC493C6-6A4D-4020-B9B1-3A7F98B24BB7}"/>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356" name="楕円 355">
          <a:extLst>
            <a:ext uri="{FF2B5EF4-FFF2-40B4-BE49-F238E27FC236}">
              <a16:creationId xmlns:a16="http://schemas.microsoft.com/office/drawing/2014/main" id="{F0A92EDC-374E-4E7F-894B-9510BDB46A3F}"/>
            </a:ext>
          </a:extLst>
        </xdr:cNvPr>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469744" cy="259045"/>
    <xdr:sp macro="" textlink="">
      <xdr:nvSpPr>
        <xdr:cNvPr id="357" name="【認定こども園・幼稚園・保育所】&#10;有形固定資産減価償却率該当値テキスト">
          <a:extLst>
            <a:ext uri="{FF2B5EF4-FFF2-40B4-BE49-F238E27FC236}">
              <a16:creationId xmlns:a16="http://schemas.microsoft.com/office/drawing/2014/main" id="{D52C7B84-A6D4-4123-AD04-B840BE5B40C9}"/>
            </a:ext>
          </a:extLst>
        </xdr:cNvPr>
        <xdr:cNvSpPr txBox="1"/>
      </xdr:nvSpPr>
      <xdr:spPr>
        <a:xfrm>
          <a:off x="16357600" y="556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123372</xdr:rowOff>
    </xdr:from>
    <xdr:to>
      <xdr:col>81</xdr:col>
      <xdr:colOff>101600</xdr:colOff>
      <xdr:row>33</xdr:row>
      <xdr:rowOff>53522</xdr:rowOff>
    </xdr:to>
    <xdr:sp macro="" textlink="">
      <xdr:nvSpPr>
        <xdr:cNvPr id="358" name="楕円 357">
          <a:extLst>
            <a:ext uri="{FF2B5EF4-FFF2-40B4-BE49-F238E27FC236}">
              <a16:creationId xmlns:a16="http://schemas.microsoft.com/office/drawing/2014/main" id="{40AEED7D-596F-4214-924C-F34704C50994}"/>
            </a:ext>
          </a:extLst>
        </xdr:cNvPr>
        <xdr:cNvSpPr/>
      </xdr:nvSpPr>
      <xdr:spPr>
        <a:xfrm>
          <a:off x="154305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33</xdr:row>
      <xdr:rowOff>2722</xdr:rowOff>
    </xdr:to>
    <xdr:cxnSp macro="">
      <xdr:nvCxnSpPr>
        <xdr:cNvPr id="359" name="直線コネクタ 358">
          <a:extLst>
            <a:ext uri="{FF2B5EF4-FFF2-40B4-BE49-F238E27FC236}">
              <a16:creationId xmlns:a16="http://schemas.microsoft.com/office/drawing/2014/main" id="{E320D3C1-28F1-4959-BD4D-95E689148BAE}"/>
            </a:ext>
          </a:extLst>
        </xdr:cNvPr>
        <xdr:cNvCxnSpPr/>
      </xdr:nvCxnSpPr>
      <xdr:spPr>
        <a:xfrm>
          <a:off x="15481300" y="56605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60" name="n_1aveValue【認定こども園・幼稚園・保育所】&#10;有形固定資産減価償却率">
          <a:extLst>
            <a:ext uri="{FF2B5EF4-FFF2-40B4-BE49-F238E27FC236}">
              <a16:creationId xmlns:a16="http://schemas.microsoft.com/office/drawing/2014/main" id="{D9BA8362-2A34-4A2C-AD39-55740E5EE5B2}"/>
            </a:ext>
          </a:extLst>
        </xdr:cNvPr>
        <xdr:cNvSpPr txBox="1"/>
      </xdr:nvSpPr>
      <xdr:spPr>
        <a:xfrm>
          <a:off x="15266044" y="639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61" name="n_2aveValue【認定こども園・幼稚園・保育所】&#10;有形固定資産減価償却率">
          <a:extLst>
            <a:ext uri="{FF2B5EF4-FFF2-40B4-BE49-F238E27FC236}">
              <a16:creationId xmlns:a16="http://schemas.microsoft.com/office/drawing/2014/main" id="{0C412CDC-27F7-4FF0-91A5-DA7E1FB2A384}"/>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31</xdr:row>
      <xdr:rowOff>70049</xdr:rowOff>
    </xdr:from>
    <xdr:ext cx="469744" cy="259045"/>
    <xdr:sp macro="" textlink="">
      <xdr:nvSpPr>
        <xdr:cNvPr id="362" name="n_1mainValue【認定こども園・幼稚園・保育所】&#10;有形固定資産減価償却率">
          <a:extLst>
            <a:ext uri="{FF2B5EF4-FFF2-40B4-BE49-F238E27FC236}">
              <a16:creationId xmlns:a16="http://schemas.microsoft.com/office/drawing/2014/main" id="{F66566C3-F790-4F35-A435-208F5890DA97}"/>
            </a:ext>
          </a:extLst>
        </xdr:cNvPr>
        <xdr:cNvSpPr txBox="1"/>
      </xdr:nvSpPr>
      <xdr:spPr>
        <a:xfrm>
          <a:off x="15233727" y="538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DB047F31-0529-44C0-A861-C565149ECD8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7C702A7A-0ED8-41B7-A081-365A9527AF27}"/>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648BB528-0CCA-4CEF-916B-E0525CCC741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6157A221-CCDC-4C2E-A5BE-663891DBDEC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F69A3C89-9E14-45FC-A74B-AD00584171A5}"/>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87D23EE2-00F4-41E4-A291-8C97A19884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BCA72472-7B18-4ABB-BFCA-03133325A69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D821CA3B-3A53-4A33-8019-3E3837ABF05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07B70C65-5D48-4B08-A9AA-49A4CD149C94}"/>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194AD8CB-7D4C-4A67-B14D-7C4133C6C2F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9B822131-3459-4655-B94D-6339314AA26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EB56F2F6-6332-40C4-96D6-8D59FA6239D7}"/>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4A6C44F0-7780-4112-B406-7DEA2AB56A2B}"/>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7119E512-6D81-4B9C-B101-D85E02FEF224}"/>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C5C6E5B4-6551-4CEB-B7E6-44EB5D497A2D}"/>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792BAA4B-D355-4C29-A3FC-0765B1E9F74B}"/>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0B0EC00F-3BFE-4C40-B8C6-D53B7799AFF3}"/>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5D823627-B0FC-4420-917A-0FCC7C652CCA}"/>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C110AE91-B421-42E7-8CB6-F73B30DC7681}"/>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466B8EBB-A7D0-4430-9E6D-5FF58643CDC9}"/>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6DBAE2BE-8834-4353-9A37-0D0F9275AC3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92A93307-0FEC-479D-9B43-8ED122634DE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B683A5BB-0717-4D7A-AF72-C5C40481A587}"/>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8EE4B9B0-544E-43E9-AFB0-2FB71001CA9F}"/>
            </a:ext>
          </a:extLst>
        </xdr:cNvPr>
        <xdr:cNvCxnSpPr/>
      </xdr:nvCxnSpPr>
      <xdr:spPr>
        <a:xfrm flipV="1">
          <a:off x="22160864" y="5759450"/>
          <a:ext cx="0" cy="141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1C05E9AE-54FC-4B33-B258-74C64777E831}"/>
            </a:ext>
          </a:extLst>
        </xdr:cNvPr>
        <xdr:cNvSpPr txBox="1"/>
      </xdr:nvSpPr>
      <xdr:spPr>
        <a:xfrm>
          <a:off x="22199600" y="7175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4387D75D-4E22-4E53-86F6-73273CC42968}"/>
            </a:ext>
          </a:extLst>
        </xdr:cNvPr>
        <xdr:cNvCxnSpPr/>
      </xdr:nvCxnSpPr>
      <xdr:spPr>
        <a:xfrm>
          <a:off x="22072600" y="717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C5972D67-36C7-4558-B834-B86FF60D490B}"/>
            </a:ext>
          </a:extLst>
        </xdr:cNvPr>
        <xdr:cNvSpPr txBox="1"/>
      </xdr:nvSpPr>
      <xdr:spPr>
        <a:xfrm>
          <a:off x="22199600" y="55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EBB4A322-ABEF-43FC-8E6C-317504CBA6F7}"/>
            </a:ext>
          </a:extLst>
        </xdr:cNvPr>
        <xdr:cNvCxnSpPr/>
      </xdr:nvCxnSpPr>
      <xdr:spPr>
        <a:xfrm>
          <a:off x="22072600" y="57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41FC0977-E97B-4620-AA99-C60DE4EDCB0C}"/>
            </a:ext>
          </a:extLst>
        </xdr:cNvPr>
        <xdr:cNvSpPr txBox="1"/>
      </xdr:nvSpPr>
      <xdr:spPr>
        <a:xfrm>
          <a:off x="22199600" y="664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1951D322-EF4F-41A2-98E2-53CB04BBD981}"/>
            </a:ext>
          </a:extLst>
        </xdr:cNvPr>
        <xdr:cNvSpPr/>
      </xdr:nvSpPr>
      <xdr:spPr>
        <a:xfrm>
          <a:off x="22110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3AF0A1F9-618F-4235-9AE3-5C87EA6FF961}"/>
            </a:ext>
          </a:extLst>
        </xdr:cNvPr>
        <xdr:cNvSpPr/>
      </xdr:nvSpPr>
      <xdr:spPr>
        <a:xfrm>
          <a:off x="21272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3F92693C-6FA2-47A5-9A37-9DDF6667AF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449CE361-630F-4E25-9007-5B06BCA20613}"/>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993B7FE0-6FE6-45A9-8197-91554694A2C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89B5F923-DF7B-4406-BA64-31950A5EE31A}"/>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190A81BE-65C0-42D8-BD46-FF692FAF0E3A}"/>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FB8BAF82-558B-48D4-831E-96F2E11AF1F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29210</xdr:rowOff>
    </xdr:from>
    <xdr:to>
      <xdr:col>116</xdr:col>
      <xdr:colOff>114300</xdr:colOff>
      <xdr:row>37</xdr:row>
      <xdr:rowOff>130810</xdr:rowOff>
    </xdr:to>
    <xdr:sp macro="" textlink="">
      <xdr:nvSpPr>
        <xdr:cNvPr id="400" name="楕円 399">
          <a:extLst>
            <a:ext uri="{FF2B5EF4-FFF2-40B4-BE49-F238E27FC236}">
              <a16:creationId xmlns:a16="http://schemas.microsoft.com/office/drawing/2014/main" id="{64C560C1-875E-4AE4-9B67-085BF77BB84E}"/>
            </a:ext>
          </a:extLst>
        </xdr:cNvPr>
        <xdr:cNvSpPr/>
      </xdr:nvSpPr>
      <xdr:spPr>
        <a:xfrm>
          <a:off x="221107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52087</xdr:rowOff>
    </xdr:from>
    <xdr:ext cx="469744" cy="259045"/>
    <xdr:sp macro="" textlink="">
      <xdr:nvSpPr>
        <xdr:cNvPr id="401" name="【認定こども園・幼稚園・保育所】&#10;一人当たり面積該当値テキスト">
          <a:extLst>
            <a:ext uri="{FF2B5EF4-FFF2-40B4-BE49-F238E27FC236}">
              <a16:creationId xmlns:a16="http://schemas.microsoft.com/office/drawing/2014/main" id="{3FB6FA04-DDD6-4905-A59B-982197E2B228}"/>
            </a:ext>
          </a:extLst>
        </xdr:cNvPr>
        <xdr:cNvSpPr txBox="1"/>
      </xdr:nvSpPr>
      <xdr:spPr>
        <a:xfrm>
          <a:off x="22199600"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68580</xdr:rowOff>
    </xdr:from>
    <xdr:to>
      <xdr:col>112</xdr:col>
      <xdr:colOff>38100</xdr:colOff>
      <xdr:row>37</xdr:row>
      <xdr:rowOff>170180</xdr:rowOff>
    </xdr:to>
    <xdr:sp macro="" textlink="">
      <xdr:nvSpPr>
        <xdr:cNvPr id="402" name="楕円 401">
          <a:extLst>
            <a:ext uri="{FF2B5EF4-FFF2-40B4-BE49-F238E27FC236}">
              <a16:creationId xmlns:a16="http://schemas.microsoft.com/office/drawing/2014/main" id="{F72E8668-C2E4-40A7-998C-A972589D8E25}"/>
            </a:ext>
          </a:extLst>
        </xdr:cNvPr>
        <xdr:cNvSpPr/>
      </xdr:nvSpPr>
      <xdr:spPr>
        <a:xfrm>
          <a:off x="21272500" y="6412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80010</xdr:rowOff>
    </xdr:from>
    <xdr:to>
      <xdr:col>116</xdr:col>
      <xdr:colOff>63500</xdr:colOff>
      <xdr:row>37</xdr:row>
      <xdr:rowOff>119380</xdr:rowOff>
    </xdr:to>
    <xdr:cxnSp macro="">
      <xdr:nvCxnSpPr>
        <xdr:cNvPr id="403" name="直線コネクタ 402">
          <a:extLst>
            <a:ext uri="{FF2B5EF4-FFF2-40B4-BE49-F238E27FC236}">
              <a16:creationId xmlns:a16="http://schemas.microsoft.com/office/drawing/2014/main" id="{238FD535-6EBF-4A95-8C47-22F9A600DCA2}"/>
            </a:ext>
          </a:extLst>
        </xdr:cNvPr>
        <xdr:cNvCxnSpPr/>
      </xdr:nvCxnSpPr>
      <xdr:spPr>
        <a:xfrm flipV="1">
          <a:off x="21323300" y="6423660"/>
          <a:ext cx="83820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102887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41392A6-20DB-4349-8F11-BAAC3BACC09E}"/>
            </a:ext>
          </a:extLst>
        </xdr:cNvPr>
        <xdr:cNvSpPr txBox="1"/>
      </xdr:nvSpPr>
      <xdr:spPr>
        <a:xfrm>
          <a:off x="21075727" y="6789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140987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1AD84CEC-CEDD-474E-BEAB-5F50BE0BB9CF}"/>
            </a:ext>
          </a:extLst>
        </xdr:cNvPr>
        <xdr:cNvSpPr txBox="1"/>
      </xdr:nvSpPr>
      <xdr:spPr>
        <a:xfrm>
          <a:off x="20199427" y="648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15257</xdr:rowOff>
    </xdr:from>
    <xdr:ext cx="469744" cy="259045"/>
    <xdr:sp macro="" textlink="">
      <xdr:nvSpPr>
        <xdr:cNvPr id="406" name="n_1mainValue【認定こども園・幼稚園・保育所】&#10;一人当たり面積">
          <a:extLst>
            <a:ext uri="{FF2B5EF4-FFF2-40B4-BE49-F238E27FC236}">
              <a16:creationId xmlns:a16="http://schemas.microsoft.com/office/drawing/2014/main" id="{FB14AE96-0F03-49CF-B5D1-A21F110B3A67}"/>
            </a:ext>
          </a:extLst>
        </xdr:cNvPr>
        <xdr:cNvSpPr txBox="1"/>
      </xdr:nvSpPr>
      <xdr:spPr>
        <a:xfrm>
          <a:off x="21075727" y="6187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7EE85F41-F162-484F-A104-2316E01E50E7}"/>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6CE2195F-CF8C-4313-9196-B3011A308CDE}"/>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363B93D2-E675-429B-9AA3-8DA00126F82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3D7355CC-D337-41D1-9BA1-04BB7F20D411}"/>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91C8E6C9-566F-49F6-BFE3-07D0BE7A16B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DB7809B3-CEF4-40FB-BAB8-AAA0D5242F8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74FD8401-F356-452C-BD28-ED99B4A499C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2D1FBCF-E6D0-472E-87FA-B7A4C4E79F7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6E4D4150-96E7-4256-9836-CC0587DBD8B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F68F22F7-A488-4F25-9FD4-4C1EC25120E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17" name="テキスト ボックス 416">
          <a:extLst>
            <a:ext uri="{FF2B5EF4-FFF2-40B4-BE49-F238E27FC236}">
              <a16:creationId xmlns:a16="http://schemas.microsoft.com/office/drawing/2014/main" id="{6B30340D-1D93-4A4F-91E9-98129A652B86}"/>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18" name="直線コネクタ 417">
          <a:extLst>
            <a:ext uri="{FF2B5EF4-FFF2-40B4-BE49-F238E27FC236}">
              <a16:creationId xmlns:a16="http://schemas.microsoft.com/office/drawing/2014/main" id="{6CC66011-0D14-4A45-ADC4-318C2CEB6E64}"/>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19" name="テキスト ボックス 418">
          <a:extLst>
            <a:ext uri="{FF2B5EF4-FFF2-40B4-BE49-F238E27FC236}">
              <a16:creationId xmlns:a16="http://schemas.microsoft.com/office/drawing/2014/main" id="{DB419F0D-26AF-46C3-88C8-1DA72B1EC067}"/>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0" name="直線コネクタ 419">
          <a:extLst>
            <a:ext uri="{FF2B5EF4-FFF2-40B4-BE49-F238E27FC236}">
              <a16:creationId xmlns:a16="http://schemas.microsoft.com/office/drawing/2014/main" id="{436EC746-50AC-49B7-A988-FB1927FC7FF6}"/>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1" name="テキスト ボックス 420">
          <a:extLst>
            <a:ext uri="{FF2B5EF4-FFF2-40B4-BE49-F238E27FC236}">
              <a16:creationId xmlns:a16="http://schemas.microsoft.com/office/drawing/2014/main" id="{763C54E1-B648-4855-9E73-A740A302FA8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2" name="直線コネクタ 421">
          <a:extLst>
            <a:ext uri="{FF2B5EF4-FFF2-40B4-BE49-F238E27FC236}">
              <a16:creationId xmlns:a16="http://schemas.microsoft.com/office/drawing/2014/main" id="{5A92781E-488C-4740-A56C-7FEBB187580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3" name="テキスト ボックス 422">
          <a:extLst>
            <a:ext uri="{FF2B5EF4-FFF2-40B4-BE49-F238E27FC236}">
              <a16:creationId xmlns:a16="http://schemas.microsoft.com/office/drawing/2014/main" id="{81552984-0483-42A8-B990-2181A51BBE3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4" name="直線コネクタ 423">
          <a:extLst>
            <a:ext uri="{FF2B5EF4-FFF2-40B4-BE49-F238E27FC236}">
              <a16:creationId xmlns:a16="http://schemas.microsoft.com/office/drawing/2014/main" id="{D9C3DD9F-134C-4483-9118-6155FA1ECEE9}"/>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25" name="テキスト ボックス 424">
          <a:extLst>
            <a:ext uri="{FF2B5EF4-FFF2-40B4-BE49-F238E27FC236}">
              <a16:creationId xmlns:a16="http://schemas.microsoft.com/office/drawing/2014/main" id="{681B7C14-BA34-43E0-A234-49F2C8935EA1}"/>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26" name="直線コネクタ 425">
          <a:extLst>
            <a:ext uri="{FF2B5EF4-FFF2-40B4-BE49-F238E27FC236}">
              <a16:creationId xmlns:a16="http://schemas.microsoft.com/office/drawing/2014/main" id="{473AE6A8-230D-4A3E-9109-F121A50E2E02}"/>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27" name="テキスト ボックス 426">
          <a:extLst>
            <a:ext uri="{FF2B5EF4-FFF2-40B4-BE49-F238E27FC236}">
              <a16:creationId xmlns:a16="http://schemas.microsoft.com/office/drawing/2014/main" id="{A48D7122-B7DA-4EA6-86DA-98D733FE3ED4}"/>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a:extLst>
            <a:ext uri="{FF2B5EF4-FFF2-40B4-BE49-F238E27FC236}">
              <a16:creationId xmlns:a16="http://schemas.microsoft.com/office/drawing/2014/main" id="{54B3CB5B-7E81-4B40-873F-9994958AFED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29" name="テキスト ボックス 428">
          <a:extLst>
            <a:ext uri="{FF2B5EF4-FFF2-40B4-BE49-F238E27FC236}">
              <a16:creationId xmlns:a16="http://schemas.microsoft.com/office/drawing/2014/main" id="{A5E0D0BA-9907-4251-A2BB-4A57074F472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a:extLst>
            <a:ext uri="{FF2B5EF4-FFF2-40B4-BE49-F238E27FC236}">
              <a16:creationId xmlns:a16="http://schemas.microsoft.com/office/drawing/2014/main" id="{3B841916-9603-447B-81D7-78D8C2F2086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133350</xdr:rowOff>
    </xdr:to>
    <xdr:cxnSp macro="">
      <xdr:nvCxnSpPr>
        <xdr:cNvPr id="431" name="直線コネクタ 430">
          <a:extLst>
            <a:ext uri="{FF2B5EF4-FFF2-40B4-BE49-F238E27FC236}">
              <a16:creationId xmlns:a16="http://schemas.microsoft.com/office/drawing/2014/main" id="{E61BFE2A-0A05-4D61-BC18-F3E50CC57822}"/>
            </a:ext>
          </a:extLst>
        </xdr:cNvPr>
        <xdr:cNvCxnSpPr/>
      </xdr:nvCxnSpPr>
      <xdr:spPr>
        <a:xfrm flipV="1">
          <a:off x="16318864" y="9606915"/>
          <a:ext cx="0" cy="1499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137177</xdr:rowOff>
    </xdr:from>
    <xdr:ext cx="405111" cy="259045"/>
    <xdr:sp macro="" textlink="">
      <xdr:nvSpPr>
        <xdr:cNvPr id="432" name="【学校施設】&#10;有形固定資産減価償却率最小値テキスト">
          <a:extLst>
            <a:ext uri="{FF2B5EF4-FFF2-40B4-BE49-F238E27FC236}">
              <a16:creationId xmlns:a16="http://schemas.microsoft.com/office/drawing/2014/main" id="{8FCBCCCB-85A2-4D4E-A604-89A6AA575AAD}"/>
            </a:ext>
          </a:extLst>
        </xdr:cNvPr>
        <xdr:cNvSpPr txBox="1"/>
      </xdr:nvSpPr>
      <xdr:spPr>
        <a:xfrm>
          <a:off x="163576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133350</xdr:rowOff>
    </xdr:from>
    <xdr:to>
      <xdr:col>86</xdr:col>
      <xdr:colOff>25400</xdr:colOff>
      <xdr:row>64</xdr:row>
      <xdr:rowOff>133350</xdr:rowOff>
    </xdr:to>
    <xdr:cxnSp macro="">
      <xdr:nvCxnSpPr>
        <xdr:cNvPr id="433" name="直線コネクタ 432">
          <a:extLst>
            <a:ext uri="{FF2B5EF4-FFF2-40B4-BE49-F238E27FC236}">
              <a16:creationId xmlns:a16="http://schemas.microsoft.com/office/drawing/2014/main" id="{8F5B9B5D-674F-4FF7-9EC0-743862A49DD7}"/>
            </a:ext>
          </a:extLst>
        </xdr:cNvPr>
        <xdr:cNvCxnSpPr/>
      </xdr:nvCxnSpPr>
      <xdr:spPr>
        <a:xfrm>
          <a:off x="16230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434" name="【学校施設】&#10;有形固定資産減価償却率最大値テキスト">
          <a:extLst>
            <a:ext uri="{FF2B5EF4-FFF2-40B4-BE49-F238E27FC236}">
              <a16:creationId xmlns:a16="http://schemas.microsoft.com/office/drawing/2014/main" id="{E9EDFA75-9CEC-47A5-A0DE-9580ABD7B3D9}"/>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435" name="直線コネクタ 434">
          <a:extLst>
            <a:ext uri="{FF2B5EF4-FFF2-40B4-BE49-F238E27FC236}">
              <a16:creationId xmlns:a16="http://schemas.microsoft.com/office/drawing/2014/main" id="{44FA8E1B-4447-4847-9EDE-720C59C2875F}"/>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133367</xdr:rowOff>
    </xdr:from>
    <xdr:ext cx="405111" cy="259045"/>
    <xdr:sp macro="" textlink="">
      <xdr:nvSpPr>
        <xdr:cNvPr id="436" name="【学校施設】&#10;有形固定資産減価償却率平均値テキスト">
          <a:extLst>
            <a:ext uri="{FF2B5EF4-FFF2-40B4-BE49-F238E27FC236}">
              <a16:creationId xmlns:a16="http://schemas.microsoft.com/office/drawing/2014/main" id="{6A9E2DC9-3A02-4E9F-A072-B04302D1F2FB}"/>
            </a:ext>
          </a:extLst>
        </xdr:cNvPr>
        <xdr:cNvSpPr txBox="1"/>
      </xdr:nvSpPr>
      <xdr:spPr>
        <a:xfrm>
          <a:off x="16357600" y="10248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437" name="フローチャート: 判断 436">
          <a:extLst>
            <a:ext uri="{FF2B5EF4-FFF2-40B4-BE49-F238E27FC236}">
              <a16:creationId xmlns:a16="http://schemas.microsoft.com/office/drawing/2014/main" id="{6DCA4F3D-7C2E-4A7B-B22F-12CF2F171EE9}"/>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8255</xdr:rowOff>
    </xdr:from>
    <xdr:to>
      <xdr:col>81</xdr:col>
      <xdr:colOff>101600</xdr:colOff>
      <xdr:row>60</xdr:row>
      <xdr:rowOff>109855</xdr:rowOff>
    </xdr:to>
    <xdr:sp macro="" textlink="">
      <xdr:nvSpPr>
        <xdr:cNvPr id="438" name="フローチャート: 判断 437">
          <a:extLst>
            <a:ext uri="{FF2B5EF4-FFF2-40B4-BE49-F238E27FC236}">
              <a16:creationId xmlns:a16="http://schemas.microsoft.com/office/drawing/2014/main" id="{B919267F-7560-490B-BEA0-5FCD8B04C2F0}"/>
            </a:ext>
          </a:extLst>
        </xdr:cNvPr>
        <xdr:cNvSpPr/>
      </xdr:nvSpPr>
      <xdr:spPr>
        <a:xfrm>
          <a:off x="154305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19685</xdr:rowOff>
    </xdr:from>
    <xdr:to>
      <xdr:col>76</xdr:col>
      <xdr:colOff>165100</xdr:colOff>
      <xdr:row>60</xdr:row>
      <xdr:rowOff>121285</xdr:rowOff>
    </xdr:to>
    <xdr:sp macro="" textlink="">
      <xdr:nvSpPr>
        <xdr:cNvPr id="439" name="フローチャート: 判断 438">
          <a:extLst>
            <a:ext uri="{FF2B5EF4-FFF2-40B4-BE49-F238E27FC236}">
              <a16:creationId xmlns:a16="http://schemas.microsoft.com/office/drawing/2014/main" id="{A9B56FD8-6DCE-4C8C-A5F7-2944275439AA}"/>
            </a:ext>
          </a:extLst>
        </xdr:cNvPr>
        <xdr:cNvSpPr/>
      </xdr:nvSpPr>
      <xdr:spPr>
        <a:xfrm>
          <a:off x="14541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a:extLst>
            <a:ext uri="{FF2B5EF4-FFF2-40B4-BE49-F238E27FC236}">
              <a16:creationId xmlns:a16="http://schemas.microsoft.com/office/drawing/2014/main" id="{68152559-0E9B-492A-B5C0-6EA9BC54E6C4}"/>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F046E0EB-DCAC-4258-8F44-3500746136DA}"/>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97BF3383-30CA-4085-B544-74A62CF3D989}"/>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BB724B49-B673-4A57-A1FF-F08FCBBB7D6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3EA3FE04-5C65-46DD-9B3E-A78BDD98695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126365</xdr:rowOff>
    </xdr:from>
    <xdr:to>
      <xdr:col>85</xdr:col>
      <xdr:colOff>177800</xdr:colOff>
      <xdr:row>56</xdr:row>
      <xdr:rowOff>56515</xdr:rowOff>
    </xdr:to>
    <xdr:sp macro="" textlink="">
      <xdr:nvSpPr>
        <xdr:cNvPr id="445" name="楕円 444">
          <a:extLst>
            <a:ext uri="{FF2B5EF4-FFF2-40B4-BE49-F238E27FC236}">
              <a16:creationId xmlns:a16="http://schemas.microsoft.com/office/drawing/2014/main" id="{BB365B9D-3A05-4946-866B-1223214FAA20}"/>
            </a:ext>
          </a:extLst>
        </xdr:cNvPr>
        <xdr:cNvSpPr/>
      </xdr:nvSpPr>
      <xdr:spPr>
        <a:xfrm>
          <a:off x="16268700" y="9556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79392</xdr:rowOff>
    </xdr:from>
    <xdr:ext cx="405111" cy="259045"/>
    <xdr:sp macro="" textlink="">
      <xdr:nvSpPr>
        <xdr:cNvPr id="446" name="【学校施設】&#10;有形固定資産減価償却率該当値テキスト">
          <a:extLst>
            <a:ext uri="{FF2B5EF4-FFF2-40B4-BE49-F238E27FC236}">
              <a16:creationId xmlns:a16="http://schemas.microsoft.com/office/drawing/2014/main" id="{27AE2DD6-E534-4E85-BBFD-5F55B2C556B8}"/>
            </a:ext>
          </a:extLst>
        </xdr:cNvPr>
        <xdr:cNvSpPr txBox="1"/>
      </xdr:nvSpPr>
      <xdr:spPr>
        <a:xfrm>
          <a:off x="163576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139700</xdr:rowOff>
    </xdr:from>
    <xdr:to>
      <xdr:col>81</xdr:col>
      <xdr:colOff>101600</xdr:colOff>
      <xdr:row>56</xdr:row>
      <xdr:rowOff>69850</xdr:rowOff>
    </xdr:to>
    <xdr:sp macro="" textlink="">
      <xdr:nvSpPr>
        <xdr:cNvPr id="447" name="楕円 446">
          <a:extLst>
            <a:ext uri="{FF2B5EF4-FFF2-40B4-BE49-F238E27FC236}">
              <a16:creationId xmlns:a16="http://schemas.microsoft.com/office/drawing/2014/main" id="{4FA5F764-AEFE-4730-9FE5-04F95355E037}"/>
            </a:ext>
          </a:extLst>
        </xdr:cNvPr>
        <xdr:cNvSpPr/>
      </xdr:nvSpPr>
      <xdr:spPr>
        <a:xfrm>
          <a:off x="15430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5715</xdr:rowOff>
    </xdr:from>
    <xdr:to>
      <xdr:col>85</xdr:col>
      <xdr:colOff>127000</xdr:colOff>
      <xdr:row>56</xdr:row>
      <xdr:rowOff>19050</xdr:rowOff>
    </xdr:to>
    <xdr:cxnSp macro="">
      <xdr:nvCxnSpPr>
        <xdr:cNvPr id="448" name="直線コネクタ 447">
          <a:extLst>
            <a:ext uri="{FF2B5EF4-FFF2-40B4-BE49-F238E27FC236}">
              <a16:creationId xmlns:a16="http://schemas.microsoft.com/office/drawing/2014/main" id="{19FAD65F-6420-46EF-B261-C21A58557D07}"/>
            </a:ext>
          </a:extLst>
        </xdr:cNvPr>
        <xdr:cNvCxnSpPr/>
      </xdr:nvCxnSpPr>
      <xdr:spPr>
        <a:xfrm flipV="1">
          <a:off x="15481300" y="960691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100982</xdr:rowOff>
    </xdr:from>
    <xdr:ext cx="405111" cy="259045"/>
    <xdr:sp macro="" textlink="">
      <xdr:nvSpPr>
        <xdr:cNvPr id="449" name="n_1aveValue【学校施設】&#10;有形固定資産減価償却率">
          <a:extLst>
            <a:ext uri="{FF2B5EF4-FFF2-40B4-BE49-F238E27FC236}">
              <a16:creationId xmlns:a16="http://schemas.microsoft.com/office/drawing/2014/main" id="{AF0DF88C-441D-4D74-BEDC-5EF19CC835A4}"/>
            </a:ext>
          </a:extLst>
        </xdr:cNvPr>
        <xdr:cNvSpPr txBox="1"/>
      </xdr:nvSpPr>
      <xdr:spPr>
        <a:xfrm>
          <a:off x="15266044"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137812</xdr:rowOff>
    </xdr:from>
    <xdr:ext cx="405111" cy="259045"/>
    <xdr:sp macro="" textlink="">
      <xdr:nvSpPr>
        <xdr:cNvPr id="450" name="n_2aveValue【学校施設】&#10;有形固定資産減価償却率">
          <a:extLst>
            <a:ext uri="{FF2B5EF4-FFF2-40B4-BE49-F238E27FC236}">
              <a16:creationId xmlns:a16="http://schemas.microsoft.com/office/drawing/2014/main" id="{4481E7EC-19CA-4A7A-8513-F538727B7EF5}"/>
            </a:ext>
          </a:extLst>
        </xdr:cNvPr>
        <xdr:cNvSpPr txBox="1"/>
      </xdr:nvSpPr>
      <xdr:spPr>
        <a:xfrm>
          <a:off x="14389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86377</xdr:rowOff>
    </xdr:from>
    <xdr:ext cx="405111" cy="259045"/>
    <xdr:sp macro="" textlink="">
      <xdr:nvSpPr>
        <xdr:cNvPr id="451" name="n_1mainValue【学校施設】&#10;有形固定資産減価償却率">
          <a:extLst>
            <a:ext uri="{FF2B5EF4-FFF2-40B4-BE49-F238E27FC236}">
              <a16:creationId xmlns:a16="http://schemas.microsoft.com/office/drawing/2014/main" id="{3FA45930-BC8F-453B-877E-EF693E789668}"/>
            </a:ext>
          </a:extLst>
        </xdr:cNvPr>
        <xdr:cNvSpPr txBox="1"/>
      </xdr:nvSpPr>
      <xdr:spPr>
        <a:xfrm>
          <a:off x="15266044" y="934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a:extLst>
            <a:ext uri="{FF2B5EF4-FFF2-40B4-BE49-F238E27FC236}">
              <a16:creationId xmlns:a16="http://schemas.microsoft.com/office/drawing/2014/main" id="{50FBCB47-5757-4D4D-98F1-2512DE3F6F82}"/>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a:extLst>
            <a:ext uri="{FF2B5EF4-FFF2-40B4-BE49-F238E27FC236}">
              <a16:creationId xmlns:a16="http://schemas.microsoft.com/office/drawing/2014/main" id="{56D92D14-51C3-4781-A188-95DE8D4847C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a:extLst>
            <a:ext uri="{FF2B5EF4-FFF2-40B4-BE49-F238E27FC236}">
              <a16:creationId xmlns:a16="http://schemas.microsoft.com/office/drawing/2014/main" id="{D3EEFA48-6535-44E5-9D5F-C09B94F73E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a:extLst>
            <a:ext uri="{FF2B5EF4-FFF2-40B4-BE49-F238E27FC236}">
              <a16:creationId xmlns:a16="http://schemas.microsoft.com/office/drawing/2014/main" id="{BF8A3EB1-84F3-4539-AE41-89DE582EE69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a:extLst>
            <a:ext uri="{FF2B5EF4-FFF2-40B4-BE49-F238E27FC236}">
              <a16:creationId xmlns:a16="http://schemas.microsoft.com/office/drawing/2014/main" id="{F165111A-7FBC-432C-B9C3-2CD6BA19126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a:extLst>
            <a:ext uri="{FF2B5EF4-FFF2-40B4-BE49-F238E27FC236}">
              <a16:creationId xmlns:a16="http://schemas.microsoft.com/office/drawing/2014/main" id="{D29C46EC-6D52-4903-98A2-A0D218BE53A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a:extLst>
            <a:ext uri="{FF2B5EF4-FFF2-40B4-BE49-F238E27FC236}">
              <a16:creationId xmlns:a16="http://schemas.microsoft.com/office/drawing/2014/main" id="{30036036-6896-45CB-B37E-CD7270177133}"/>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a:extLst>
            <a:ext uri="{FF2B5EF4-FFF2-40B4-BE49-F238E27FC236}">
              <a16:creationId xmlns:a16="http://schemas.microsoft.com/office/drawing/2014/main" id="{F97196A9-EDCB-4E74-9C8C-1DE7068975E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a:extLst>
            <a:ext uri="{FF2B5EF4-FFF2-40B4-BE49-F238E27FC236}">
              <a16:creationId xmlns:a16="http://schemas.microsoft.com/office/drawing/2014/main" id="{436828D1-3579-4EC2-B4C6-27C686784DF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a:extLst>
            <a:ext uri="{FF2B5EF4-FFF2-40B4-BE49-F238E27FC236}">
              <a16:creationId xmlns:a16="http://schemas.microsoft.com/office/drawing/2014/main" id="{B1F86771-0D39-47DE-B63E-08F64FAB04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2" name="直線コネクタ 461">
          <a:extLst>
            <a:ext uri="{FF2B5EF4-FFF2-40B4-BE49-F238E27FC236}">
              <a16:creationId xmlns:a16="http://schemas.microsoft.com/office/drawing/2014/main" id="{F1AB938A-E7AB-4608-9A45-A0B82E5B5B4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3" name="テキスト ボックス 462">
          <a:extLst>
            <a:ext uri="{FF2B5EF4-FFF2-40B4-BE49-F238E27FC236}">
              <a16:creationId xmlns:a16="http://schemas.microsoft.com/office/drawing/2014/main" id="{1BB664CF-0085-4B92-BDE4-E1C90EDFE60E}"/>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4" name="直線コネクタ 463">
          <a:extLst>
            <a:ext uri="{FF2B5EF4-FFF2-40B4-BE49-F238E27FC236}">
              <a16:creationId xmlns:a16="http://schemas.microsoft.com/office/drawing/2014/main" id="{234E49FA-3DF8-4137-AB0A-137932C3A905}"/>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5" name="テキスト ボックス 464">
          <a:extLst>
            <a:ext uri="{FF2B5EF4-FFF2-40B4-BE49-F238E27FC236}">
              <a16:creationId xmlns:a16="http://schemas.microsoft.com/office/drawing/2014/main" id="{3DEE41A0-E2DE-4E92-8487-80DB0209CCBD}"/>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6" name="直線コネクタ 465">
          <a:extLst>
            <a:ext uri="{FF2B5EF4-FFF2-40B4-BE49-F238E27FC236}">
              <a16:creationId xmlns:a16="http://schemas.microsoft.com/office/drawing/2014/main" id="{491144C6-B879-412C-B140-019F97868A6C}"/>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7" name="テキスト ボックス 466">
          <a:extLst>
            <a:ext uri="{FF2B5EF4-FFF2-40B4-BE49-F238E27FC236}">
              <a16:creationId xmlns:a16="http://schemas.microsoft.com/office/drawing/2014/main" id="{687A2C35-0E3A-4509-B922-8BFAF5889037}"/>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8" name="直線コネクタ 467">
          <a:extLst>
            <a:ext uri="{FF2B5EF4-FFF2-40B4-BE49-F238E27FC236}">
              <a16:creationId xmlns:a16="http://schemas.microsoft.com/office/drawing/2014/main" id="{5A8FCB44-D329-4A03-AC61-A5E999C55EE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69" name="テキスト ボックス 468">
          <a:extLst>
            <a:ext uri="{FF2B5EF4-FFF2-40B4-BE49-F238E27FC236}">
              <a16:creationId xmlns:a16="http://schemas.microsoft.com/office/drawing/2014/main" id="{007B371C-6C49-4DAF-A055-EFB953AE7FD4}"/>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0" name="直線コネクタ 469">
          <a:extLst>
            <a:ext uri="{FF2B5EF4-FFF2-40B4-BE49-F238E27FC236}">
              <a16:creationId xmlns:a16="http://schemas.microsoft.com/office/drawing/2014/main" id="{22809BC9-C645-417A-9B1C-D584EA62054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1" name="テキスト ボックス 470">
          <a:extLst>
            <a:ext uri="{FF2B5EF4-FFF2-40B4-BE49-F238E27FC236}">
              <a16:creationId xmlns:a16="http://schemas.microsoft.com/office/drawing/2014/main" id="{05F77180-DF79-47FC-9577-F8965595A007}"/>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2" name="直線コネクタ 471">
          <a:extLst>
            <a:ext uri="{FF2B5EF4-FFF2-40B4-BE49-F238E27FC236}">
              <a16:creationId xmlns:a16="http://schemas.microsoft.com/office/drawing/2014/main" id="{31F9A439-757B-41FF-8398-80B314C93F7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3" name="テキスト ボックス 472">
          <a:extLst>
            <a:ext uri="{FF2B5EF4-FFF2-40B4-BE49-F238E27FC236}">
              <a16:creationId xmlns:a16="http://schemas.microsoft.com/office/drawing/2014/main" id="{470FD656-3B24-4F59-85F1-7A231D7CCD42}"/>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4" name="【学校施設】&#10;一人当たり面積グラフ枠">
          <a:extLst>
            <a:ext uri="{FF2B5EF4-FFF2-40B4-BE49-F238E27FC236}">
              <a16:creationId xmlns:a16="http://schemas.microsoft.com/office/drawing/2014/main" id="{CFBBA58F-1013-4EAF-9093-04D7C6AC9F0F}"/>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5" name="直線コネクタ 474">
          <a:extLst>
            <a:ext uri="{FF2B5EF4-FFF2-40B4-BE49-F238E27FC236}">
              <a16:creationId xmlns:a16="http://schemas.microsoft.com/office/drawing/2014/main" id="{62ACE04F-EFD0-48AA-B9F2-6AFBC8158BC5}"/>
            </a:ext>
          </a:extLst>
        </xdr:cNvPr>
        <xdr:cNvCxnSpPr/>
      </xdr:nvCxnSpPr>
      <xdr:spPr>
        <a:xfrm flipV="1">
          <a:off x="22160864" y="9603715"/>
          <a:ext cx="0" cy="1371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6" name="【学校施設】&#10;一人当たり面積最小値テキスト">
          <a:extLst>
            <a:ext uri="{FF2B5EF4-FFF2-40B4-BE49-F238E27FC236}">
              <a16:creationId xmlns:a16="http://schemas.microsoft.com/office/drawing/2014/main" id="{7B874D86-A9F6-409B-8FF7-751EF561991E}"/>
            </a:ext>
          </a:extLst>
        </xdr:cNvPr>
        <xdr:cNvSpPr txBox="1"/>
      </xdr:nvSpPr>
      <xdr:spPr>
        <a:xfrm>
          <a:off x="22199600" y="1097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7" name="直線コネクタ 476">
          <a:extLst>
            <a:ext uri="{FF2B5EF4-FFF2-40B4-BE49-F238E27FC236}">
              <a16:creationId xmlns:a16="http://schemas.microsoft.com/office/drawing/2014/main" id="{F43C3FFB-98C3-492F-ACFF-EF12D7874963}"/>
            </a:ext>
          </a:extLst>
        </xdr:cNvPr>
        <xdr:cNvCxnSpPr/>
      </xdr:nvCxnSpPr>
      <xdr:spPr>
        <a:xfrm>
          <a:off x="22072600" y="1097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8" name="【学校施設】&#10;一人当たり面積最大値テキスト">
          <a:extLst>
            <a:ext uri="{FF2B5EF4-FFF2-40B4-BE49-F238E27FC236}">
              <a16:creationId xmlns:a16="http://schemas.microsoft.com/office/drawing/2014/main" id="{A349257E-EDC5-403D-A1AF-FA2C854060DC}"/>
            </a:ext>
          </a:extLst>
        </xdr:cNvPr>
        <xdr:cNvSpPr txBox="1"/>
      </xdr:nvSpPr>
      <xdr:spPr>
        <a:xfrm>
          <a:off x="22199600" y="937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79" name="直線コネクタ 478">
          <a:extLst>
            <a:ext uri="{FF2B5EF4-FFF2-40B4-BE49-F238E27FC236}">
              <a16:creationId xmlns:a16="http://schemas.microsoft.com/office/drawing/2014/main" id="{C98886F8-1361-45A3-A680-035CC292BA13}"/>
            </a:ext>
          </a:extLst>
        </xdr:cNvPr>
        <xdr:cNvCxnSpPr/>
      </xdr:nvCxnSpPr>
      <xdr:spPr>
        <a:xfrm>
          <a:off x="22072600" y="9603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0" name="【学校施設】&#10;一人当たり面積平均値テキスト">
          <a:extLst>
            <a:ext uri="{FF2B5EF4-FFF2-40B4-BE49-F238E27FC236}">
              <a16:creationId xmlns:a16="http://schemas.microsoft.com/office/drawing/2014/main" id="{E50C6152-7AB1-48E9-9DB0-56D16DA5A067}"/>
            </a:ext>
          </a:extLst>
        </xdr:cNvPr>
        <xdr:cNvSpPr txBox="1"/>
      </xdr:nvSpPr>
      <xdr:spPr>
        <a:xfrm>
          <a:off x="22199600" y="106815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1" name="フローチャート: 判断 480">
          <a:extLst>
            <a:ext uri="{FF2B5EF4-FFF2-40B4-BE49-F238E27FC236}">
              <a16:creationId xmlns:a16="http://schemas.microsoft.com/office/drawing/2014/main" id="{28C3EA74-5369-47EB-B8C8-92A649C2557C}"/>
            </a:ext>
          </a:extLst>
        </xdr:cNvPr>
        <xdr:cNvSpPr/>
      </xdr:nvSpPr>
      <xdr:spPr>
        <a:xfrm>
          <a:off x="22110700" y="107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2" name="フローチャート: 判断 481">
          <a:extLst>
            <a:ext uri="{FF2B5EF4-FFF2-40B4-BE49-F238E27FC236}">
              <a16:creationId xmlns:a16="http://schemas.microsoft.com/office/drawing/2014/main" id="{9996C58C-A2A1-4C2E-8C61-0885ABF30EAF}"/>
            </a:ext>
          </a:extLst>
        </xdr:cNvPr>
        <xdr:cNvSpPr/>
      </xdr:nvSpPr>
      <xdr:spPr>
        <a:xfrm>
          <a:off x="21272500" y="1067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3" name="フローチャート: 判断 482">
          <a:extLst>
            <a:ext uri="{FF2B5EF4-FFF2-40B4-BE49-F238E27FC236}">
              <a16:creationId xmlns:a16="http://schemas.microsoft.com/office/drawing/2014/main" id="{D99FF2D8-1D24-4327-B8DD-9C181C05BB54}"/>
            </a:ext>
          </a:extLst>
        </xdr:cNvPr>
        <xdr:cNvSpPr/>
      </xdr:nvSpPr>
      <xdr:spPr>
        <a:xfrm>
          <a:off x="20383500" y="1071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4" name="テキスト ボックス 483">
          <a:extLst>
            <a:ext uri="{FF2B5EF4-FFF2-40B4-BE49-F238E27FC236}">
              <a16:creationId xmlns:a16="http://schemas.microsoft.com/office/drawing/2014/main" id="{63734494-18A1-4AE0-85A5-32D1CD6E7034}"/>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B4FA728F-5FA9-4075-9FAC-A945AC9D04AF}"/>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D4F3A371-89B1-4259-981C-F17AA71D1633}"/>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7B4B4E0E-4A3F-4290-9D7E-7254194B025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70441844-8B20-400A-8CEC-161067A985BA}"/>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105563</xdr:rowOff>
    </xdr:from>
    <xdr:to>
      <xdr:col>116</xdr:col>
      <xdr:colOff>114300</xdr:colOff>
      <xdr:row>62</xdr:row>
      <xdr:rowOff>35713</xdr:rowOff>
    </xdr:to>
    <xdr:sp macro="" textlink="">
      <xdr:nvSpPr>
        <xdr:cNvPr id="489" name="楕円 488">
          <a:extLst>
            <a:ext uri="{FF2B5EF4-FFF2-40B4-BE49-F238E27FC236}">
              <a16:creationId xmlns:a16="http://schemas.microsoft.com/office/drawing/2014/main" id="{DCC3A4FE-A7E5-45F3-87A2-9A7F8623B8B0}"/>
            </a:ext>
          </a:extLst>
        </xdr:cNvPr>
        <xdr:cNvSpPr/>
      </xdr:nvSpPr>
      <xdr:spPr>
        <a:xfrm>
          <a:off x="22110700" y="10564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128440</xdr:rowOff>
    </xdr:from>
    <xdr:ext cx="469744" cy="259045"/>
    <xdr:sp macro="" textlink="">
      <xdr:nvSpPr>
        <xdr:cNvPr id="490" name="【学校施設】&#10;一人当たり面積該当値テキスト">
          <a:extLst>
            <a:ext uri="{FF2B5EF4-FFF2-40B4-BE49-F238E27FC236}">
              <a16:creationId xmlns:a16="http://schemas.microsoft.com/office/drawing/2014/main" id="{FF167A1A-AB28-439D-8A75-8D533463DFD0}"/>
            </a:ext>
          </a:extLst>
        </xdr:cNvPr>
        <xdr:cNvSpPr txBox="1"/>
      </xdr:nvSpPr>
      <xdr:spPr>
        <a:xfrm>
          <a:off x="22199600" y="104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126365</xdr:rowOff>
    </xdr:from>
    <xdr:to>
      <xdr:col>112</xdr:col>
      <xdr:colOff>38100</xdr:colOff>
      <xdr:row>62</xdr:row>
      <xdr:rowOff>56515</xdr:rowOff>
    </xdr:to>
    <xdr:sp macro="" textlink="">
      <xdr:nvSpPr>
        <xdr:cNvPr id="491" name="楕円 490">
          <a:extLst>
            <a:ext uri="{FF2B5EF4-FFF2-40B4-BE49-F238E27FC236}">
              <a16:creationId xmlns:a16="http://schemas.microsoft.com/office/drawing/2014/main" id="{94CD2D55-7478-47DF-AB7D-853F9109FA80}"/>
            </a:ext>
          </a:extLst>
        </xdr:cNvPr>
        <xdr:cNvSpPr/>
      </xdr:nvSpPr>
      <xdr:spPr>
        <a:xfrm>
          <a:off x="21272500" y="1058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156363</xdr:rowOff>
    </xdr:from>
    <xdr:to>
      <xdr:col>116</xdr:col>
      <xdr:colOff>63500</xdr:colOff>
      <xdr:row>62</xdr:row>
      <xdr:rowOff>5715</xdr:rowOff>
    </xdr:to>
    <xdr:cxnSp macro="">
      <xdr:nvCxnSpPr>
        <xdr:cNvPr id="492" name="直線コネクタ 491">
          <a:extLst>
            <a:ext uri="{FF2B5EF4-FFF2-40B4-BE49-F238E27FC236}">
              <a16:creationId xmlns:a16="http://schemas.microsoft.com/office/drawing/2014/main" id="{9E3009B7-2EAE-43D7-8F3F-B4A04338895B}"/>
            </a:ext>
          </a:extLst>
        </xdr:cNvPr>
        <xdr:cNvCxnSpPr/>
      </xdr:nvCxnSpPr>
      <xdr:spPr>
        <a:xfrm flipV="1">
          <a:off x="21323300" y="10614813"/>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a:extLst>
            <a:ext uri="{FF2B5EF4-FFF2-40B4-BE49-F238E27FC236}">
              <a16:creationId xmlns:a16="http://schemas.microsoft.com/office/drawing/2014/main" id="{A8734C28-40B7-4008-A404-B3DF7D75B2A6}"/>
            </a:ext>
          </a:extLst>
        </xdr:cNvPr>
        <xdr:cNvSpPr txBox="1"/>
      </xdr:nvSpPr>
      <xdr:spPr>
        <a:xfrm>
          <a:off x="21075727" y="1076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EE79C320-1600-42EB-B021-BC0B7530A916}"/>
            </a:ext>
          </a:extLst>
        </xdr:cNvPr>
        <xdr:cNvSpPr txBox="1"/>
      </xdr:nvSpPr>
      <xdr:spPr>
        <a:xfrm>
          <a:off x="20199427" y="10486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73042</xdr:rowOff>
    </xdr:from>
    <xdr:ext cx="469744" cy="259045"/>
    <xdr:sp macro="" textlink="">
      <xdr:nvSpPr>
        <xdr:cNvPr id="495" name="n_1mainValue【学校施設】&#10;一人当たり面積">
          <a:extLst>
            <a:ext uri="{FF2B5EF4-FFF2-40B4-BE49-F238E27FC236}">
              <a16:creationId xmlns:a16="http://schemas.microsoft.com/office/drawing/2014/main" id="{211DE6C5-CEC3-4419-B7AE-D73909D948CE}"/>
            </a:ext>
          </a:extLst>
        </xdr:cNvPr>
        <xdr:cNvSpPr txBox="1"/>
      </xdr:nvSpPr>
      <xdr:spPr>
        <a:xfrm>
          <a:off x="21075727" y="1036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6" name="正方形/長方形 495">
          <a:extLst>
            <a:ext uri="{FF2B5EF4-FFF2-40B4-BE49-F238E27FC236}">
              <a16:creationId xmlns:a16="http://schemas.microsoft.com/office/drawing/2014/main" id="{5E49F278-EF96-4FCA-86CD-DE3BBB8DD2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7" name="正方形/長方形 496">
          <a:extLst>
            <a:ext uri="{FF2B5EF4-FFF2-40B4-BE49-F238E27FC236}">
              <a16:creationId xmlns:a16="http://schemas.microsoft.com/office/drawing/2014/main" id="{940B63C3-FAA4-4BEB-BBE1-970CF4BE77BF}"/>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8" name="正方形/長方形 497">
          <a:extLst>
            <a:ext uri="{FF2B5EF4-FFF2-40B4-BE49-F238E27FC236}">
              <a16:creationId xmlns:a16="http://schemas.microsoft.com/office/drawing/2014/main" id="{3B575709-358A-47A9-BA2F-8A3AB4957CC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99" name="正方形/長方形 498">
          <a:extLst>
            <a:ext uri="{FF2B5EF4-FFF2-40B4-BE49-F238E27FC236}">
              <a16:creationId xmlns:a16="http://schemas.microsoft.com/office/drawing/2014/main" id="{350C5A0E-9288-4D64-BC3D-1351E243A733}"/>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0" name="正方形/長方形 499">
          <a:extLst>
            <a:ext uri="{FF2B5EF4-FFF2-40B4-BE49-F238E27FC236}">
              <a16:creationId xmlns:a16="http://schemas.microsoft.com/office/drawing/2014/main" id="{1F0691E0-47D0-4BD7-A3F6-DA4B0A147E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1" name="正方形/長方形 500">
          <a:extLst>
            <a:ext uri="{FF2B5EF4-FFF2-40B4-BE49-F238E27FC236}">
              <a16:creationId xmlns:a16="http://schemas.microsoft.com/office/drawing/2014/main" id="{1C1842E3-C8AE-4475-92FB-8CDECA503F0C}"/>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2" name="正方形/長方形 501">
          <a:extLst>
            <a:ext uri="{FF2B5EF4-FFF2-40B4-BE49-F238E27FC236}">
              <a16:creationId xmlns:a16="http://schemas.microsoft.com/office/drawing/2014/main" id="{EB7AEA04-5C8E-463B-BF91-66ED2622659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3" name="正方形/長方形 502">
          <a:extLst>
            <a:ext uri="{FF2B5EF4-FFF2-40B4-BE49-F238E27FC236}">
              <a16:creationId xmlns:a16="http://schemas.microsoft.com/office/drawing/2014/main" id="{BC6F1C80-782A-4AC4-A03B-9EADF0CD819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4" name="正方形/長方形 503">
          <a:extLst>
            <a:ext uri="{FF2B5EF4-FFF2-40B4-BE49-F238E27FC236}">
              <a16:creationId xmlns:a16="http://schemas.microsoft.com/office/drawing/2014/main" id="{0891DE99-FE3F-43EB-A4EF-59E96317EB6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5" name="正方形/長方形 504">
          <a:extLst>
            <a:ext uri="{FF2B5EF4-FFF2-40B4-BE49-F238E27FC236}">
              <a16:creationId xmlns:a16="http://schemas.microsoft.com/office/drawing/2014/main" id="{AEFE475B-1618-4723-B303-640B69E1344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6" name="正方形/長方形 505">
          <a:extLst>
            <a:ext uri="{FF2B5EF4-FFF2-40B4-BE49-F238E27FC236}">
              <a16:creationId xmlns:a16="http://schemas.microsoft.com/office/drawing/2014/main" id="{BEF1EDC4-A931-4993-A792-561CBAB644D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7" name="正方形/長方形 506">
          <a:extLst>
            <a:ext uri="{FF2B5EF4-FFF2-40B4-BE49-F238E27FC236}">
              <a16:creationId xmlns:a16="http://schemas.microsoft.com/office/drawing/2014/main" id="{C7F88278-6DD4-4874-8267-9F078B3BC9C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8" name="正方形/長方形 507">
          <a:extLst>
            <a:ext uri="{FF2B5EF4-FFF2-40B4-BE49-F238E27FC236}">
              <a16:creationId xmlns:a16="http://schemas.microsoft.com/office/drawing/2014/main" id="{98B6CBC5-519B-42E7-8313-43ED1F4584E9}"/>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09" name="正方形/長方形 508">
          <a:extLst>
            <a:ext uri="{FF2B5EF4-FFF2-40B4-BE49-F238E27FC236}">
              <a16:creationId xmlns:a16="http://schemas.microsoft.com/office/drawing/2014/main" id="{636C9E77-1D45-4004-982D-5D870CEF754A}"/>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0" name="正方形/長方形 509">
          <a:extLst>
            <a:ext uri="{FF2B5EF4-FFF2-40B4-BE49-F238E27FC236}">
              <a16:creationId xmlns:a16="http://schemas.microsoft.com/office/drawing/2014/main" id="{7B79D451-A282-40AA-9C77-EEB1FEB69C1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1" name="正方形/長方形 510">
          <a:extLst>
            <a:ext uri="{FF2B5EF4-FFF2-40B4-BE49-F238E27FC236}">
              <a16:creationId xmlns:a16="http://schemas.microsoft.com/office/drawing/2014/main" id="{1C2F2920-959E-4A71-A24C-EB709BA7DD1D}"/>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2" name="正方形/長方形 511">
          <a:extLst>
            <a:ext uri="{FF2B5EF4-FFF2-40B4-BE49-F238E27FC236}">
              <a16:creationId xmlns:a16="http://schemas.microsoft.com/office/drawing/2014/main" id="{FC9755DA-29AB-476E-BF93-DC44196E2D87}"/>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3" name="正方形/長方形 512">
          <a:extLst>
            <a:ext uri="{FF2B5EF4-FFF2-40B4-BE49-F238E27FC236}">
              <a16:creationId xmlns:a16="http://schemas.microsoft.com/office/drawing/2014/main" id="{BDE67CDE-8500-40DD-BB65-3FBBC250671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4" name="正方形/長方形 513">
          <a:extLst>
            <a:ext uri="{FF2B5EF4-FFF2-40B4-BE49-F238E27FC236}">
              <a16:creationId xmlns:a16="http://schemas.microsoft.com/office/drawing/2014/main" id="{DB7F3337-7D94-4FB1-A21C-D7F584F745A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5" name="正方形/長方形 514">
          <a:extLst>
            <a:ext uri="{FF2B5EF4-FFF2-40B4-BE49-F238E27FC236}">
              <a16:creationId xmlns:a16="http://schemas.microsoft.com/office/drawing/2014/main" id="{5B594D1F-EAA3-4554-BC34-98CDD1824FC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6" name="正方形/長方形 515">
          <a:extLst>
            <a:ext uri="{FF2B5EF4-FFF2-40B4-BE49-F238E27FC236}">
              <a16:creationId xmlns:a16="http://schemas.microsoft.com/office/drawing/2014/main" id="{CF0E2DFC-05AB-4406-A21A-5D1DD05B2238}"/>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7" name="正方形/長方形 516">
          <a:extLst>
            <a:ext uri="{FF2B5EF4-FFF2-40B4-BE49-F238E27FC236}">
              <a16:creationId xmlns:a16="http://schemas.microsoft.com/office/drawing/2014/main" id="{C20A4080-D30A-487E-A809-1B045773E84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8" name="正方形/長方形 517">
          <a:extLst>
            <a:ext uri="{FF2B5EF4-FFF2-40B4-BE49-F238E27FC236}">
              <a16:creationId xmlns:a16="http://schemas.microsoft.com/office/drawing/2014/main" id="{04B92F38-9B36-49E4-B32D-92CC777A89E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9" name="正方形/長方形 518">
          <a:extLst>
            <a:ext uri="{FF2B5EF4-FFF2-40B4-BE49-F238E27FC236}">
              <a16:creationId xmlns:a16="http://schemas.microsoft.com/office/drawing/2014/main" id="{0A1674DA-DE28-41F4-AE3D-1B1B6C761A7C}"/>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20" name="正方形/長方形 519">
          <a:extLst>
            <a:ext uri="{FF2B5EF4-FFF2-40B4-BE49-F238E27FC236}">
              <a16:creationId xmlns:a16="http://schemas.microsoft.com/office/drawing/2014/main" id="{7E50D7CD-B1C5-4076-8BA9-277814C836F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21" name="正方形/長方形 520">
          <a:extLst>
            <a:ext uri="{FF2B5EF4-FFF2-40B4-BE49-F238E27FC236}">
              <a16:creationId xmlns:a16="http://schemas.microsoft.com/office/drawing/2014/main" id="{FCE5AFB9-FE87-4DC9-B9C4-E9C09EDC399E}"/>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22" name="正方形/長方形 521">
          <a:extLst>
            <a:ext uri="{FF2B5EF4-FFF2-40B4-BE49-F238E27FC236}">
              <a16:creationId xmlns:a16="http://schemas.microsoft.com/office/drawing/2014/main" id="{777E724D-E8FB-4259-BF81-6B629EF8CF54}"/>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23" name="正方形/長方形 522">
          <a:extLst>
            <a:ext uri="{FF2B5EF4-FFF2-40B4-BE49-F238E27FC236}">
              <a16:creationId xmlns:a16="http://schemas.microsoft.com/office/drawing/2014/main" id="{B333072A-4031-46DB-9A92-53DE1F7BF5B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24" name="正方形/長方形 523">
          <a:extLst>
            <a:ext uri="{FF2B5EF4-FFF2-40B4-BE49-F238E27FC236}">
              <a16:creationId xmlns:a16="http://schemas.microsoft.com/office/drawing/2014/main" id="{B3C20952-12A7-44C2-BB23-83CC98CFCF4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25" name="正方形/長方形 524">
          <a:extLst>
            <a:ext uri="{FF2B5EF4-FFF2-40B4-BE49-F238E27FC236}">
              <a16:creationId xmlns:a16="http://schemas.microsoft.com/office/drawing/2014/main" id="{227FDC7C-74D9-41FC-8D08-905B39C00B5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26" name="正方形/長方形 525">
          <a:extLst>
            <a:ext uri="{FF2B5EF4-FFF2-40B4-BE49-F238E27FC236}">
              <a16:creationId xmlns:a16="http://schemas.microsoft.com/office/drawing/2014/main" id="{96786B2A-E124-4AF5-AA7E-B8F217039217}"/>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27" name="正方形/長方形 526">
          <a:extLst>
            <a:ext uri="{FF2B5EF4-FFF2-40B4-BE49-F238E27FC236}">
              <a16:creationId xmlns:a16="http://schemas.microsoft.com/office/drawing/2014/main" id="{9A47BF0E-7751-44AC-B2F0-F32A8F21AE64}"/>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ED7DB04A-6827-4D56-A68F-A078FB9FDC1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C6A35652-6D29-47E3-9640-F6F72777FC84}"/>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D77FDF5E-167F-4121-ABE1-483B5CA25A8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有形固定資産減価償却率は、類似団体並みか下回るものが多いものの、保育所・学校・公営住宅については高い水準となっている。これは、耐用年数を経過しているためである。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公共施設等管理計画に基づき、老朽化対策に積極的に取り組んでいく。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751F5F73-1728-460B-996A-262A4777508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6BB9CB2B-CF4F-46B6-9CEF-5B07112DC08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59F9968F-4FFB-44CA-9FAF-6FA479C93581}"/>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D5E5761-FFC6-45AD-8699-045F7060D288}"/>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363BBB6C-0439-4C31-A6BB-C548E2533569}"/>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74441B4-CB1C-41D6-B2C3-52E8000F6775}"/>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1F30FE9-5087-4658-9C6E-5DDC14FD0CF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A74CE292-4569-43BB-AF88-647B9B5C1D05}"/>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688F7AE-B4C6-405E-B0C6-C44303FC827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8F459C6A-1406-43A4-A0E3-E53D25BC9789}"/>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FC65751-DEE2-4E3B-9024-C4ED29BA754D}"/>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B98F1A4D-6667-43F6-A673-FE620A806FC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A5CC671-BEE4-4235-8539-E3D393C791D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3BEB01A3-ABB6-48AF-801E-722CE1E0FCFC}"/>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56F65288-69C1-475D-98F5-656154DD00F8}"/>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E42F5C5-9971-4D5A-BBFB-6A27E7169547}"/>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A4EB5AAF-C97A-4813-A907-A2B7842353E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8B3BDBE-7924-45FE-B7F7-C93359A7B1E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F182D30-03F0-4405-B5CC-E187E5A3F86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4849877-9738-420C-A517-60BA7889E41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565D76CC-447D-4605-A883-64453F66E1AF}"/>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10E82A01-87BC-4A4B-8EBC-42C3538B81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D3C852A-5CCD-47CB-8785-81A63A5EB36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6B02CBC-9B9E-41C5-A07E-5932D57C061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55765C66-E5DB-42E0-8EBE-6C80965CA24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EF13939-5D93-48AF-B62F-5E39198DCE7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2ED358C-1903-4BC0-B2CF-1402D3EA455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87F7BD4D-E404-4C65-A4A5-23D67FFC21C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B08F130-50D5-4397-A4A0-64E6A80D838A}"/>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C3A955C0-C467-49D1-8597-C9226BFA7DEF}"/>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5DA0BC6F-A721-42BC-AC4F-F5CA50402216}"/>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EDBFB83D-C1B4-4B55-A0DE-AE9DA7A7A89F}"/>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B5C2A7AD-4CF2-4E50-8487-76AE7A63C229}"/>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1114817-DE5E-4399-AD8C-B03DFEB07B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F296902-2E39-4AF7-949C-EB8AA24442BE}"/>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2EAF3273-0C67-4B23-A332-97C9F240043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3653B821-6E94-4D33-9E36-3A9293EB2CA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39ABBF24-DF9B-4CE4-ABDF-6974F79A78F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7C1013DC-A4B1-45D5-B3B4-00D65C59067B}"/>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586E9721-55D8-4C69-9820-56CD4615594C}"/>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95C9FDF0-B4E1-411B-A916-01010EAD398A}"/>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54CA966C-9562-4ED6-ABCC-C4CD6B659908}"/>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4D03DA12-DC9F-47BF-8CC2-FB9CEF6864DD}"/>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EB534C7B-A0BB-4844-BC24-2F1BED4FFD9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38CABC53-B5C8-49A5-B1C3-BFA221C40BB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EA9C96EC-FEE3-4282-80BF-5CF61093137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494327F2-F2C9-4A7F-8376-20CDA320C0BE}"/>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9B273D86-A682-4606-BA5F-26F5945F0462}"/>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37822D6B-5992-494C-BFE9-BE37FB7EE71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4A6A8E31-58A4-4F1C-BAE6-32A45B37322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16F8990-13DA-4A91-BA00-86456035414A}"/>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C2894F9-1336-43F8-BEBF-A60187A8696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9D8B50E3-DE42-4FAA-8989-6BD2C15FDD8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B202DB61-2B05-4D93-84AD-D27E59B0FFD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278DBE4B-7138-40EF-A54E-C5D1DD477B39}"/>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5E0B198A-BD61-46D4-B62F-C68400B79794}"/>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97D4EAB0-1F8B-4FEF-80E9-7302F99E3F87}"/>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FDBE9B3-46EB-44B0-BFFB-2F62D5910AE6}"/>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4AB74178-8061-45B3-8FD2-9EAF8478401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6D7012EA-679E-4506-B921-70889355F5A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802F4D68-C902-457C-AB57-31CBAD7359E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560AEEFB-FABD-4D6E-BEC4-F0D5C1F6C69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2818A708-B164-43D9-B70B-8DDCF73E5B4F}"/>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12FBEA74-75E3-4890-8BE8-6EE8F7B5A35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870F9A23-EAE0-40D3-B2E6-434732E3CB6C}"/>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7EB5BB31-6AA5-4622-B793-89E97E918094}"/>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BF404BB5-5DB9-431C-A012-2B9E3AEC4577}"/>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26772800-BAF6-43C0-B16C-AA2D3117FD0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F97032C4-4A3F-4308-AB65-671C8AA81795}"/>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0F44DFE7-9524-44BC-8EEE-E6FBBD74A64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4B567B3F-96B7-4A94-87D9-EA82B6FE8347}"/>
            </a:ext>
          </a:extLst>
        </xdr:cNvPr>
        <xdr:cNvCxnSpPr/>
      </xdr:nvCxnSpPr>
      <xdr:spPr>
        <a:xfrm flipV="1">
          <a:off x="4634865" y="9525000"/>
          <a:ext cx="0" cy="1537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D23DDF00-30F1-40F7-BBB2-9F02B9B561D0}"/>
            </a:ext>
          </a:extLst>
        </xdr:cNvPr>
        <xdr:cNvSpPr txBox="1"/>
      </xdr:nvSpPr>
      <xdr:spPr>
        <a:xfrm>
          <a:off x="4673600" y="1106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3CD11787-AEA0-45F3-8737-B2EA88671E70}"/>
            </a:ext>
          </a:extLst>
        </xdr:cNvPr>
        <xdr:cNvCxnSpPr/>
      </xdr:nvCxnSpPr>
      <xdr:spPr>
        <a:xfrm>
          <a:off x="4546600" y="11062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AFEF4C1B-A1F5-4185-A118-CAD63B147E97}"/>
            </a:ext>
          </a:extLst>
        </xdr:cNvPr>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45342504-AC01-48AD-9DC2-E6602D832847}"/>
            </a:ext>
          </a:extLst>
        </xdr:cNvPr>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122572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285ED976-6CF0-45EA-80C0-FF2399391442}"/>
            </a:ext>
          </a:extLst>
        </xdr:cNvPr>
        <xdr:cNvSpPr txBox="1"/>
      </xdr:nvSpPr>
      <xdr:spPr>
        <a:xfrm>
          <a:off x="4673600" y="9895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1BE9B430-D00A-4E7C-BCFA-11F3780C6897}"/>
            </a:ext>
          </a:extLst>
        </xdr:cNvPr>
        <xdr:cNvSpPr/>
      </xdr:nvSpPr>
      <xdr:spPr>
        <a:xfrm>
          <a:off x="4584700" y="1004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2BD40AF5-F979-4128-A24C-978B28CA6DCA}"/>
            </a:ext>
          </a:extLst>
        </xdr:cNvPr>
        <xdr:cNvSpPr/>
      </xdr:nvSpPr>
      <xdr:spPr>
        <a:xfrm>
          <a:off x="3746500" y="1012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60B86D4C-DAF6-4EE2-991A-10F7AD9DD937}"/>
            </a:ext>
          </a:extLst>
        </xdr:cNvPr>
        <xdr:cNvSpPr txBox="1"/>
      </xdr:nvSpPr>
      <xdr:spPr>
        <a:xfrm>
          <a:off x="3582044"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ACCB8DD6-75B9-40C2-A76D-F7ECE82F0E03}"/>
            </a:ext>
          </a:extLst>
        </xdr:cNvPr>
        <xdr:cNvSpPr/>
      </xdr:nvSpPr>
      <xdr:spPr>
        <a:xfrm>
          <a:off x="2857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9BD3ECB1-F964-4864-95CD-BB8F68BBCDCA}"/>
            </a:ext>
          </a:extLst>
        </xdr:cNvPr>
        <xdr:cNvSpPr txBox="1"/>
      </xdr:nvSpPr>
      <xdr:spPr>
        <a:xfrm>
          <a:off x="27057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937B962C-73E6-4E90-A696-7B49A791CD3A}"/>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B1ADE901-06FF-4E5C-8D36-09DD48D5E8A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10FD2E08-D02B-4904-B036-AF1D8FC5749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5F83E4-F982-459C-9CE4-F51AC80AB17F}"/>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031E171-F50D-4E57-896A-1A7D5D966DE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92075</xdr:rowOff>
    </xdr:from>
    <xdr:to>
      <xdr:col>24</xdr:col>
      <xdr:colOff>114300</xdr:colOff>
      <xdr:row>60</xdr:row>
      <xdr:rowOff>22225</xdr:rowOff>
    </xdr:to>
    <xdr:sp macro="" textlink="">
      <xdr:nvSpPr>
        <xdr:cNvPr id="88" name="楕円 87">
          <a:extLst>
            <a:ext uri="{FF2B5EF4-FFF2-40B4-BE49-F238E27FC236}">
              <a16:creationId xmlns:a16="http://schemas.microsoft.com/office/drawing/2014/main" id="{10382627-F4D3-4B52-AD8F-34E039615435}"/>
            </a:ext>
          </a:extLst>
        </xdr:cNvPr>
        <xdr:cNvSpPr/>
      </xdr:nvSpPr>
      <xdr:spPr>
        <a:xfrm>
          <a:off x="4584700" y="1020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70502</xdr:rowOff>
    </xdr:from>
    <xdr:ext cx="405111" cy="259045"/>
    <xdr:sp macro="" textlink="">
      <xdr:nvSpPr>
        <xdr:cNvPr id="89" name="【体育館・プール】&#10;有形固定資産減価償却率該当値テキスト">
          <a:extLst>
            <a:ext uri="{FF2B5EF4-FFF2-40B4-BE49-F238E27FC236}">
              <a16:creationId xmlns:a16="http://schemas.microsoft.com/office/drawing/2014/main" id="{D2F299D2-A2CC-4409-BB5E-3EC87A5B831C}"/>
            </a:ext>
          </a:extLst>
        </xdr:cNvPr>
        <xdr:cNvSpPr txBox="1"/>
      </xdr:nvSpPr>
      <xdr:spPr>
        <a:xfrm>
          <a:off x="4673600"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133985</xdr:rowOff>
    </xdr:from>
    <xdr:to>
      <xdr:col>20</xdr:col>
      <xdr:colOff>38100</xdr:colOff>
      <xdr:row>60</xdr:row>
      <xdr:rowOff>64135</xdr:rowOff>
    </xdr:to>
    <xdr:sp macro="" textlink="">
      <xdr:nvSpPr>
        <xdr:cNvPr id="90" name="楕円 89">
          <a:extLst>
            <a:ext uri="{FF2B5EF4-FFF2-40B4-BE49-F238E27FC236}">
              <a16:creationId xmlns:a16="http://schemas.microsoft.com/office/drawing/2014/main" id="{27F26908-25B9-450A-812B-3CBB38D9851A}"/>
            </a:ext>
          </a:extLst>
        </xdr:cNvPr>
        <xdr:cNvSpPr/>
      </xdr:nvSpPr>
      <xdr:spPr>
        <a:xfrm>
          <a:off x="3746500" y="1024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142875</xdr:rowOff>
    </xdr:from>
    <xdr:to>
      <xdr:col>24</xdr:col>
      <xdr:colOff>63500</xdr:colOff>
      <xdr:row>60</xdr:row>
      <xdr:rowOff>13335</xdr:rowOff>
    </xdr:to>
    <xdr:cxnSp macro="">
      <xdr:nvCxnSpPr>
        <xdr:cNvPr id="91" name="直線コネクタ 90">
          <a:extLst>
            <a:ext uri="{FF2B5EF4-FFF2-40B4-BE49-F238E27FC236}">
              <a16:creationId xmlns:a16="http://schemas.microsoft.com/office/drawing/2014/main" id="{909B05BF-3F7F-404F-BB6B-EAC91BF73721}"/>
            </a:ext>
          </a:extLst>
        </xdr:cNvPr>
        <xdr:cNvCxnSpPr/>
      </xdr:nvCxnSpPr>
      <xdr:spPr>
        <a:xfrm flipV="1">
          <a:off x="3797300" y="1025842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55262</xdr:rowOff>
    </xdr:from>
    <xdr:ext cx="405111" cy="259045"/>
    <xdr:sp macro="" textlink="">
      <xdr:nvSpPr>
        <xdr:cNvPr id="92" name="n_1mainValue【体育館・プール】&#10;有形固定資産減価償却率">
          <a:extLst>
            <a:ext uri="{FF2B5EF4-FFF2-40B4-BE49-F238E27FC236}">
              <a16:creationId xmlns:a16="http://schemas.microsoft.com/office/drawing/2014/main" id="{A970241F-37C0-4DD3-81E7-830E7ACEE1E4}"/>
            </a:ext>
          </a:extLst>
        </xdr:cNvPr>
        <xdr:cNvSpPr txBox="1"/>
      </xdr:nvSpPr>
      <xdr:spPr>
        <a:xfrm>
          <a:off x="3582044" y="10342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3" name="正方形/長方形 92">
          <a:extLst>
            <a:ext uri="{FF2B5EF4-FFF2-40B4-BE49-F238E27FC236}">
              <a16:creationId xmlns:a16="http://schemas.microsoft.com/office/drawing/2014/main" id="{F0FD74AC-2FF5-4582-807A-5616A127A6F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4" name="正方形/長方形 93">
          <a:extLst>
            <a:ext uri="{FF2B5EF4-FFF2-40B4-BE49-F238E27FC236}">
              <a16:creationId xmlns:a16="http://schemas.microsoft.com/office/drawing/2014/main" id="{DB100B25-554B-4104-93EF-EE0764F9463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5" name="正方形/長方形 94">
          <a:extLst>
            <a:ext uri="{FF2B5EF4-FFF2-40B4-BE49-F238E27FC236}">
              <a16:creationId xmlns:a16="http://schemas.microsoft.com/office/drawing/2014/main" id="{DC61469B-DC20-4FCB-BAFB-FD32975949C6}"/>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6" name="正方形/長方形 95">
          <a:extLst>
            <a:ext uri="{FF2B5EF4-FFF2-40B4-BE49-F238E27FC236}">
              <a16:creationId xmlns:a16="http://schemas.microsoft.com/office/drawing/2014/main" id="{8A240F16-9EC6-4D72-980B-033F4441112A}"/>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7" name="正方形/長方形 96">
          <a:extLst>
            <a:ext uri="{FF2B5EF4-FFF2-40B4-BE49-F238E27FC236}">
              <a16:creationId xmlns:a16="http://schemas.microsoft.com/office/drawing/2014/main" id="{0C1180EB-F2FE-427D-A314-20C99A8589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8" name="正方形/長方形 97">
          <a:extLst>
            <a:ext uri="{FF2B5EF4-FFF2-40B4-BE49-F238E27FC236}">
              <a16:creationId xmlns:a16="http://schemas.microsoft.com/office/drawing/2014/main" id="{66994555-6815-4F0C-90B9-8312EB3A4704}"/>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9" name="正方形/長方形 98">
          <a:extLst>
            <a:ext uri="{FF2B5EF4-FFF2-40B4-BE49-F238E27FC236}">
              <a16:creationId xmlns:a16="http://schemas.microsoft.com/office/drawing/2014/main" id="{E9A7D370-2FC3-4E1D-9CFC-733D1C7D732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0" name="正方形/長方形 99">
          <a:extLst>
            <a:ext uri="{FF2B5EF4-FFF2-40B4-BE49-F238E27FC236}">
              <a16:creationId xmlns:a16="http://schemas.microsoft.com/office/drawing/2014/main" id="{8816E345-7857-44B0-B4A0-34CD37E3C4A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1" name="テキスト ボックス 100">
          <a:extLst>
            <a:ext uri="{FF2B5EF4-FFF2-40B4-BE49-F238E27FC236}">
              <a16:creationId xmlns:a16="http://schemas.microsoft.com/office/drawing/2014/main" id="{5147DB6C-B567-4975-9085-D3CF1C031E9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2" name="直線コネクタ 101">
          <a:extLst>
            <a:ext uri="{FF2B5EF4-FFF2-40B4-BE49-F238E27FC236}">
              <a16:creationId xmlns:a16="http://schemas.microsoft.com/office/drawing/2014/main" id="{67610C5F-85E5-4815-A5F1-F0848A8F5A37}"/>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3" name="直線コネクタ 102">
          <a:extLst>
            <a:ext uri="{FF2B5EF4-FFF2-40B4-BE49-F238E27FC236}">
              <a16:creationId xmlns:a16="http://schemas.microsoft.com/office/drawing/2014/main" id="{019DD3D1-5E7F-4710-8DDD-3734DEBD788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4" name="テキスト ボックス 103">
          <a:extLst>
            <a:ext uri="{FF2B5EF4-FFF2-40B4-BE49-F238E27FC236}">
              <a16:creationId xmlns:a16="http://schemas.microsoft.com/office/drawing/2014/main" id="{3E1AD98D-5738-45FC-B69E-81B02AB47B18}"/>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5" name="直線コネクタ 104">
          <a:extLst>
            <a:ext uri="{FF2B5EF4-FFF2-40B4-BE49-F238E27FC236}">
              <a16:creationId xmlns:a16="http://schemas.microsoft.com/office/drawing/2014/main" id="{4552A5BE-51FE-458E-B761-C88B8ACF15B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6" name="テキスト ボックス 105">
          <a:extLst>
            <a:ext uri="{FF2B5EF4-FFF2-40B4-BE49-F238E27FC236}">
              <a16:creationId xmlns:a16="http://schemas.microsoft.com/office/drawing/2014/main" id="{FBE75BE3-31D8-4461-B2EF-A759F1056887}"/>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7" name="直線コネクタ 106">
          <a:extLst>
            <a:ext uri="{FF2B5EF4-FFF2-40B4-BE49-F238E27FC236}">
              <a16:creationId xmlns:a16="http://schemas.microsoft.com/office/drawing/2014/main" id="{94E70CF8-9F37-4D83-BBB6-5AF1839D749B}"/>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8" name="テキスト ボックス 107">
          <a:extLst>
            <a:ext uri="{FF2B5EF4-FFF2-40B4-BE49-F238E27FC236}">
              <a16:creationId xmlns:a16="http://schemas.microsoft.com/office/drawing/2014/main" id="{39B62805-0E45-423B-AA52-87FC329213AE}"/>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9" name="直線コネクタ 108">
          <a:extLst>
            <a:ext uri="{FF2B5EF4-FFF2-40B4-BE49-F238E27FC236}">
              <a16:creationId xmlns:a16="http://schemas.microsoft.com/office/drawing/2014/main" id="{DDAF0C7B-EDA4-4AAF-AE4A-8E10BF47793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10" name="テキスト ボックス 109">
          <a:extLst>
            <a:ext uri="{FF2B5EF4-FFF2-40B4-BE49-F238E27FC236}">
              <a16:creationId xmlns:a16="http://schemas.microsoft.com/office/drawing/2014/main" id="{9852E2D8-EAE1-4DE1-BCC7-D76A4ABDAD4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11" name="直線コネクタ 110">
          <a:extLst>
            <a:ext uri="{FF2B5EF4-FFF2-40B4-BE49-F238E27FC236}">
              <a16:creationId xmlns:a16="http://schemas.microsoft.com/office/drawing/2014/main" id="{5E38B438-4835-4D1A-82F2-53265D47A787}"/>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12" name="テキスト ボックス 111">
          <a:extLst>
            <a:ext uri="{FF2B5EF4-FFF2-40B4-BE49-F238E27FC236}">
              <a16:creationId xmlns:a16="http://schemas.microsoft.com/office/drawing/2014/main" id="{F124A71E-971A-4F18-B66B-EE6B9F57CA3F}"/>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3" name="直線コネクタ 112">
          <a:extLst>
            <a:ext uri="{FF2B5EF4-FFF2-40B4-BE49-F238E27FC236}">
              <a16:creationId xmlns:a16="http://schemas.microsoft.com/office/drawing/2014/main" id="{59A915B2-3843-41B8-988E-753364256FC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4" name="テキスト ボックス 113">
          <a:extLst>
            <a:ext uri="{FF2B5EF4-FFF2-40B4-BE49-F238E27FC236}">
              <a16:creationId xmlns:a16="http://schemas.microsoft.com/office/drawing/2014/main" id="{33D7C210-2C7C-44D5-913F-224AF697ECA0}"/>
            </a:ext>
          </a:extLst>
        </xdr:cNvPr>
        <xdr:cNvSpPr txBox="1"/>
      </xdr:nvSpPr>
      <xdr:spPr>
        <a:xfrm>
          <a:off x="6072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5" name="直線コネクタ 114">
          <a:extLst>
            <a:ext uri="{FF2B5EF4-FFF2-40B4-BE49-F238E27FC236}">
              <a16:creationId xmlns:a16="http://schemas.microsoft.com/office/drawing/2014/main" id="{5BB02334-BBCB-4A98-9981-D620C44AC103}"/>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6" name="テキスト ボックス 115">
          <a:extLst>
            <a:ext uri="{FF2B5EF4-FFF2-40B4-BE49-F238E27FC236}">
              <a16:creationId xmlns:a16="http://schemas.microsoft.com/office/drawing/2014/main" id="{243900BB-8B1A-4CD8-AC3E-0B511BF53F42}"/>
            </a:ext>
          </a:extLst>
        </xdr:cNvPr>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7" name="【体育館・プール】&#10;一人当たり面積グラフ枠">
          <a:extLst>
            <a:ext uri="{FF2B5EF4-FFF2-40B4-BE49-F238E27FC236}">
              <a16:creationId xmlns:a16="http://schemas.microsoft.com/office/drawing/2014/main" id="{4128B5EE-2738-4738-A07B-B7F2B5146AD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8" name="直線コネクタ 117">
          <a:extLst>
            <a:ext uri="{FF2B5EF4-FFF2-40B4-BE49-F238E27FC236}">
              <a16:creationId xmlns:a16="http://schemas.microsoft.com/office/drawing/2014/main" id="{9F62D46D-C705-469B-B224-EC5E1745A894}"/>
            </a:ext>
          </a:extLst>
        </xdr:cNvPr>
        <xdr:cNvCxnSpPr/>
      </xdr:nvCxnSpPr>
      <xdr:spPr>
        <a:xfrm flipV="1">
          <a:off x="10476865" y="9588137"/>
          <a:ext cx="0" cy="1496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9" name="【体育館・プール】&#10;一人当たり面積最小値テキスト">
          <a:extLst>
            <a:ext uri="{FF2B5EF4-FFF2-40B4-BE49-F238E27FC236}">
              <a16:creationId xmlns:a16="http://schemas.microsoft.com/office/drawing/2014/main" id="{5E87B584-77AD-46C1-A02B-95AA116CD3AA}"/>
            </a:ext>
          </a:extLst>
        </xdr:cNvPr>
        <xdr:cNvSpPr txBox="1"/>
      </xdr:nvSpPr>
      <xdr:spPr>
        <a:xfrm>
          <a:off x="10515600" y="11087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20" name="直線コネクタ 119">
          <a:extLst>
            <a:ext uri="{FF2B5EF4-FFF2-40B4-BE49-F238E27FC236}">
              <a16:creationId xmlns:a16="http://schemas.microsoft.com/office/drawing/2014/main" id="{6C669BF8-ACAE-42F5-9D42-8BB49E3F76B0}"/>
            </a:ext>
          </a:extLst>
        </xdr:cNvPr>
        <xdr:cNvCxnSpPr/>
      </xdr:nvCxnSpPr>
      <xdr:spPr>
        <a:xfrm>
          <a:off x="10388600" y="1108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21" name="【体育館・プール】&#10;一人当たり面積最大値テキスト">
          <a:extLst>
            <a:ext uri="{FF2B5EF4-FFF2-40B4-BE49-F238E27FC236}">
              <a16:creationId xmlns:a16="http://schemas.microsoft.com/office/drawing/2014/main" id="{719F1A10-C010-474A-A937-3C575C429061}"/>
            </a:ext>
          </a:extLst>
        </xdr:cNvPr>
        <xdr:cNvSpPr txBox="1"/>
      </xdr:nvSpPr>
      <xdr:spPr>
        <a:xfrm>
          <a:off x="10515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22" name="直線コネクタ 121">
          <a:extLst>
            <a:ext uri="{FF2B5EF4-FFF2-40B4-BE49-F238E27FC236}">
              <a16:creationId xmlns:a16="http://schemas.microsoft.com/office/drawing/2014/main" id="{7B430627-E3D0-4FAD-B035-516AF9DF2E8B}"/>
            </a:ext>
          </a:extLst>
        </xdr:cNvPr>
        <xdr:cNvCxnSpPr/>
      </xdr:nvCxnSpPr>
      <xdr:spPr>
        <a:xfrm>
          <a:off x="10388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3" name="【体育館・プール】&#10;一人当たり面積平均値テキスト">
          <a:extLst>
            <a:ext uri="{FF2B5EF4-FFF2-40B4-BE49-F238E27FC236}">
              <a16:creationId xmlns:a16="http://schemas.microsoft.com/office/drawing/2014/main" id="{B996DAA9-EC21-4705-9B49-B5EB2E6FA03F}"/>
            </a:ext>
          </a:extLst>
        </xdr:cNvPr>
        <xdr:cNvSpPr txBox="1"/>
      </xdr:nvSpPr>
      <xdr:spPr>
        <a:xfrm>
          <a:off x="10515600" y="10864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4" name="フローチャート: 判断 123">
          <a:extLst>
            <a:ext uri="{FF2B5EF4-FFF2-40B4-BE49-F238E27FC236}">
              <a16:creationId xmlns:a16="http://schemas.microsoft.com/office/drawing/2014/main" id="{8BB5734D-0DFC-4912-A533-7CFC31E49DD5}"/>
            </a:ext>
          </a:extLst>
        </xdr:cNvPr>
        <xdr:cNvSpPr/>
      </xdr:nvSpPr>
      <xdr:spPr>
        <a:xfrm>
          <a:off x="10426700" y="1088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5" name="フローチャート: 判断 124">
          <a:extLst>
            <a:ext uri="{FF2B5EF4-FFF2-40B4-BE49-F238E27FC236}">
              <a16:creationId xmlns:a16="http://schemas.microsoft.com/office/drawing/2014/main" id="{17C971B6-D307-4C7E-A9BC-2A4733B069A7}"/>
            </a:ext>
          </a:extLst>
        </xdr:cNvPr>
        <xdr:cNvSpPr/>
      </xdr:nvSpPr>
      <xdr:spPr>
        <a:xfrm>
          <a:off x="9588500" y="1087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63</xdr:row>
      <xdr:rowOff>168474</xdr:rowOff>
    </xdr:from>
    <xdr:ext cx="469744" cy="259045"/>
    <xdr:sp macro="" textlink="">
      <xdr:nvSpPr>
        <xdr:cNvPr id="126" name="n_1aveValue【体育館・プール】&#10;一人当たり面積">
          <a:extLst>
            <a:ext uri="{FF2B5EF4-FFF2-40B4-BE49-F238E27FC236}">
              <a16:creationId xmlns:a16="http://schemas.microsoft.com/office/drawing/2014/main" id="{92FD3029-FAEE-41C8-B4AF-2791F7549B6F}"/>
            </a:ext>
          </a:extLst>
        </xdr:cNvPr>
        <xdr:cNvSpPr txBox="1"/>
      </xdr:nvSpPr>
      <xdr:spPr>
        <a:xfrm>
          <a:off x="9391727" y="10969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7" name="フローチャート: 判断 126">
          <a:extLst>
            <a:ext uri="{FF2B5EF4-FFF2-40B4-BE49-F238E27FC236}">
              <a16:creationId xmlns:a16="http://schemas.microsoft.com/office/drawing/2014/main" id="{ECF1E559-7148-4458-A333-9234CFAE6CB9}"/>
            </a:ext>
          </a:extLst>
        </xdr:cNvPr>
        <xdr:cNvSpPr/>
      </xdr:nvSpPr>
      <xdr:spPr>
        <a:xfrm>
          <a:off x="8699500" y="1090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8" name="n_2aveValue【体育館・プール】&#10;一人当たり面積">
          <a:extLst>
            <a:ext uri="{FF2B5EF4-FFF2-40B4-BE49-F238E27FC236}">
              <a16:creationId xmlns:a16="http://schemas.microsoft.com/office/drawing/2014/main" id="{BB3F6E86-A805-49DA-B3A5-7BD59CB1C769}"/>
            </a:ext>
          </a:extLst>
        </xdr:cNvPr>
        <xdr:cNvSpPr txBox="1"/>
      </xdr:nvSpPr>
      <xdr:spPr>
        <a:xfrm>
          <a:off x="8515427" y="10681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6DB29DA4-BF34-4D89-A149-08CEC15FBE7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D932F7A8-6C20-4C86-9487-A7A9F05DCF8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D24B69F0-49D3-4F11-B7DB-056F0649F6A2}"/>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77514724-9CBD-450E-8341-26DCEEE94416}"/>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A0D600AA-07C0-4503-A547-20D1EC9AFA02}"/>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13535</xdr:rowOff>
    </xdr:from>
    <xdr:to>
      <xdr:col>55</xdr:col>
      <xdr:colOff>50800</xdr:colOff>
      <xdr:row>61</xdr:row>
      <xdr:rowOff>115135</xdr:rowOff>
    </xdr:to>
    <xdr:sp macro="" textlink="">
      <xdr:nvSpPr>
        <xdr:cNvPr id="134" name="楕円 133">
          <a:extLst>
            <a:ext uri="{FF2B5EF4-FFF2-40B4-BE49-F238E27FC236}">
              <a16:creationId xmlns:a16="http://schemas.microsoft.com/office/drawing/2014/main" id="{F399E325-020D-4C58-84F2-50651936379E}"/>
            </a:ext>
          </a:extLst>
        </xdr:cNvPr>
        <xdr:cNvSpPr/>
      </xdr:nvSpPr>
      <xdr:spPr>
        <a:xfrm>
          <a:off x="10426700" y="10471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36412</xdr:rowOff>
    </xdr:from>
    <xdr:ext cx="469744" cy="259045"/>
    <xdr:sp macro="" textlink="">
      <xdr:nvSpPr>
        <xdr:cNvPr id="135" name="【体育館・プール】&#10;一人当たり面積該当値テキスト">
          <a:extLst>
            <a:ext uri="{FF2B5EF4-FFF2-40B4-BE49-F238E27FC236}">
              <a16:creationId xmlns:a16="http://schemas.microsoft.com/office/drawing/2014/main" id="{2691BC43-4F54-4C23-B89A-D6A34B2A7527}"/>
            </a:ext>
          </a:extLst>
        </xdr:cNvPr>
        <xdr:cNvSpPr txBox="1"/>
      </xdr:nvSpPr>
      <xdr:spPr>
        <a:xfrm>
          <a:off x="10515600" y="1032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72481</xdr:rowOff>
    </xdr:from>
    <xdr:to>
      <xdr:col>50</xdr:col>
      <xdr:colOff>165100</xdr:colOff>
      <xdr:row>62</xdr:row>
      <xdr:rowOff>2631</xdr:rowOff>
    </xdr:to>
    <xdr:sp macro="" textlink="">
      <xdr:nvSpPr>
        <xdr:cNvPr id="136" name="楕円 135">
          <a:extLst>
            <a:ext uri="{FF2B5EF4-FFF2-40B4-BE49-F238E27FC236}">
              <a16:creationId xmlns:a16="http://schemas.microsoft.com/office/drawing/2014/main" id="{4044DFFD-0AF1-4761-9013-5B315E634D07}"/>
            </a:ext>
          </a:extLst>
        </xdr:cNvPr>
        <xdr:cNvSpPr/>
      </xdr:nvSpPr>
      <xdr:spPr>
        <a:xfrm>
          <a:off x="9588500" y="1053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64335</xdr:rowOff>
    </xdr:from>
    <xdr:to>
      <xdr:col>55</xdr:col>
      <xdr:colOff>0</xdr:colOff>
      <xdr:row>61</xdr:row>
      <xdr:rowOff>123281</xdr:rowOff>
    </xdr:to>
    <xdr:cxnSp macro="">
      <xdr:nvCxnSpPr>
        <xdr:cNvPr id="137" name="直線コネクタ 136">
          <a:extLst>
            <a:ext uri="{FF2B5EF4-FFF2-40B4-BE49-F238E27FC236}">
              <a16:creationId xmlns:a16="http://schemas.microsoft.com/office/drawing/2014/main" id="{5181928F-F05B-4BF9-9A1C-8D6DF53B8D8A}"/>
            </a:ext>
          </a:extLst>
        </xdr:cNvPr>
        <xdr:cNvCxnSpPr/>
      </xdr:nvCxnSpPr>
      <xdr:spPr>
        <a:xfrm flipV="1">
          <a:off x="9639300" y="10522785"/>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19158</xdr:rowOff>
    </xdr:from>
    <xdr:ext cx="469744" cy="259045"/>
    <xdr:sp macro="" textlink="">
      <xdr:nvSpPr>
        <xdr:cNvPr id="138" name="n_1mainValue【体育館・プール】&#10;一人当たり面積">
          <a:extLst>
            <a:ext uri="{FF2B5EF4-FFF2-40B4-BE49-F238E27FC236}">
              <a16:creationId xmlns:a16="http://schemas.microsoft.com/office/drawing/2014/main" id="{83C3A114-7FB8-40AA-BB89-B812F1DCD59B}"/>
            </a:ext>
          </a:extLst>
        </xdr:cNvPr>
        <xdr:cNvSpPr txBox="1"/>
      </xdr:nvSpPr>
      <xdr:spPr>
        <a:xfrm>
          <a:off x="9391727" y="10306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9" name="正方形/長方形 138">
          <a:extLst>
            <a:ext uri="{FF2B5EF4-FFF2-40B4-BE49-F238E27FC236}">
              <a16:creationId xmlns:a16="http://schemas.microsoft.com/office/drawing/2014/main" id="{B62DBD8B-429A-446D-B895-77F233BDEFE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0" name="正方形/長方形 139">
          <a:extLst>
            <a:ext uri="{FF2B5EF4-FFF2-40B4-BE49-F238E27FC236}">
              <a16:creationId xmlns:a16="http://schemas.microsoft.com/office/drawing/2014/main" id="{16DDA057-CC3E-4690-A492-7F601FEE056E}"/>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1" name="正方形/長方形 140">
          <a:extLst>
            <a:ext uri="{FF2B5EF4-FFF2-40B4-BE49-F238E27FC236}">
              <a16:creationId xmlns:a16="http://schemas.microsoft.com/office/drawing/2014/main" id="{51F67274-49D3-4FC1-BBD3-F74C2778690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2" name="正方形/長方形 141">
          <a:extLst>
            <a:ext uri="{FF2B5EF4-FFF2-40B4-BE49-F238E27FC236}">
              <a16:creationId xmlns:a16="http://schemas.microsoft.com/office/drawing/2014/main" id="{A2FEDD52-0747-4C21-99ED-9A823B77644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3" name="正方形/長方形 142">
          <a:extLst>
            <a:ext uri="{FF2B5EF4-FFF2-40B4-BE49-F238E27FC236}">
              <a16:creationId xmlns:a16="http://schemas.microsoft.com/office/drawing/2014/main" id="{3230F639-FCAE-40B3-B019-8DBC11CF3E0C}"/>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4" name="正方形/長方形 143">
          <a:extLst>
            <a:ext uri="{FF2B5EF4-FFF2-40B4-BE49-F238E27FC236}">
              <a16:creationId xmlns:a16="http://schemas.microsoft.com/office/drawing/2014/main" id="{7604052E-1C97-458F-9B6E-CD5659E3F4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5" name="正方形/長方形 144">
          <a:extLst>
            <a:ext uri="{FF2B5EF4-FFF2-40B4-BE49-F238E27FC236}">
              <a16:creationId xmlns:a16="http://schemas.microsoft.com/office/drawing/2014/main" id="{F6F4F072-DC98-4055-94D5-B1AF877888EC}"/>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6" name="正方形/長方形 145">
          <a:extLst>
            <a:ext uri="{FF2B5EF4-FFF2-40B4-BE49-F238E27FC236}">
              <a16:creationId xmlns:a16="http://schemas.microsoft.com/office/drawing/2014/main" id="{904B9E1C-B5CD-4A4A-8262-A4111BD3ABBD}"/>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7" name="テキスト ボックス 146">
          <a:extLst>
            <a:ext uri="{FF2B5EF4-FFF2-40B4-BE49-F238E27FC236}">
              <a16:creationId xmlns:a16="http://schemas.microsoft.com/office/drawing/2014/main" id="{CBF39C86-4BDF-4F36-978D-3D3E45BEB1ED}"/>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8" name="直線コネクタ 147">
          <a:extLst>
            <a:ext uri="{FF2B5EF4-FFF2-40B4-BE49-F238E27FC236}">
              <a16:creationId xmlns:a16="http://schemas.microsoft.com/office/drawing/2014/main" id="{6DFAA239-DB0E-4E04-875F-45755DF390E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9" name="直線コネクタ 148">
          <a:extLst>
            <a:ext uri="{FF2B5EF4-FFF2-40B4-BE49-F238E27FC236}">
              <a16:creationId xmlns:a16="http://schemas.microsoft.com/office/drawing/2014/main" id="{81CE6C19-C712-452F-BEAF-B82C6BA8E3CD}"/>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50" name="テキスト ボックス 149">
          <a:extLst>
            <a:ext uri="{FF2B5EF4-FFF2-40B4-BE49-F238E27FC236}">
              <a16:creationId xmlns:a16="http://schemas.microsoft.com/office/drawing/2014/main" id="{B6E2D601-0CE6-428B-8283-C4FCDD3F11E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51" name="直線コネクタ 150">
          <a:extLst>
            <a:ext uri="{FF2B5EF4-FFF2-40B4-BE49-F238E27FC236}">
              <a16:creationId xmlns:a16="http://schemas.microsoft.com/office/drawing/2014/main" id="{199497FD-490F-4845-906C-252CE1C1FEDC}"/>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52" name="テキスト ボックス 151">
          <a:extLst>
            <a:ext uri="{FF2B5EF4-FFF2-40B4-BE49-F238E27FC236}">
              <a16:creationId xmlns:a16="http://schemas.microsoft.com/office/drawing/2014/main" id="{F3CDE8FA-730F-44DF-AFD7-965B8F9B722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53" name="直線コネクタ 152">
          <a:extLst>
            <a:ext uri="{FF2B5EF4-FFF2-40B4-BE49-F238E27FC236}">
              <a16:creationId xmlns:a16="http://schemas.microsoft.com/office/drawing/2014/main" id="{3D99434F-4AEF-4137-8DB7-8A3E6479C7F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54" name="テキスト ボックス 153">
          <a:extLst>
            <a:ext uri="{FF2B5EF4-FFF2-40B4-BE49-F238E27FC236}">
              <a16:creationId xmlns:a16="http://schemas.microsoft.com/office/drawing/2014/main" id="{E8A94E94-2B30-4241-B1B4-A647145E4CD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55" name="直線コネクタ 154">
          <a:extLst>
            <a:ext uri="{FF2B5EF4-FFF2-40B4-BE49-F238E27FC236}">
              <a16:creationId xmlns:a16="http://schemas.microsoft.com/office/drawing/2014/main" id="{5114FC85-075B-43DF-8CE4-C4AA98E71539}"/>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6" name="テキスト ボックス 155">
          <a:extLst>
            <a:ext uri="{FF2B5EF4-FFF2-40B4-BE49-F238E27FC236}">
              <a16:creationId xmlns:a16="http://schemas.microsoft.com/office/drawing/2014/main" id="{641E5654-F147-49D4-99CF-42597A39D58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7" name="直線コネクタ 156">
          <a:extLst>
            <a:ext uri="{FF2B5EF4-FFF2-40B4-BE49-F238E27FC236}">
              <a16:creationId xmlns:a16="http://schemas.microsoft.com/office/drawing/2014/main" id="{49724055-9B63-42D7-B2C5-B7809E082CAA}"/>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8" name="テキスト ボックス 157">
          <a:extLst>
            <a:ext uri="{FF2B5EF4-FFF2-40B4-BE49-F238E27FC236}">
              <a16:creationId xmlns:a16="http://schemas.microsoft.com/office/drawing/2014/main" id="{BB9E1EFF-ACDB-4703-9D23-27AAE50013E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9" name="直線コネクタ 158">
          <a:extLst>
            <a:ext uri="{FF2B5EF4-FFF2-40B4-BE49-F238E27FC236}">
              <a16:creationId xmlns:a16="http://schemas.microsoft.com/office/drawing/2014/main" id="{6AC5392D-A80A-4DEF-A165-CB25A45F5687}"/>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60" name="テキスト ボックス 159">
          <a:extLst>
            <a:ext uri="{FF2B5EF4-FFF2-40B4-BE49-F238E27FC236}">
              <a16:creationId xmlns:a16="http://schemas.microsoft.com/office/drawing/2014/main" id="{8A2ECA78-A48C-499F-8E00-166DBB89EEE8}"/>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1" name="直線コネクタ 160">
          <a:extLst>
            <a:ext uri="{FF2B5EF4-FFF2-40B4-BE49-F238E27FC236}">
              <a16:creationId xmlns:a16="http://schemas.microsoft.com/office/drawing/2014/main" id="{E2D8A98A-9265-496F-8772-4DFA9377794C}"/>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2" name="テキスト ボックス 161">
          <a:extLst>
            <a:ext uri="{FF2B5EF4-FFF2-40B4-BE49-F238E27FC236}">
              <a16:creationId xmlns:a16="http://schemas.microsoft.com/office/drawing/2014/main" id="{D3922297-225F-4DA4-BFF4-4AFEB6226CD4}"/>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3" name="【福祉施設】&#10;有形固定資産減価償却率グラフ枠">
          <a:extLst>
            <a:ext uri="{FF2B5EF4-FFF2-40B4-BE49-F238E27FC236}">
              <a16:creationId xmlns:a16="http://schemas.microsoft.com/office/drawing/2014/main" id="{E1FB4120-0E25-440B-8124-DB5A517EB6E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64" name="直線コネクタ 163">
          <a:extLst>
            <a:ext uri="{FF2B5EF4-FFF2-40B4-BE49-F238E27FC236}">
              <a16:creationId xmlns:a16="http://schemas.microsoft.com/office/drawing/2014/main" id="{3B31390E-A08E-42A3-AA48-5AC7126A8EF0}"/>
            </a:ext>
          </a:extLst>
        </xdr:cNvPr>
        <xdr:cNvCxnSpPr/>
      </xdr:nvCxnSpPr>
      <xdr:spPr>
        <a:xfrm flipV="1">
          <a:off x="4634865" y="13280571"/>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65" name="【福祉施設】&#10;有形固定資産減価償却率最小値テキスト">
          <a:extLst>
            <a:ext uri="{FF2B5EF4-FFF2-40B4-BE49-F238E27FC236}">
              <a16:creationId xmlns:a16="http://schemas.microsoft.com/office/drawing/2014/main" id="{49D05A84-2523-40DA-B211-D5974352F836}"/>
            </a:ext>
          </a:extLst>
        </xdr:cNvPr>
        <xdr:cNvSpPr txBox="1"/>
      </xdr:nvSpPr>
      <xdr:spPr>
        <a:xfrm>
          <a:off x="4673600" y="1471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6" name="直線コネクタ 165">
          <a:extLst>
            <a:ext uri="{FF2B5EF4-FFF2-40B4-BE49-F238E27FC236}">
              <a16:creationId xmlns:a16="http://schemas.microsoft.com/office/drawing/2014/main" id="{CC9C7FF3-E174-432A-9301-27EA508F5A18}"/>
            </a:ext>
          </a:extLst>
        </xdr:cNvPr>
        <xdr:cNvCxnSpPr/>
      </xdr:nvCxnSpPr>
      <xdr:spPr>
        <a:xfrm>
          <a:off x="4546600" y="14710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7" name="【福祉施設】&#10;有形固定資産減価償却率最大値テキスト">
          <a:extLst>
            <a:ext uri="{FF2B5EF4-FFF2-40B4-BE49-F238E27FC236}">
              <a16:creationId xmlns:a16="http://schemas.microsoft.com/office/drawing/2014/main" id="{18D1C169-DC8C-4494-99FB-78E14B861902}"/>
            </a:ext>
          </a:extLst>
        </xdr:cNvPr>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8" name="直線コネクタ 167">
          <a:extLst>
            <a:ext uri="{FF2B5EF4-FFF2-40B4-BE49-F238E27FC236}">
              <a16:creationId xmlns:a16="http://schemas.microsoft.com/office/drawing/2014/main" id="{CEDF91D7-5D52-4C84-A83E-7B37280275F8}"/>
            </a:ext>
          </a:extLst>
        </xdr:cNvPr>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9" name="【福祉施設】&#10;有形固定資産減価償却率平均値テキスト">
          <a:extLst>
            <a:ext uri="{FF2B5EF4-FFF2-40B4-BE49-F238E27FC236}">
              <a16:creationId xmlns:a16="http://schemas.microsoft.com/office/drawing/2014/main" id="{08E0D86A-C104-4AAC-8FB8-0AA844CFEB13}"/>
            </a:ext>
          </a:extLst>
        </xdr:cNvPr>
        <xdr:cNvSpPr txBox="1"/>
      </xdr:nvSpPr>
      <xdr:spPr>
        <a:xfrm>
          <a:off x="4673600" y="140915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70" name="フローチャート: 判断 169">
          <a:extLst>
            <a:ext uri="{FF2B5EF4-FFF2-40B4-BE49-F238E27FC236}">
              <a16:creationId xmlns:a16="http://schemas.microsoft.com/office/drawing/2014/main" id="{41A32797-E809-486E-9303-BACC78944FA7}"/>
            </a:ext>
          </a:extLst>
        </xdr:cNvPr>
        <xdr:cNvSpPr/>
      </xdr:nvSpPr>
      <xdr:spPr>
        <a:xfrm>
          <a:off x="4584700" y="14113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71" name="フローチャート: 判断 170">
          <a:extLst>
            <a:ext uri="{FF2B5EF4-FFF2-40B4-BE49-F238E27FC236}">
              <a16:creationId xmlns:a16="http://schemas.microsoft.com/office/drawing/2014/main" id="{52F573B3-7DCF-4774-8DC4-2A9D7CDF70D3}"/>
            </a:ext>
          </a:extLst>
        </xdr:cNvPr>
        <xdr:cNvSpPr/>
      </xdr:nvSpPr>
      <xdr:spPr>
        <a:xfrm>
          <a:off x="3746500" y="1412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82</xdr:row>
      <xdr:rowOff>156771</xdr:rowOff>
    </xdr:from>
    <xdr:ext cx="405111" cy="259045"/>
    <xdr:sp macro="" textlink="">
      <xdr:nvSpPr>
        <xdr:cNvPr id="172" name="n_1aveValue【福祉施設】&#10;有形固定資産減価償却率">
          <a:extLst>
            <a:ext uri="{FF2B5EF4-FFF2-40B4-BE49-F238E27FC236}">
              <a16:creationId xmlns:a16="http://schemas.microsoft.com/office/drawing/2014/main" id="{7770F6DB-B17A-49DE-A786-2D4CAD4F17DD}"/>
            </a:ext>
          </a:extLst>
        </xdr:cNvPr>
        <xdr:cNvSpPr txBox="1"/>
      </xdr:nvSpPr>
      <xdr:spPr>
        <a:xfrm>
          <a:off x="3582044" y="142156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73" name="フローチャート: 判断 172">
          <a:extLst>
            <a:ext uri="{FF2B5EF4-FFF2-40B4-BE49-F238E27FC236}">
              <a16:creationId xmlns:a16="http://schemas.microsoft.com/office/drawing/2014/main" id="{E731B601-A1FE-4B7E-B8F4-2B9C1B299F29}"/>
            </a:ext>
          </a:extLst>
        </xdr:cNvPr>
        <xdr:cNvSpPr/>
      </xdr:nvSpPr>
      <xdr:spPr>
        <a:xfrm>
          <a:off x="2857500" y="1410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80</xdr:row>
      <xdr:rowOff>159311</xdr:rowOff>
    </xdr:from>
    <xdr:ext cx="405111" cy="259045"/>
    <xdr:sp macro="" textlink="">
      <xdr:nvSpPr>
        <xdr:cNvPr id="174" name="n_2aveValue【福祉施設】&#10;有形固定資産減価償却率">
          <a:extLst>
            <a:ext uri="{FF2B5EF4-FFF2-40B4-BE49-F238E27FC236}">
              <a16:creationId xmlns:a16="http://schemas.microsoft.com/office/drawing/2014/main" id="{10886593-6E45-4C01-B5E4-FF4CE7E1FF9F}"/>
            </a:ext>
          </a:extLst>
        </xdr:cNvPr>
        <xdr:cNvSpPr txBox="1"/>
      </xdr:nvSpPr>
      <xdr:spPr>
        <a:xfrm>
          <a:off x="2705744" y="13875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5" name="テキスト ボックス 174">
          <a:extLst>
            <a:ext uri="{FF2B5EF4-FFF2-40B4-BE49-F238E27FC236}">
              <a16:creationId xmlns:a16="http://schemas.microsoft.com/office/drawing/2014/main" id="{F5596C59-D8C5-470B-BCE1-006B6C308541}"/>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6" name="テキスト ボックス 175">
          <a:extLst>
            <a:ext uri="{FF2B5EF4-FFF2-40B4-BE49-F238E27FC236}">
              <a16:creationId xmlns:a16="http://schemas.microsoft.com/office/drawing/2014/main" id="{E517DF9F-5A43-4A63-8DE3-C3BD8F81FBE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2025E85-8B3C-42B3-92EF-A3D16C7793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FACBBD22-F6C7-4076-8CCF-3D00E1CAA57C}"/>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C94FBD8B-60EF-4FDD-91D9-4B583110AD7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57513</xdr:rowOff>
    </xdr:from>
    <xdr:to>
      <xdr:col>24</xdr:col>
      <xdr:colOff>114300</xdr:colOff>
      <xdr:row>81</xdr:row>
      <xdr:rowOff>159113</xdr:rowOff>
    </xdr:to>
    <xdr:sp macro="" textlink="">
      <xdr:nvSpPr>
        <xdr:cNvPr id="180" name="楕円 179">
          <a:extLst>
            <a:ext uri="{FF2B5EF4-FFF2-40B4-BE49-F238E27FC236}">
              <a16:creationId xmlns:a16="http://schemas.microsoft.com/office/drawing/2014/main" id="{5B759AB1-25B1-4B96-9E0D-92951A46DCC1}"/>
            </a:ext>
          </a:extLst>
        </xdr:cNvPr>
        <xdr:cNvSpPr/>
      </xdr:nvSpPr>
      <xdr:spPr>
        <a:xfrm>
          <a:off x="4584700" y="1394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80390</xdr:rowOff>
    </xdr:from>
    <xdr:ext cx="405111" cy="259045"/>
    <xdr:sp macro="" textlink="">
      <xdr:nvSpPr>
        <xdr:cNvPr id="181" name="【福祉施設】&#10;有形固定資産減価償却率該当値テキスト">
          <a:extLst>
            <a:ext uri="{FF2B5EF4-FFF2-40B4-BE49-F238E27FC236}">
              <a16:creationId xmlns:a16="http://schemas.microsoft.com/office/drawing/2014/main" id="{0A16286F-F535-451C-A4CE-CF2823695378}"/>
            </a:ext>
          </a:extLst>
        </xdr:cNvPr>
        <xdr:cNvSpPr txBox="1"/>
      </xdr:nvSpPr>
      <xdr:spPr>
        <a:xfrm>
          <a:off x="4673600" y="13796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182" name="楕円 181">
          <a:extLst>
            <a:ext uri="{FF2B5EF4-FFF2-40B4-BE49-F238E27FC236}">
              <a16:creationId xmlns:a16="http://schemas.microsoft.com/office/drawing/2014/main" id="{CC048871-5790-41C8-8EE6-E3EC06AC6794}"/>
            </a:ext>
          </a:extLst>
        </xdr:cNvPr>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108313</xdr:rowOff>
    </xdr:from>
    <xdr:to>
      <xdr:col>24</xdr:col>
      <xdr:colOff>63500</xdr:colOff>
      <xdr:row>81</xdr:row>
      <xdr:rowOff>118111</xdr:rowOff>
    </xdr:to>
    <xdr:cxnSp macro="">
      <xdr:nvCxnSpPr>
        <xdr:cNvPr id="183" name="直線コネクタ 182">
          <a:extLst>
            <a:ext uri="{FF2B5EF4-FFF2-40B4-BE49-F238E27FC236}">
              <a16:creationId xmlns:a16="http://schemas.microsoft.com/office/drawing/2014/main" id="{CE2E437E-1286-451F-BAD5-F2E30072D6F1}"/>
            </a:ext>
          </a:extLst>
        </xdr:cNvPr>
        <xdr:cNvCxnSpPr/>
      </xdr:nvCxnSpPr>
      <xdr:spPr>
        <a:xfrm flipV="1">
          <a:off x="3797300" y="13995763"/>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184" name="n_1mainValue【福祉施設】&#10;有形固定資産減価償却率">
          <a:extLst>
            <a:ext uri="{FF2B5EF4-FFF2-40B4-BE49-F238E27FC236}">
              <a16:creationId xmlns:a16="http://schemas.microsoft.com/office/drawing/2014/main" id="{29FD91D4-C3C2-4303-9018-920D1EFE9C04}"/>
            </a:ext>
          </a:extLst>
        </xdr:cNvPr>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85" name="正方形/長方形 184">
          <a:extLst>
            <a:ext uri="{FF2B5EF4-FFF2-40B4-BE49-F238E27FC236}">
              <a16:creationId xmlns:a16="http://schemas.microsoft.com/office/drawing/2014/main" id="{1DCB7DE5-9F28-4EE8-9160-10C3DD3E7B04}"/>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86" name="正方形/長方形 185">
          <a:extLst>
            <a:ext uri="{FF2B5EF4-FFF2-40B4-BE49-F238E27FC236}">
              <a16:creationId xmlns:a16="http://schemas.microsoft.com/office/drawing/2014/main" id="{02069587-1F34-446F-9B15-FAC5E59EDEAF}"/>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87" name="正方形/長方形 186">
          <a:extLst>
            <a:ext uri="{FF2B5EF4-FFF2-40B4-BE49-F238E27FC236}">
              <a16:creationId xmlns:a16="http://schemas.microsoft.com/office/drawing/2014/main" id="{8F9A1379-4091-4F23-971F-791C7C14586C}"/>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88" name="正方形/長方形 187">
          <a:extLst>
            <a:ext uri="{FF2B5EF4-FFF2-40B4-BE49-F238E27FC236}">
              <a16:creationId xmlns:a16="http://schemas.microsoft.com/office/drawing/2014/main" id="{826FB0BE-711E-4506-AF8C-42F3EA9F94E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9" name="正方形/長方形 188">
          <a:extLst>
            <a:ext uri="{FF2B5EF4-FFF2-40B4-BE49-F238E27FC236}">
              <a16:creationId xmlns:a16="http://schemas.microsoft.com/office/drawing/2014/main" id="{9C391195-588E-49FC-BE8A-1FF98E362B43}"/>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0" name="正方形/長方形 189">
          <a:extLst>
            <a:ext uri="{FF2B5EF4-FFF2-40B4-BE49-F238E27FC236}">
              <a16:creationId xmlns:a16="http://schemas.microsoft.com/office/drawing/2014/main" id="{11D1E5B7-6FF0-4C53-9EA8-EEE7F418611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1" name="正方形/長方形 190">
          <a:extLst>
            <a:ext uri="{FF2B5EF4-FFF2-40B4-BE49-F238E27FC236}">
              <a16:creationId xmlns:a16="http://schemas.microsoft.com/office/drawing/2014/main" id="{90E71717-E03E-4798-9603-ED7852846F3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2" name="正方形/長方形 191">
          <a:extLst>
            <a:ext uri="{FF2B5EF4-FFF2-40B4-BE49-F238E27FC236}">
              <a16:creationId xmlns:a16="http://schemas.microsoft.com/office/drawing/2014/main" id="{1AD36D9E-C8C3-43B3-9446-940A0C78F74C}"/>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3" name="テキスト ボックス 192">
          <a:extLst>
            <a:ext uri="{FF2B5EF4-FFF2-40B4-BE49-F238E27FC236}">
              <a16:creationId xmlns:a16="http://schemas.microsoft.com/office/drawing/2014/main" id="{BD42CDD4-A318-45D5-BEA1-34A5815DC24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4" name="直線コネクタ 193">
          <a:extLst>
            <a:ext uri="{FF2B5EF4-FFF2-40B4-BE49-F238E27FC236}">
              <a16:creationId xmlns:a16="http://schemas.microsoft.com/office/drawing/2014/main" id="{6ACB20FE-28FA-48C1-A594-509DF73938EC}"/>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95" name="直線コネクタ 194">
          <a:extLst>
            <a:ext uri="{FF2B5EF4-FFF2-40B4-BE49-F238E27FC236}">
              <a16:creationId xmlns:a16="http://schemas.microsoft.com/office/drawing/2014/main" id="{F4307A49-4790-429B-B523-6171A124753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96" name="テキスト ボックス 195">
          <a:extLst>
            <a:ext uri="{FF2B5EF4-FFF2-40B4-BE49-F238E27FC236}">
              <a16:creationId xmlns:a16="http://schemas.microsoft.com/office/drawing/2014/main" id="{4DBBF585-4E5D-4801-ACFF-F1751DA9588F}"/>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97" name="直線コネクタ 196">
          <a:extLst>
            <a:ext uri="{FF2B5EF4-FFF2-40B4-BE49-F238E27FC236}">
              <a16:creationId xmlns:a16="http://schemas.microsoft.com/office/drawing/2014/main" id="{9F3AD5BD-9C31-4FD4-AA10-FB09790F4F67}"/>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98" name="テキスト ボックス 197">
          <a:extLst>
            <a:ext uri="{FF2B5EF4-FFF2-40B4-BE49-F238E27FC236}">
              <a16:creationId xmlns:a16="http://schemas.microsoft.com/office/drawing/2014/main" id="{ED7E0401-1416-4989-A08B-3976E3FFBE97}"/>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9" name="直線コネクタ 198">
          <a:extLst>
            <a:ext uri="{FF2B5EF4-FFF2-40B4-BE49-F238E27FC236}">
              <a16:creationId xmlns:a16="http://schemas.microsoft.com/office/drawing/2014/main" id="{627BD704-C7CE-40DC-B6AA-9DD00A04227F}"/>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00" name="テキスト ボックス 199">
          <a:extLst>
            <a:ext uri="{FF2B5EF4-FFF2-40B4-BE49-F238E27FC236}">
              <a16:creationId xmlns:a16="http://schemas.microsoft.com/office/drawing/2014/main" id="{AD883393-DE7D-493F-BA44-B57525D25BC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01" name="直線コネクタ 200">
          <a:extLst>
            <a:ext uri="{FF2B5EF4-FFF2-40B4-BE49-F238E27FC236}">
              <a16:creationId xmlns:a16="http://schemas.microsoft.com/office/drawing/2014/main" id="{FEF9323A-5075-4C32-AFCB-D1934BE75B5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02" name="テキスト ボックス 201">
          <a:extLst>
            <a:ext uri="{FF2B5EF4-FFF2-40B4-BE49-F238E27FC236}">
              <a16:creationId xmlns:a16="http://schemas.microsoft.com/office/drawing/2014/main" id="{90352AB1-8801-425F-818E-432FEEF8BAC4}"/>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03" name="直線コネクタ 202">
          <a:extLst>
            <a:ext uri="{FF2B5EF4-FFF2-40B4-BE49-F238E27FC236}">
              <a16:creationId xmlns:a16="http://schemas.microsoft.com/office/drawing/2014/main" id="{AA08B5E9-8CCA-41D1-AB40-A2EC7EDA679B}"/>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04" name="テキスト ボックス 203">
          <a:extLst>
            <a:ext uri="{FF2B5EF4-FFF2-40B4-BE49-F238E27FC236}">
              <a16:creationId xmlns:a16="http://schemas.microsoft.com/office/drawing/2014/main" id="{1A26F026-AC88-4852-A2D6-D4ED7DC9E5DB}"/>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5" name="直線コネクタ 204">
          <a:extLst>
            <a:ext uri="{FF2B5EF4-FFF2-40B4-BE49-F238E27FC236}">
              <a16:creationId xmlns:a16="http://schemas.microsoft.com/office/drawing/2014/main" id="{98382A64-A2BE-4456-BE7C-1B29E42A263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6" name="テキスト ボックス 205">
          <a:extLst>
            <a:ext uri="{FF2B5EF4-FFF2-40B4-BE49-F238E27FC236}">
              <a16:creationId xmlns:a16="http://schemas.microsoft.com/office/drawing/2014/main" id="{283B9A2F-83A7-413F-9E7D-2305DC77A7DB}"/>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07" name="【福祉施設】&#10;一人当たり面積グラフ枠">
          <a:extLst>
            <a:ext uri="{FF2B5EF4-FFF2-40B4-BE49-F238E27FC236}">
              <a16:creationId xmlns:a16="http://schemas.microsoft.com/office/drawing/2014/main" id="{030E6291-355E-474C-A6ED-692F845C21A1}"/>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208" name="直線コネクタ 207">
          <a:extLst>
            <a:ext uri="{FF2B5EF4-FFF2-40B4-BE49-F238E27FC236}">
              <a16:creationId xmlns:a16="http://schemas.microsoft.com/office/drawing/2014/main" id="{99918A88-FEF1-4DEB-8313-782316E93EEE}"/>
            </a:ext>
          </a:extLst>
        </xdr:cNvPr>
        <xdr:cNvCxnSpPr/>
      </xdr:nvCxnSpPr>
      <xdr:spPr>
        <a:xfrm flipV="1">
          <a:off x="10476865" y="13415390"/>
          <a:ext cx="0" cy="14310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9" name="【福祉施設】&#10;一人当たり面積最小値テキスト">
          <a:extLst>
            <a:ext uri="{FF2B5EF4-FFF2-40B4-BE49-F238E27FC236}">
              <a16:creationId xmlns:a16="http://schemas.microsoft.com/office/drawing/2014/main" id="{9D707058-C0F4-44BD-96AB-E4BE701C31E0}"/>
            </a:ext>
          </a:extLst>
        </xdr:cNvPr>
        <xdr:cNvSpPr txBox="1"/>
      </xdr:nvSpPr>
      <xdr:spPr>
        <a:xfrm>
          <a:off x="10515600" y="14850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10" name="直線コネクタ 209">
          <a:extLst>
            <a:ext uri="{FF2B5EF4-FFF2-40B4-BE49-F238E27FC236}">
              <a16:creationId xmlns:a16="http://schemas.microsoft.com/office/drawing/2014/main" id="{F6E21C19-0DE6-480E-8288-BB6086590EBA}"/>
            </a:ext>
          </a:extLst>
        </xdr:cNvPr>
        <xdr:cNvCxnSpPr/>
      </xdr:nvCxnSpPr>
      <xdr:spPr>
        <a:xfrm>
          <a:off x="10388600" y="14846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11" name="【福祉施設】&#10;一人当たり面積最大値テキスト">
          <a:extLst>
            <a:ext uri="{FF2B5EF4-FFF2-40B4-BE49-F238E27FC236}">
              <a16:creationId xmlns:a16="http://schemas.microsoft.com/office/drawing/2014/main" id="{DEF90A73-6A85-4FF8-9F28-F278E14FCB50}"/>
            </a:ext>
          </a:extLst>
        </xdr:cNvPr>
        <xdr:cNvSpPr txBox="1"/>
      </xdr:nvSpPr>
      <xdr:spPr>
        <a:xfrm>
          <a:off x="10515600" y="1319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12" name="直線コネクタ 211">
          <a:extLst>
            <a:ext uri="{FF2B5EF4-FFF2-40B4-BE49-F238E27FC236}">
              <a16:creationId xmlns:a16="http://schemas.microsoft.com/office/drawing/2014/main" id="{691F775F-7753-44CB-ACC7-2EEF4DA5556E}"/>
            </a:ext>
          </a:extLst>
        </xdr:cNvPr>
        <xdr:cNvCxnSpPr/>
      </xdr:nvCxnSpPr>
      <xdr:spPr>
        <a:xfrm>
          <a:off x="10388600" y="13415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13" name="【福祉施設】&#10;一人当たり面積平均値テキスト">
          <a:extLst>
            <a:ext uri="{FF2B5EF4-FFF2-40B4-BE49-F238E27FC236}">
              <a16:creationId xmlns:a16="http://schemas.microsoft.com/office/drawing/2014/main" id="{B34F0ED4-4CEC-4E9A-9E59-8B481616B20D}"/>
            </a:ext>
          </a:extLst>
        </xdr:cNvPr>
        <xdr:cNvSpPr txBox="1"/>
      </xdr:nvSpPr>
      <xdr:spPr>
        <a:xfrm>
          <a:off x="10515600" y="14420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14" name="フローチャート: 判断 213">
          <a:extLst>
            <a:ext uri="{FF2B5EF4-FFF2-40B4-BE49-F238E27FC236}">
              <a16:creationId xmlns:a16="http://schemas.microsoft.com/office/drawing/2014/main" id="{61F6EF8B-C631-4FC0-A891-D6693DF9571B}"/>
            </a:ext>
          </a:extLst>
        </xdr:cNvPr>
        <xdr:cNvSpPr/>
      </xdr:nvSpPr>
      <xdr:spPr>
        <a:xfrm>
          <a:off x="104267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15" name="フローチャート: 判断 214">
          <a:extLst>
            <a:ext uri="{FF2B5EF4-FFF2-40B4-BE49-F238E27FC236}">
              <a16:creationId xmlns:a16="http://schemas.microsoft.com/office/drawing/2014/main" id="{A7EC9C48-8242-49DE-B1E4-F9D9A702F1AD}"/>
            </a:ext>
          </a:extLst>
        </xdr:cNvPr>
        <xdr:cNvSpPr/>
      </xdr:nvSpPr>
      <xdr:spPr>
        <a:xfrm>
          <a:off x="9588500" y="14483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85</xdr:row>
      <xdr:rowOff>2684</xdr:rowOff>
    </xdr:from>
    <xdr:ext cx="469744" cy="259045"/>
    <xdr:sp macro="" textlink="">
      <xdr:nvSpPr>
        <xdr:cNvPr id="216" name="n_1aveValue【福祉施設】&#10;一人当たり面積">
          <a:extLst>
            <a:ext uri="{FF2B5EF4-FFF2-40B4-BE49-F238E27FC236}">
              <a16:creationId xmlns:a16="http://schemas.microsoft.com/office/drawing/2014/main" id="{7F789EBB-EF0C-42DE-89FE-36A11AF069FF}"/>
            </a:ext>
          </a:extLst>
        </xdr:cNvPr>
        <xdr:cNvSpPr txBox="1"/>
      </xdr:nvSpPr>
      <xdr:spPr>
        <a:xfrm>
          <a:off x="9391727" y="1457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17" name="フローチャート: 判断 216">
          <a:extLst>
            <a:ext uri="{FF2B5EF4-FFF2-40B4-BE49-F238E27FC236}">
              <a16:creationId xmlns:a16="http://schemas.microsoft.com/office/drawing/2014/main" id="{BE396A08-EA22-4EBB-A6E9-1258E5A7C384}"/>
            </a:ext>
          </a:extLst>
        </xdr:cNvPr>
        <xdr:cNvSpPr/>
      </xdr:nvSpPr>
      <xdr:spPr>
        <a:xfrm>
          <a:off x="8699500" y="1450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18" name="n_2aveValue【福祉施設】&#10;一人当たり面積">
          <a:extLst>
            <a:ext uri="{FF2B5EF4-FFF2-40B4-BE49-F238E27FC236}">
              <a16:creationId xmlns:a16="http://schemas.microsoft.com/office/drawing/2014/main" id="{5F882221-86AA-4CC8-8AE6-9C64900FD842}"/>
            </a:ext>
          </a:extLst>
        </xdr:cNvPr>
        <xdr:cNvSpPr txBox="1"/>
      </xdr:nvSpPr>
      <xdr:spPr>
        <a:xfrm>
          <a:off x="8515427" y="14285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9" name="テキスト ボックス 218">
          <a:extLst>
            <a:ext uri="{FF2B5EF4-FFF2-40B4-BE49-F238E27FC236}">
              <a16:creationId xmlns:a16="http://schemas.microsoft.com/office/drawing/2014/main" id="{386F94B7-CA4C-46CC-A0E7-8063AD778863}"/>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0" name="テキスト ボックス 219">
          <a:extLst>
            <a:ext uri="{FF2B5EF4-FFF2-40B4-BE49-F238E27FC236}">
              <a16:creationId xmlns:a16="http://schemas.microsoft.com/office/drawing/2014/main" id="{2D3495C8-5D19-4FB4-89D2-5ACCA519CD2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1" name="テキスト ボックス 220">
          <a:extLst>
            <a:ext uri="{FF2B5EF4-FFF2-40B4-BE49-F238E27FC236}">
              <a16:creationId xmlns:a16="http://schemas.microsoft.com/office/drawing/2014/main" id="{01D483A7-D3AD-4CFE-B663-D652A748E08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1440B732-97B0-448A-94E8-4123326984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8700106A-FC67-453A-82AE-AEAF0DDF5E47}"/>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108458</xdr:rowOff>
    </xdr:from>
    <xdr:to>
      <xdr:col>55</xdr:col>
      <xdr:colOff>50800</xdr:colOff>
      <xdr:row>84</xdr:row>
      <xdr:rowOff>38608</xdr:rowOff>
    </xdr:to>
    <xdr:sp macro="" textlink="">
      <xdr:nvSpPr>
        <xdr:cNvPr id="224" name="楕円 223">
          <a:extLst>
            <a:ext uri="{FF2B5EF4-FFF2-40B4-BE49-F238E27FC236}">
              <a16:creationId xmlns:a16="http://schemas.microsoft.com/office/drawing/2014/main" id="{AB9B488F-70A3-4F3D-9B40-EFCABC7BA93D}"/>
            </a:ext>
          </a:extLst>
        </xdr:cNvPr>
        <xdr:cNvSpPr/>
      </xdr:nvSpPr>
      <xdr:spPr>
        <a:xfrm>
          <a:off x="104267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131335</xdr:rowOff>
    </xdr:from>
    <xdr:ext cx="469744" cy="259045"/>
    <xdr:sp macro="" textlink="">
      <xdr:nvSpPr>
        <xdr:cNvPr id="225" name="【福祉施設】&#10;一人当たり面積該当値テキスト">
          <a:extLst>
            <a:ext uri="{FF2B5EF4-FFF2-40B4-BE49-F238E27FC236}">
              <a16:creationId xmlns:a16="http://schemas.microsoft.com/office/drawing/2014/main" id="{71086AE7-497C-4491-896F-079CE014C34D}"/>
            </a:ext>
          </a:extLst>
        </xdr:cNvPr>
        <xdr:cNvSpPr txBox="1"/>
      </xdr:nvSpPr>
      <xdr:spPr>
        <a:xfrm>
          <a:off x="10515600" y="14190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168275</xdr:rowOff>
    </xdr:from>
    <xdr:to>
      <xdr:col>50</xdr:col>
      <xdr:colOff>165100</xdr:colOff>
      <xdr:row>81</xdr:row>
      <xdr:rowOff>98425</xdr:rowOff>
    </xdr:to>
    <xdr:sp macro="" textlink="">
      <xdr:nvSpPr>
        <xdr:cNvPr id="226" name="楕円 225">
          <a:extLst>
            <a:ext uri="{FF2B5EF4-FFF2-40B4-BE49-F238E27FC236}">
              <a16:creationId xmlns:a16="http://schemas.microsoft.com/office/drawing/2014/main" id="{1AC0DBF4-7B87-4212-A3BC-1DB4AC923B8E}"/>
            </a:ext>
          </a:extLst>
        </xdr:cNvPr>
        <xdr:cNvSpPr/>
      </xdr:nvSpPr>
      <xdr:spPr>
        <a:xfrm>
          <a:off x="9588500" y="1388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47625</xdr:rowOff>
    </xdr:from>
    <xdr:to>
      <xdr:col>55</xdr:col>
      <xdr:colOff>0</xdr:colOff>
      <xdr:row>83</xdr:row>
      <xdr:rowOff>159258</xdr:rowOff>
    </xdr:to>
    <xdr:cxnSp macro="">
      <xdr:nvCxnSpPr>
        <xdr:cNvPr id="227" name="直線コネクタ 226">
          <a:extLst>
            <a:ext uri="{FF2B5EF4-FFF2-40B4-BE49-F238E27FC236}">
              <a16:creationId xmlns:a16="http://schemas.microsoft.com/office/drawing/2014/main" id="{75BB08B2-1A8B-42CB-9AE9-3EEBEEDB133A}"/>
            </a:ext>
          </a:extLst>
        </xdr:cNvPr>
        <xdr:cNvCxnSpPr/>
      </xdr:nvCxnSpPr>
      <xdr:spPr>
        <a:xfrm>
          <a:off x="9639300" y="13935075"/>
          <a:ext cx="838200" cy="45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114952</xdr:rowOff>
    </xdr:from>
    <xdr:ext cx="469744" cy="259045"/>
    <xdr:sp macro="" textlink="">
      <xdr:nvSpPr>
        <xdr:cNvPr id="228" name="n_1mainValue【福祉施設】&#10;一人当たり面積">
          <a:extLst>
            <a:ext uri="{FF2B5EF4-FFF2-40B4-BE49-F238E27FC236}">
              <a16:creationId xmlns:a16="http://schemas.microsoft.com/office/drawing/2014/main" id="{CDD01182-A8F4-487F-8653-95BD56A7EDF5}"/>
            </a:ext>
          </a:extLst>
        </xdr:cNvPr>
        <xdr:cNvSpPr txBox="1"/>
      </xdr:nvSpPr>
      <xdr:spPr>
        <a:xfrm>
          <a:off x="9391727" y="1365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29" name="正方形/長方形 228">
          <a:extLst>
            <a:ext uri="{FF2B5EF4-FFF2-40B4-BE49-F238E27FC236}">
              <a16:creationId xmlns:a16="http://schemas.microsoft.com/office/drawing/2014/main" id="{D73E25CC-5983-4A59-B023-8F2764CE0948}"/>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0" name="正方形/長方形 229">
          <a:extLst>
            <a:ext uri="{FF2B5EF4-FFF2-40B4-BE49-F238E27FC236}">
              <a16:creationId xmlns:a16="http://schemas.microsoft.com/office/drawing/2014/main" id="{654200A5-1EEC-4AD9-A749-357F6273635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1" name="正方形/長方形 230">
          <a:extLst>
            <a:ext uri="{FF2B5EF4-FFF2-40B4-BE49-F238E27FC236}">
              <a16:creationId xmlns:a16="http://schemas.microsoft.com/office/drawing/2014/main" id="{C3D87027-DC5B-49B8-BA99-B58E763F0EF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2" name="正方形/長方形 231">
          <a:extLst>
            <a:ext uri="{FF2B5EF4-FFF2-40B4-BE49-F238E27FC236}">
              <a16:creationId xmlns:a16="http://schemas.microsoft.com/office/drawing/2014/main" id="{3183D1C7-8618-40B8-903A-A82A4DE195C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3" name="正方形/長方形 232">
          <a:extLst>
            <a:ext uri="{FF2B5EF4-FFF2-40B4-BE49-F238E27FC236}">
              <a16:creationId xmlns:a16="http://schemas.microsoft.com/office/drawing/2014/main" id="{4EF09FEF-B7F7-4C9C-B30E-DFCDE0D916C3}"/>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34" name="正方形/長方形 233">
          <a:extLst>
            <a:ext uri="{FF2B5EF4-FFF2-40B4-BE49-F238E27FC236}">
              <a16:creationId xmlns:a16="http://schemas.microsoft.com/office/drawing/2014/main" id="{E6639E06-6211-4CF5-9F24-C73BD3C1870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35" name="正方形/長方形 234">
          <a:extLst>
            <a:ext uri="{FF2B5EF4-FFF2-40B4-BE49-F238E27FC236}">
              <a16:creationId xmlns:a16="http://schemas.microsoft.com/office/drawing/2014/main" id="{167585FB-0409-4135-9A54-A3C6B4576C1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36" name="正方形/長方形 235">
          <a:extLst>
            <a:ext uri="{FF2B5EF4-FFF2-40B4-BE49-F238E27FC236}">
              <a16:creationId xmlns:a16="http://schemas.microsoft.com/office/drawing/2014/main" id="{B10044A1-1F9E-465C-80B5-F4DDEEE24B3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37" name="正方形/長方形 236">
          <a:extLst>
            <a:ext uri="{FF2B5EF4-FFF2-40B4-BE49-F238E27FC236}">
              <a16:creationId xmlns:a16="http://schemas.microsoft.com/office/drawing/2014/main" id="{D0924AB2-9E13-45AE-89ED-D55D0AFC26E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38" name="正方形/長方形 237">
          <a:extLst>
            <a:ext uri="{FF2B5EF4-FFF2-40B4-BE49-F238E27FC236}">
              <a16:creationId xmlns:a16="http://schemas.microsoft.com/office/drawing/2014/main" id="{F2218304-F801-4892-A020-14F1E12326D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39" name="正方形/長方形 238">
          <a:extLst>
            <a:ext uri="{FF2B5EF4-FFF2-40B4-BE49-F238E27FC236}">
              <a16:creationId xmlns:a16="http://schemas.microsoft.com/office/drawing/2014/main" id="{1E7CF68F-CF1C-4D2B-8834-2E06CA37836A}"/>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0" name="正方形/長方形 239">
          <a:extLst>
            <a:ext uri="{FF2B5EF4-FFF2-40B4-BE49-F238E27FC236}">
              <a16:creationId xmlns:a16="http://schemas.microsoft.com/office/drawing/2014/main" id="{49D98B3B-2D75-4826-B289-74AD40E42774}"/>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1" name="正方形/長方形 240">
          <a:extLst>
            <a:ext uri="{FF2B5EF4-FFF2-40B4-BE49-F238E27FC236}">
              <a16:creationId xmlns:a16="http://schemas.microsoft.com/office/drawing/2014/main" id="{916CA29D-913B-47EC-9598-7B8ED23FF65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2" name="正方形/長方形 241">
          <a:extLst>
            <a:ext uri="{FF2B5EF4-FFF2-40B4-BE49-F238E27FC236}">
              <a16:creationId xmlns:a16="http://schemas.microsoft.com/office/drawing/2014/main" id="{171F939A-F3B9-43C9-B731-4E015E2C682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3" name="正方形/長方形 242">
          <a:extLst>
            <a:ext uri="{FF2B5EF4-FFF2-40B4-BE49-F238E27FC236}">
              <a16:creationId xmlns:a16="http://schemas.microsoft.com/office/drawing/2014/main" id="{8DE3462B-90A6-4EFE-B0E8-7B1D7746C6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44" name="正方形/長方形 243">
          <a:extLst>
            <a:ext uri="{FF2B5EF4-FFF2-40B4-BE49-F238E27FC236}">
              <a16:creationId xmlns:a16="http://schemas.microsoft.com/office/drawing/2014/main" id="{F0AD260A-9F99-4786-B2EF-4D835CAF10F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45" name="正方形/長方形 244">
          <a:extLst>
            <a:ext uri="{FF2B5EF4-FFF2-40B4-BE49-F238E27FC236}">
              <a16:creationId xmlns:a16="http://schemas.microsoft.com/office/drawing/2014/main" id="{E437C430-E741-4011-8E86-70EF41158271}"/>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46" name="正方形/長方形 245">
          <a:extLst>
            <a:ext uri="{FF2B5EF4-FFF2-40B4-BE49-F238E27FC236}">
              <a16:creationId xmlns:a16="http://schemas.microsoft.com/office/drawing/2014/main" id="{8AA40989-1D41-4187-8B77-96617D43001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47" name="正方形/長方形 246">
          <a:extLst>
            <a:ext uri="{FF2B5EF4-FFF2-40B4-BE49-F238E27FC236}">
              <a16:creationId xmlns:a16="http://schemas.microsoft.com/office/drawing/2014/main" id="{B2891846-8EB8-4D82-B823-F342CB7FBF5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48" name="正方形/長方形 247">
          <a:extLst>
            <a:ext uri="{FF2B5EF4-FFF2-40B4-BE49-F238E27FC236}">
              <a16:creationId xmlns:a16="http://schemas.microsoft.com/office/drawing/2014/main" id="{CEE948F2-8462-4C95-AFF6-6930BBB7AB69}"/>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49" name="正方形/長方形 248">
          <a:extLst>
            <a:ext uri="{FF2B5EF4-FFF2-40B4-BE49-F238E27FC236}">
              <a16:creationId xmlns:a16="http://schemas.microsoft.com/office/drawing/2014/main" id="{7D10F050-7E86-4364-B288-AACB35DAC9FB}"/>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0" name="正方形/長方形 249">
          <a:extLst>
            <a:ext uri="{FF2B5EF4-FFF2-40B4-BE49-F238E27FC236}">
              <a16:creationId xmlns:a16="http://schemas.microsoft.com/office/drawing/2014/main" id="{1FB13B97-AD86-4ED2-991B-C25D2ED0BD7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1" name="正方形/長方形 250">
          <a:extLst>
            <a:ext uri="{FF2B5EF4-FFF2-40B4-BE49-F238E27FC236}">
              <a16:creationId xmlns:a16="http://schemas.microsoft.com/office/drawing/2014/main" id="{36D0B34A-939A-45BF-90DE-28A4E666FF5F}"/>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2" name="正方形/長方形 251">
          <a:extLst>
            <a:ext uri="{FF2B5EF4-FFF2-40B4-BE49-F238E27FC236}">
              <a16:creationId xmlns:a16="http://schemas.microsoft.com/office/drawing/2014/main" id="{54D40100-CA26-4A68-B9E0-3DEF0867234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3" name="テキスト ボックス 252">
          <a:extLst>
            <a:ext uri="{FF2B5EF4-FFF2-40B4-BE49-F238E27FC236}">
              <a16:creationId xmlns:a16="http://schemas.microsoft.com/office/drawing/2014/main" id="{C13603EB-4864-479B-AC28-9E191AFAB966}"/>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54" name="直線コネクタ 253">
          <a:extLst>
            <a:ext uri="{FF2B5EF4-FFF2-40B4-BE49-F238E27FC236}">
              <a16:creationId xmlns:a16="http://schemas.microsoft.com/office/drawing/2014/main" id="{D227CBF0-4ED8-46FB-9ADD-54DD7795E6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55" name="テキスト ボックス 254">
          <a:extLst>
            <a:ext uri="{FF2B5EF4-FFF2-40B4-BE49-F238E27FC236}">
              <a16:creationId xmlns:a16="http://schemas.microsoft.com/office/drawing/2014/main" id="{61AA21B3-3296-44E6-B4EE-C410ACC58E5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56" name="直線コネクタ 255">
          <a:extLst>
            <a:ext uri="{FF2B5EF4-FFF2-40B4-BE49-F238E27FC236}">
              <a16:creationId xmlns:a16="http://schemas.microsoft.com/office/drawing/2014/main" id="{96AB169C-5CDE-4711-B410-AFD1229DF482}"/>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57" name="テキスト ボックス 256">
          <a:extLst>
            <a:ext uri="{FF2B5EF4-FFF2-40B4-BE49-F238E27FC236}">
              <a16:creationId xmlns:a16="http://schemas.microsoft.com/office/drawing/2014/main" id="{9C1875D9-D4D7-4A7F-B113-5B2942C5B288}"/>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58" name="直線コネクタ 257">
          <a:extLst>
            <a:ext uri="{FF2B5EF4-FFF2-40B4-BE49-F238E27FC236}">
              <a16:creationId xmlns:a16="http://schemas.microsoft.com/office/drawing/2014/main" id="{37AA4B08-269D-443F-93B6-D32E1FAA2375}"/>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59" name="テキスト ボックス 258">
          <a:extLst>
            <a:ext uri="{FF2B5EF4-FFF2-40B4-BE49-F238E27FC236}">
              <a16:creationId xmlns:a16="http://schemas.microsoft.com/office/drawing/2014/main" id="{B75408BB-B60D-41AC-A5AE-747B758C87FC}"/>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0" name="直線コネクタ 259">
          <a:extLst>
            <a:ext uri="{FF2B5EF4-FFF2-40B4-BE49-F238E27FC236}">
              <a16:creationId xmlns:a16="http://schemas.microsoft.com/office/drawing/2014/main" id="{737A683F-597E-4DAB-AC0C-75A3C4D6254D}"/>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1" name="テキスト ボックス 260">
          <a:extLst>
            <a:ext uri="{FF2B5EF4-FFF2-40B4-BE49-F238E27FC236}">
              <a16:creationId xmlns:a16="http://schemas.microsoft.com/office/drawing/2014/main" id="{826163C5-89E3-4845-B233-927EFD6812DA}"/>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2" name="直線コネクタ 261">
          <a:extLst>
            <a:ext uri="{FF2B5EF4-FFF2-40B4-BE49-F238E27FC236}">
              <a16:creationId xmlns:a16="http://schemas.microsoft.com/office/drawing/2014/main" id="{D1E7B991-EAA7-4462-8F8C-3C107E50C881}"/>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3" name="テキスト ボックス 262">
          <a:extLst>
            <a:ext uri="{FF2B5EF4-FFF2-40B4-BE49-F238E27FC236}">
              <a16:creationId xmlns:a16="http://schemas.microsoft.com/office/drawing/2014/main" id="{25D54CEF-952D-40DD-9F7F-96F5CA76C691}"/>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64" name="直線コネクタ 263">
          <a:extLst>
            <a:ext uri="{FF2B5EF4-FFF2-40B4-BE49-F238E27FC236}">
              <a16:creationId xmlns:a16="http://schemas.microsoft.com/office/drawing/2014/main" id="{DB96BF6A-8F5B-4160-A661-65577AE4AB25}"/>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65" name="テキスト ボックス 264">
          <a:extLst>
            <a:ext uri="{FF2B5EF4-FFF2-40B4-BE49-F238E27FC236}">
              <a16:creationId xmlns:a16="http://schemas.microsoft.com/office/drawing/2014/main" id="{262CC3B3-E9F5-466C-9949-EDE9A7807CFE}"/>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66" name="直線コネクタ 265">
          <a:extLst>
            <a:ext uri="{FF2B5EF4-FFF2-40B4-BE49-F238E27FC236}">
              <a16:creationId xmlns:a16="http://schemas.microsoft.com/office/drawing/2014/main" id="{8C3A4337-4CA8-406D-98D9-BDB916356B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67" name="テキスト ボックス 266">
          <a:extLst>
            <a:ext uri="{FF2B5EF4-FFF2-40B4-BE49-F238E27FC236}">
              <a16:creationId xmlns:a16="http://schemas.microsoft.com/office/drawing/2014/main" id="{BB9C3C7A-B1CB-4D54-8734-41685B31D92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68" name="【一般廃棄物処理施設】&#10;有形固定資産減価償却率グラフ枠">
          <a:extLst>
            <a:ext uri="{FF2B5EF4-FFF2-40B4-BE49-F238E27FC236}">
              <a16:creationId xmlns:a16="http://schemas.microsoft.com/office/drawing/2014/main" id="{E399EA7D-39D4-4072-A452-D8F318938606}"/>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121920</xdr:rowOff>
    </xdr:to>
    <xdr:cxnSp macro="">
      <xdr:nvCxnSpPr>
        <xdr:cNvPr id="269" name="直線コネクタ 268">
          <a:extLst>
            <a:ext uri="{FF2B5EF4-FFF2-40B4-BE49-F238E27FC236}">
              <a16:creationId xmlns:a16="http://schemas.microsoft.com/office/drawing/2014/main" id="{10D23830-5D21-4D7A-A653-B191F7EF4851}"/>
            </a:ext>
          </a:extLst>
        </xdr:cNvPr>
        <xdr:cNvCxnSpPr/>
      </xdr:nvCxnSpPr>
      <xdr:spPr>
        <a:xfrm flipV="1">
          <a:off x="16318864" y="5715000"/>
          <a:ext cx="0" cy="1607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125747</xdr:rowOff>
    </xdr:from>
    <xdr:ext cx="405111" cy="259045"/>
    <xdr:sp macro="" textlink="">
      <xdr:nvSpPr>
        <xdr:cNvPr id="270" name="【一般廃棄物処理施設】&#10;有形固定資産減価償却率最小値テキスト">
          <a:extLst>
            <a:ext uri="{FF2B5EF4-FFF2-40B4-BE49-F238E27FC236}">
              <a16:creationId xmlns:a16="http://schemas.microsoft.com/office/drawing/2014/main" id="{7ADB03E5-494E-4BC9-9A6A-788501D20AD3}"/>
            </a:ext>
          </a:extLst>
        </xdr:cNvPr>
        <xdr:cNvSpPr txBox="1"/>
      </xdr:nvSpPr>
      <xdr:spPr>
        <a:xfrm>
          <a:off x="16357600" y="732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121920</xdr:rowOff>
    </xdr:from>
    <xdr:to>
      <xdr:col>86</xdr:col>
      <xdr:colOff>25400</xdr:colOff>
      <xdr:row>42</xdr:row>
      <xdr:rowOff>121920</xdr:rowOff>
    </xdr:to>
    <xdr:cxnSp macro="">
      <xdr:nvCxnSpPr>
        <xdr:cNvPr id="271" name="直線コネクタ 270">
          <a:extLst>
            <a:ext uri="{FF2B5EF4-FFF2-40B4-BE49-F238E27FC236}">
              <a16:creationId xmlns:a16="http://schemas.microsoft.com/office/drawing/2014/main" id="{2024AAE5-ED1B-45AC-8ED4-8C19437FF554}"/>
            </a:ext>
          </a:extLst>
        </xdr:cNvPr>
        <xdr:cNvCxnSpPr/>
      </xdr:nvCxnSpPr>
      <xdr:spPr>
        <a:xfrm>
          <a:off x="16230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72" name="【一般廃棄物処理施設】&#10;有形固定資産減価償却率最大値テキスト">
          <a:extLst>
            <a:ext uri="{FF2B5EF4-FFF2-40B4-BE49-F238E27FC236}">
              <a16:creationId xmlns:a16="http://schemas.microsoft.com/office/drawing/2014/main" id="{7E642D9D-D51B-49CE-BACA-F1903E384DFE}"/>
            </a:ext>
          </a:extLst>
        </xdr:cNvPr>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73" name="直線コネクタ 272">
          <a:extLst>
            <a:ext uri="{FF2B5EF4-FFF2-40B4-BE49-F238E27FC236}">
              <a16:creationId xmlns:a16="http://schemas.microsoft.com/office/drawing/2014/main" id="{D3516AAE-9A45-46E8-9F5F-21E3E6554CD8}"/>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111142</xdr:rowOff>
    </xdr:from>
    <xdr:ext cx="405111" cy="259045"/>
    <xdr:sp macro="" textlink="">
      <xdr:nvSpPr>
        <xdr:cNvPr id="274" name="【一般廃棄物処理施設】&#10;有形固定資産減価償却率平均値テキスト">
          <a:extLst>
            <a:ext uri="{FF2B5EF4-FFF2-40B4-BE49-F238E27FC236}">
              <a16:creationId xmlns:a16="http://schemas.microsoft.com/office/drawing/2014/main" id="{F10B4A4B-17BF-43D2-9A2B-53A71979C8C4}"/>
            </a:ext>
          </a:extLst>
        </xdr:cNvPr>
        <xdr:cNvSpPr txBox="1"/>
      </xdr:nvSpPr>
      <xdr:spPr>
        <a:xfrm>
          <a:off x="16357600" y="64547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88265</xdr:rowOff>
    </xdr:from>
    <xdr:to>
      <xdr:col>85</xdr:col>
      <xdr:colOff>177800</xdr:colOff>
      <xdr:row>39</xdr:row>
      <xdr:rowOff>18415</xdr:rowOff>
    </xdr:to>
    <xdr:sp macro="" textlink="">
      <xdr:nvSpPr>
        <xdr:cNvPr id="275" name="フローチャート: 判断 274">
          <a:extLst>
            <a:ext uri="{FF2B5EF4-FFF2-40B4-BE49-F238E27FC236}">
              <a16:creationId xmlns:a16="http://schemas.microsoft.com/office/drawing/2014/main" id="{6AC7F05B-BDA3-4943-91C7-0CB7AA98A342}"/>
            </a:ext>
          </a:extLst>
        </xdr:cNvPr>
        <xdr:cNvSpPr/>
      </xdr:nvSpPr>
      <xdr:spPr>
        <a:xfrm>
          <a:off x="16268700" y="66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116840</xdr:rowOff>
    </xdr:from>
    <xdr:to>
      <xdr:col>81</xdr:col>
      <xdr:colOff>101600</xdr:colOff>
      <xdr:row>38</xdr:row>
      <xdr:rowOff>46990</xdr:rowOff>
    </xdr:to>
    <xdr:sp macro="" textlink="">
      <xdr:nvSpPr>
        <xdr:cNvPr id="276" name="フローチャート: 判断 275">
          <a:extLst>
            <a:ext uri="{FF2B5EF4-FFF2-40B4-BE49-F238E27FC236}">
              <a16:creationId xmlns:a16="http://schemas.microsoft.com/office/drawing/2014/main" id="{844C95C9-6646-46DA-B7AC-D5BFF49BDF3D}"/>
            </a:ext>
          </a:extLst>
        </xdr:cNvPr>
        <xdr:cNvSpPr/>
      </xdr:nvSpPr>
      <xdr:spPr>
        <a:xfrm>
          <a:off x="15430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63517</xdr:rowOff>
    </xdr:from>
    <xdr:ext cx="405111" cy="259045"/>
    <xdr:sp macro="" textlink="">
      <xdr:nvSpPr>
        <xdr:cNvPr id="277" name="n_1aveValue【一般廃棄物処理施設】&#10;有形固定資産減価償却率">
          <a:extLst>
            <a:ext uri="{FF2B5EF4-FFF2-40B4-BE49-F238E27FC236}">
              <a16:creationId xmlns:a16="http://schemas.microsoft.com/office/drawing/2014/main" id="{640A2B3D-E57D-4F01-A6F0-0F1664175D95}"/>
            </a:ext>
          </a:extLst>
        </xdr:cNvPr>
        <xdr:cNvSpPr txBox="1"/>
      </xdr:nvSpPr>
      <xdr:spPr>
        <a:xfrm>
          <a:off x="15266044" y="623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126365</xdr:rowOff>
    </xdr:from>
    <xdr:to>
      <xdr:col>76</xdr:col>
      <xdr:colOff>165100</xdr:colOff>
      <xdr:row>39</xdr:row>
      <xdr:rowOff>56515</xdr:rowOff>
    </xdr:to>
    <xdr:sp macro="" textlink="">
      <xdr:nvSpPr>
        <xdr:cNvPr id="278" name="フローチャート: 判断 277">
          <a:extLst>
            <a:ext uri="{FF2B5EF4-FFF2-40B4-BE49-F238E27FC236}">
              <a16:creationId xmlns:a16="http://schemas.microsoft.com/office/drawing/2014/main" id="{92ECB2A8-A1C8-4CC5-B411-693C6058D279}"/>
            </a:ext>
          </a:extLst>
        </xdr:cNvPr>
        <xdr:cNvSpPr/>
      </xdr:nvSpPr>
      <xdr:spPr>
        <a:xfrm>
          <a:off x="14541500" y="664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73042</xdr:rowOff>
    </xdr:from>
    <xdr:ext cx="405111" cy="259045"/>
    <xdr:sp macro="" textlink="">
      <xdr:nvSpPr>
        <xdr:cNvPr id="279" name="n_2aveValue【一般廃棄物処理施設】&#10;有形固定資産減価償却率">
          <a:extLst>
            <a:ext uri="{FF2B5EF4-FFF2-40B4-BE49-F238E27FC236}">
              <a16:creationId xmlns:a16="http://schemas.microsoft.com/office/drawing/2014/main" id="{26B9D1C2-BDF0-434D-BBB6-E9624E2A8454}"/>
            </a:ext>
          </a:extLst>
        </xdr:cNvPr>
        <xdr:cNvSpPr txBox="1"/>
      </xdr:nvSpPr>
      <xdr:spPr>
        <a:xfrm>
          <a:off x="14389744" y="6416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0" name="テキスト ボックス 279">
          <a:extLst>
            <a:ext uri="{FF2B5EF4-FFF2-40B4-BE49-F238E27FC236}">
              <a16:creationId xmlns:a16="http://schemas.microsoft.com/office/drawing/2014/main" id="{572ED6DA-3A32-4B94-B665-4F24557E49E6}"/>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1" name="テキスト ボックス 280">
          <a:extLst>
            <a:ext uri="{FF2B5EF4-FFF2-40B4-BE49-F238E27FC236}">
              <a16:creationId xmlns:a16="http://schemas.microsoft.com/office/drawing/2014/main" id="{D2C728B8-C54F-443F-B2A7-30790FB3424C}"/>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2" name="テキスト ボックス 281">
          <a:extLst>
            <a:ext uri="{FF2B5EF4-FFF2-40B4-BE49-F238E27FC236}">
              <a16:creationId xmlns:a16="http://schemas.microsoft.com/office/drawing/2014/main" id="{1EB0CAC0-C209-4887-9AD3-EE1F0780EC7D}"/>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3" name="テキスト ボックス 282">
          <a:extLst>
            <a:ext uri="{FF2B5EF4-FFF2-40B4-BE49-F238E27FC236}">
              <a16:creationId xmlns:a16="http://schemas.microsoft.com/office/drawing/2014/main" id="{619BC22A-6A83-4B65-82EF-88A3CD05CC6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84" name="テキスト ボックス 283">
          <a:extLst>
            <a:ext uri="{FF2B5EF4-FFF2-40B4-BE49-F238E27FC236}">
              <a16:creationId xmlns:a16="http://schemas.microsoft.com/office/drawing/2014/main" id="{BECA0652-18A9-4B71-87D4-28283050E5F4}"/>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57785</xdr:rowOff>
    </xdr:from>
    <xdr:to>
      <xdr:col>85</xdr:col>
      <xdr:colOff>177800</xdr:colOff>
      <xdr:row>42</xdr:row>
      <xdr:rowOff>159385</xdr:rowOff>
    </xdr:to>
    <xdr:sp macro="" textlink="">
      <xdr:nvSpPr>
        <xdr:cNvPr id="285" name="楕円 284">
          <a:extLst>
            <a:ext uri="{FF2B5EF4-FFF2-40B4-BE49-F238E27FC236}">
              <a16:creationId xmlns:a16="http://schemas.microsoft.com/office/drawing/2014/main" id="{56AC6266-BC0D-48A6-9DB3-5FFCD102B074}"/>
            </a:ext>
          </a:extLst>
        </xdr:cNvPr>
        <xdr:cNvSpPr/>
      </xdr:nvSpPr>
      <xdr:spPr>
        <a:xfrm>
          <a:off x="16268700" y="725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41</xdr:row>
      <xdr:rowOff>144162</xdr:rowOff>
    </xdr:from>
    <xdr:ext cx="405111" cy="259045"/>
    <xdr:sp macro="" textlink="">
      <xdr:nvSpPr>
        <xdr:cNvPr id="286" name="【一般廃棄物処理施設】&#10;有形固定資産減価償却率該当値テキスト">
          <a:extLst>
            <a:ext uri="{FF2B5EF4-FFF2-40B4-BE49-F238E27FC236}">
              <a16:creationId xmlns:a16="http://schemas.microsoft.com/office/drawing/2014/main" id="{52903657-2426-4A83-A267-FE9D8F82DEEF}"/>
            </a:ext>
          </a:extLst>
        </xdr:cNvPr>
        <xdr:cNvSpPr txBox="1"/>
      </xdr:nvSpPr>
      <xdr:spPr>
        <a:xfrm>
          <a:off x="16357600" y="717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12065</xdr:rowOff>
    </xdr:from>
    <xdr:to>
      <xdr:col>81</xdr:col>
      <xdr:colOff>101600</xdr:colOff>
      <xdr:row>40</xdr:row>
      <xdr:rowOff>113665</xdr:rowOff>
    </xdr:to>
    <xdr:sp macro="" textlink="">
      <xdr:nvSpPr>
        <xdr:cNvPr id="287" name="楕円 286">
          <a:extLst>
            <a:ext uri="{FF2B5EF4-FFF2-40B4-BE49-F238E27FC236}">
              <a16:creationId xmlns:a16="http://schemas.microsoft.com/office/drawing/2014/main" id="{EA94186D-8732-4012-8B13-A847450AF445}"/>
            </a:ext>
          </a:extLst>
        </xdr:cNvPr>
        <xdr:cNvSpPr/>
      </xdr:nvSpPr>
      <xdr:spPr>
        <a:xfrm>
          <a:off x="15430500" y="687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62865</xdr:rowOff>
    </xdr:from>
    <xdr:to>
      <xdr:col>85</xdr:col>
      <xdr:colOff>127000</xdr:colOff>
      <xdr:row>42</xdr:row>
      <xdr:rowOff>108585</xdr:rowOff>
    </xdr:to>
    <xdr:cxnSp macro="">
      <xdr:nvCxnSpPr>
        <xdr:cNvPr id="288" name="直線コネクタ 287">
          <a:extLst>
            <a:ext uri="{FF2B5EF4-FFF2-40B4-BE49-F238E27FC236}">
              <a16:creationId xmlns:a16="http://schemas.microsoft.com/office/drawing/2014/main" id="{A52D11DF-5CE5-4168-9820-6BD6FAB4CBD8}"/>
            </a:ext>
          </a:extLst>
        </xdr:cNvPr>
        <xdr:cNvCxnSpPr/>
      </xdr:nvCxnSpPr>
      <xdr:spPr>
        <a:xfrm>
          <a:off x="15481300" y="6920865"/>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104792</xdr:rowOff>
    </xdr:from>
    <xdr:ext cx="405111" cy="259045"/>
    <xdr:sp macro="" textlink="">
      <xdr:nvSpPr>
        <xdr:cNvPr id="289" name="n_1mainValue【一般廃棄物処理施設】&#10;有形固定資産減価償却率">
          <a:extLst>
            <a:ext uri="{FF2B5EF4-FFF2-40B4-BE49-F238E27FC236}">
              <a16:creationId xmlns:a16="http://schemas.microsoft.com/office/drawing/2014/main" id="{65F99277-56F8-41B7-8785-829C0E3E6FF8}"/>
            </a:ext>
          </a:extLst>
        </xdr:cNvPr>
        <xdr:cNvSpPr txBox="1"/>
      </xdr:nvSpPr>
      <xdr:spPr>
        <a:xfrm>
          <a:off x="15266044" y="696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0" name="正方形/長方形 289">
          <a:extLst>
            <a:ext uri="{FF2B5EF4-FFF2-40B4-BE49-F238E27FC236}">
              <a16:creationId xmlns:a16="http://schemas.microsoft.com/office/drawing/2014/main" id="{50C1965B-1453-4BA1-9EE2-62FA6A0B15E2}"/>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1" name="正方形/長方形 290">
          <a:extLst>
            <a:ext uri="{FF2B5EF4-FFF2-40B4-BE49-F238E27FC236}">
              <a16:creationId xmlns:a16="http://schemas.microsoft.com/office/drawing/2014/main" id="{52738DCC-BC5D-4D89-B7F4-80470B7AE08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2" name="正方形/長方形 291">
          <a:extLst>
            <a:ext uri="{FF2B5EF4-FFF2-40B4-BE49-F238E27FC236}">
              <a16:creationId xmlns:a16="http://schemas.microsoft.com/office/drawing/2014/main" id="{A844AAE3-06E6-4E9C-8870-B9282CDEB1E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3" name="正方形/長方形 292">
          <a:extLst>
            <a:ext uri="{FF2B5EF4-FFF2-40B4-BE49-F238E27FC236}">
              <a16:creationId xmlns:a16="http://schemas.microsoft.com/office/drawing/2014/main" id="{117BA34F-0E1A-46DB-8748-AE28635D8DD9}"/>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4" name="正方形/長方形 293">
          <a:extLst>
            <a:ext uri="{FF2B5EF4-FFF2-40B4-BE49-F238E27FC236}">
              <a16:creationId xmlns:a16="http://schemas.microsoft.com/office/drawing/2014/main" id="{313C8948-9131-4346-9E33-E489FEFE581D}"/>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5" name="正方形/長方形 294">
          <a:extLst>
            <a:ext uri="{FF2B5EF4-FFF2-40B4-BE49-F238E27FC236}">
              <a16:creationId xmlns:a16="http://schemas.microsoft.com/office/drawing/2014/main" id="{DAB07F3D-C52F-4FCB-B29E-60BBC611F522}"/>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6" name="正方形/長方形 295">
          <a:extLst>
            <a:ext uri="{FF2B5EF4-FFF2-40B4-BE49-F238E27FC236}">
              <a16:creationId xmlns:a16="http://schemas.microsoft.com/office/drawing/2014/main" id="{24D5BBC4-3B50-4450-BB88-9E93F9D58037}"/>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97" name="正方形/長方形 296">
          <a:extLst>
            <a:ext uri="{FF2B5EF4-FFF2-40B4-BE49-F238E27FC236}">
              <a16:creationId xmlns:a16="http://schemas.microsoft.com/office/drawing/2014/main" id="{53726FD1-1D7A-4161-A616-FF46FEC06D89}"/>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98" name="テキスト ボックス 297">
          <a:extLst>
            <a:ext uri="{FF2B5EF4-FFF2-40B4-BE49-F238E27FC236}">
              <a16:creationId xmlns:a16="http://schemas.microsoft.com/office/drawing/2014/main" id="{DE8E8591-7FAC-46FC-8CA6-31BFCF50078A}"/>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99" name="直線コネクタ 298">
          <a:extLst>
            <a:ext uri="{FF2B5EF4-FFF2-40B4-BE49-F238E27FC236}">
              <a16:creationId xmlns:a16="http://schemas.microsoft.com/office/drawing/2014/main" id="{1DA489B6-D4C0-403A-89C2-5FE178A14E2B}"/>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00" name="直線コネクタ 299">
          <a:extLst>
            <a:ext uri="{FF2B5EF4-FFF2-40B4-BE49-F238E27FC236}">
              <a16:creationId xmlns:a16="http://schemas.microsoft.com/office/drawing/2014/main" id="{BD0E2280-DFAA-49F3-9E10-538C0D72638B}"/>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01" name="テキスト ボックス 300">
          <a:extLst>
            <a:ext uri="{FF2B5EF4-FFF2-40B4-BE49-F238E27FC236}">
              <a16:creationId xmlns:a16="http://schemas.microsoft.com/office/drawing/2014/main" id="{C964E152-D28F-4F6D-9AD0-CDCFA5E43F45}"/>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02" name="直線コネクタ 301">
          <a:extLst>
            <a:ext uri="{FF2B5EF4-FFF2-40B4-BE49-F238E27FC236}">
              <a16:creationId xmlns:a16="http://schemas.microsoft.com/office/drawing/2014/main" id="{B56709D2-E662-41A9-9E00-535C65FAB5B2}"/>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303" name="テキスト ボックス 302">
          <a:extLst>
            <a:ext uri="{FF2B5EF4-FFF2-40B4-BE49-F238E27FC236}">
              <a16:creationId xmlns:a16="http://schemas.microsoft.com/office/drawing/2014/main" id="{F65E59D7-7857-4482-91B5-A82E131B633E}"/>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04" name="直線コネクタ 303">
          <a:extLst>
            <a:ext uri="{FF2B5EF4-FFF2-40B4-BE49-F238E27FC236}">
              <a16:creationId xmlns:a16="http://schemas.microsoft.com/office/drawing/2014/main" id="{EEFA5478-773B-4BBD-A9ED-72C273728758}"/>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05" name="テキスト ボックス 304">
          <a:extLst>
            <a:ext uri="{FF2B5EF4-FFF2-40B4-BE49-F238E27FC236}">
              <a16:creationId xmlns:a16="http://schemas.microsoft.com/office/drawing/2014/main" id="{2F09D1A4-540B-4B7A-AC34-C65497DD5A78}"/>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06" name="直線コネクタ 305">
          <a:extLst>
            <a:ext uri="{FF2B5EF4-FFF2-40B4-BE49-F238E27FC236}">
              <a16:creationId xmlns:a16="http://schemas.microsoft.com/office/drawing/2014/main" id="{15F1CF1B-5247-4986-8BC1-D6DBF513BA38}"/>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307" name="テキスト ボックス 306">
          <a:extLst>
            <a:ext uri="{FF2B5EF4-FFF2-40B4-BE49-F238E27FC236}">
              <a16:creationId xmlns:a16="http://schemas.microsoft.com/office/drawing/2014/main" id="{8DFD74EB-8BBF-4D1D-B822-FC06D3BDC11B}"/>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08" name="直線コネクタ 307">
          <a:extLst>
            <a:ext uri="{FF2B5EF4-FFF2-40B4-BE49-F238E27FC236}">
              <a16:creationId xmlns:a16="http://schemas.microsoft.com/office/drawing/2014/main" id="{155BF622-05FC-4CFA-AE5B-74E0472AF58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309" name="テキスト ボックス 308">
          <a:extLst>
            <a:ext uri="{FF2B5EF4-FFF2-40B4-BE49-F238E27FC236}">
              <a16:creationId xmlns:a16="http://schemas.microsoft.com/office/drawing/2014/main" id="{92143263-3E8C-465C-8F06-D35A13FE9207}"/>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0" name="直線コネクタ 309">
          <a:extLst>
            <a:ext uri="{FF2B5EF4-FFF2-40B4-BE49-F238E27FC236}">
              <a16:creationId xmlns:a16="http://schemas.microsoft.com/office/drawing/2014/main" id="{DFDDFD0D-7991-4895-8B0A-07E749C4B51A}"/>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11" name="テキスト ボックス 310">
          <a:extLst>
            <a:ext uri="{FF2B5EF4-FFF2-40B4-BE49-F238E27FC236}">
              <a16:creationId xmlns:a16="http://schemas.microsoft.com/office/drawing/2014/main" id="{2986210F-DC78-43A4-ACA8-A94665A9FE0B}"/>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2" name="【一般廃棄物処理施設】&#10;一人当たり有形固定資産（償却資産）額グラフ枠">
          <a:extLst>
            <a:ext uri="{FF2B5EF4-FFF2-40B4-BE49-F238E27FC236}">
              <a16:creationId xmlns:a16="http://schemas.microsoft.com/office/drawing/2014/main" id="{1CD876B9-B803-4C82-8F7F-59A3DFEA00E4}"/>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51694</xdr:rowOff>
    </xdr:from>
    <xdr:to>
      <xdr:col>116</xdr:col>
      <xdr:colOff>62864</xdr:colOff>
      <xdr:row>42</xdr:row>
      <xdr:rowOff>36923</xdr:rowOff>
    </xdr:to>
    <xdr:cxnSp macro="">
      <xdr:nvCxnSpPr>
        <xdr:cNvPr id="313" name="直線コネクタ 312">
          <a:extLst>
            <a:ext uri="{FF2B5EF4-FFF2-40B4-BE49-F238E27FC236}">
              <a16:creationId xmlns:a16="http://schemas.microsoft.com/office/drawing/2014/main" id="{04E710E8-4265-43A9-A79A-4906044DD1E2}"/>
            </a:ext>
          </a:extLst>
        </xdr:cNvPr>
        <xdr:cNvCxnSpPr/>
      </xdr:nvCxnSpPr>
      <xdr:spPr>
        <a:xfrm flipV="1">
          <a:off x="22160864" y="5880994"/>
          <a:ext cx="0" cy="1356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40750</xdr:rowOff>
    </xdr:from>
    <xdr:ext cx="378565" cy="259045"/>
    <xdr:sp macro="" textlink="">
      <xdr:nvSpPr>
        <xdr:cNvPr id="314" name="【一般廃棄物処理施設】&#10;一人当たり有形固定資産（償却資産）額最小値テキスト">
          <a:extLst>
            <a:ext uri="{FF2B5EF4-FFF2-40B4-BE49-F238E27FC236}">
              <a16:creationId xmlns:a16="http://schemas.microsoft.com/office/drawing/2014/main" id="{8BEEB6B0-3E52-4F1D-85B7-35E9BABA3693}"/>
            </a:ext>
          </a:extLst>
        </xdr:cNvPr>
        <xdr:cNvSpPr txBox="1"/>
      </xdr:nvSpPr>
      <xdr:spPr>
        <a:xfrm>
          <a:off x="22199600" y="7241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36923</xdr:rowOff>
    </xdr:from>
    <xdr:to>
      <xdr:col>116</xdr:col>
      <xdr:colOff>152400</xdr:colOff>
      <xdr:row>42</xdr:row>
      <xdr:rowOff>36923</xdr:rowOff>
    </xdr:to>
    <xdr:cxnSp macro="">
      <xdr:nvCxnSpPr>
        <xdr:cNvPr id="315" name="直線コネクタ 314">
          <a:extLst>
            <a:ext uri="{FF2B5EF4-FFF2-40B4-BE49-F238E27FC236}">
              <a16:creationId xmlns:a16="http://schemas.microsoft.com/office/drawing/2014/main" id="{2878E8A2-37B4-4673-9370-77889EFC913C}"/>
            </a:ext>
          </a:extLst>
        </xdr:cNvPr>
        <xdr:cNvCxnSpPr/>
      </xdr:nvCxnSpPr>
      <xdr:spPr>
        <a:xfrm>
          <a:off x="22072600" y="7237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169821</xdr:rowOff>
    </xdr:from>
    <xdr:ext cx="599010" cy="259045"/>
    <xdr:sp macro="" textlink="">
      <xdr:nvSpPr>
        <xdr:cNvPr id="316" name="【一般廃棄物処理施設】&#10;一人当たり有形固定資産（償却資産）額最大値テキスト">
          <a:extLst>
            <a:ext uri="{FF2B5EF4-FFF2-40B4-BE49-F238E27FC236}">
              <a16:creationId xmlns:a16="http://schemas.microsoft.com/office/drawing/2014/main" id="{025F46B3-DC52-488E-9C50-D66E1F13E4DD}"/>
            </a:ext>
          </a:extLst>
        </xdr:cNvPr>
        <xdr:cNvSpPr txBox="1"/>
      </xdr:nvSpPr>
      <xdr:spPr>
        <a:xfrm>
          <a:off x="22199600" y="5656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51694</xdr:rowOff>
    </xdr:from>
    <xdr:to>
      <xdr:col>116</xdr:col>
      <xdr:colOff>152400</xdr:colOff>
      <xdr:row>34</xdr:row>
      <xdr:rowOff>51694</xdr:rowOff>
    </xdr:to>
    <xdr:cxnSp macro="">
      <xdr:nvCxnSpPr>
        <xdr:cNvPr id="317" name="直線コネクタ 316">
          <a:extLst>
            <a:ext uri="{FF2B5EF4-FFF2-40B4-BE49-F238E27FC236}">
              <a16:creationId xmlns:a16="http://schemas.microsoft.com/office/drawing/2014/main" id="{3273B391-9205-4D03-8E34-A3BD4F2D6EC5}"/>
            </a:ext>
          </a:extLst>
        </xdr:cNvPr>
        <xdr:cNvCxnSpPr/>
      </xdr:nvCxnSpPr>
      <xdr:spPr>
        <a:xfrm>
          <a:off x="22072600" y="588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99556</xdr:rowOff>
    </xdr:from>
    <xdr:ext cx="599010" cy="259045"/>
    <xdr:sp macro="" textlink="">
      <xdr:nvSpPr>
        <xdr:cNvPr id="318" name="【一般廃棄物処理施設】&#10;一人当たり有形固定資産（償却資産）額平均値テキスト">
          <a:extLst>
            <a:ext uri="{FF2B5EF4-FFF2-40B4-BE49-F238E27FC236}">
              <a16:creationId xmlns:a16="http://schemas.microsoft.com/office/drawing/2014/main" id="{8A355A30-5CFD-402D-B348-E397C97BC5FE}"/>
            </a:ext>
          </a:extLst>
        </xdr:cNvPr>
        <xdr:cNvSpPr txBox="1"/>
      </xdr:nvSpPr>
      <xdr:spPr>
        <a:xfrm>
          <a:off x="22199600" y="67861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76679</xdr:rowOff>
    </xdr:from>
    <xdr:to>
      <xdr:col>116</xdr:col>
      <xdr:colOff>114300</xdr:colOff>
      <xdr:row>41</xdr:row>
      <xdr:rowOff>6829</xdr:rowOff>
    </xdr:to>
    <xdr:sp macro="" textlink="">
      <xdr:nvSpPr>
        <xdr:cNvPr id="319" name="フローチャート: 判断 318">
          <a:extLst>
            <a:ext uri="{FF2B5EF4-FFF2-40B4-BE49-F238E27FC236}">
              <a16:creationId xmlns:a16="http://schemas.microsoft.com/office/drawing/2014/main" id="{32BF54AF-BDB4-4C9E-A1EA-A61D25412D8F}"/>
            </a:ext>
          </a:extLst>
        </xdr:cNvPr>
        <xdr:cNvSpPr/>
      </xdr:nvSpPr>
      <xdr:spPr>
        <a:xfrm>
          <a:off x="22110700" y="693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147764</xdr:rowOff>
    </xdr:from>
    <xdr:to>
      <xdr:col>112</xdr:col>
      <xdr:colOff>38100</xdr:colOff>
      <xdr:row>40</xdr:row>
      <xdr:rowOff>77914</xdr:rowOff>
    </xdr:to>
    <xdr:sp macro="" textlink="">
      <xdr:nvSpPr>
        <xdr:cNvPr id="320" name="フローチャート: 判断 319">
          <a:extLst>
            <a:ext uri="{FF2B5EF4-FFF2-40B4-BE49-F238E27FC236}">
              <a16:creationId xmlns:a16="http://schemas.microsoft.com/office/drawing/2014/main" id="{1659A120-237B-4AED-AD0F-573FB555A25E}"/>
            </a:ext>
          </a:extLst>
        </xdr:cNvPr>
        <xdr:cNvSpPr/>
      </xdr:nvSpPr>
      <xdr:spPr>
        <a:xfrm>
          <a:off x="21272500" y="683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56095</xdr:colOff>
      <xdr:row>38</xdr:row>
      <xdr:rowOff>94441</xdr:rowOff>
    </xdr:from>
    <xdr:ext cx="599010" cy="259045"/>
    <xdr:sp macro="" textlink="">
      <xdr:nvSpPr>
        <xdr:cNvPr id="321" name="n_1aveValue【一般廃棄物処理施設】&#10;一人当たり有形固定資産（償却資産）額">
          <a:extLst>
            <a:ext uri="{FF2B5EF4-FFF2-40B4-BE49-F238E27FC236}">
              <a16:creationId xmlns:a16="http://schemas.microsoft.com/office/drawing/2014/main" id="{66F336AD-8D87-4293-89F6-FE3B0548E16C}"/>
            </a:ext>
          </a:extLst>
        </xdr:cNvPr>
        <xdr:cNvSpPr txBox="1"/>
      </xdr:nvSpPr>
      <xdr:spPr>
        <a:xfrm>
          <a:off x="21011095" y="6609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159286</xdr:rowOff>
    </xdr:from>
    <xdr:to>
      <xdr:col>107</xdr:col>
      <xdr:colOff>101600</xdr:colOff>
      <xdr:row>40</xdr:row>
      <xdr:rowOff>89436</xdr:rowOff>
    </xdr:to>
    <xdr:sp macro="" textlink="">
      <xdr:nvSpPr>
        <xdr:cNvPr id="322" name="フローチャート: 判断 321">
          <a:extLst>
            <a:ext uri="{FF2B5EF4-FFF2-40B4-BE49-F238E27FC236}">
              <a16:creationId xmlns:a16="http://schemas.microsoft.com/office/drawing/2014/main" id="{EBC10A37-B577-4E9A-B080-AB00B2BA0EB9}"/>
            </a:ext>
          </a:extLst>
        </xdr:cNvPr>
        <xdr:cNvSpPr/>
      </xdr:nvSpPr>
      <xdr:spPr>
        <a:xfrm>
          <a:off x="20383500" y="6845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38</xdr:row>
      <xdr:rowOff>105963</xdr:rowOff>
    </xdr:from>
    <xdr:ext cx="599010" cy="259045"/>
    <xdr:sp macro="" textlink="">
      <xdr:nvSpPr>
        <xdr:cNvPr id="323" name="n_2aveValue【一般廃棄物処理施設】&#10;一人当たり有形固定資産（償却資産）額">
          <a:extLst>
            <a:ext uri="{FF2B5EF4-FFF2-40B4-BE49-F238E27FC236}">
              <a16:creationId xmlns:a16="http://schemas.microsoft.com/office/drawing/2014/main" id="{6DA39A72-6EB2-409F-915B-07904F4532D7}"/>
            </a:ext>
          </a:extLst>
        </xdr:cNvPr>
        <xdr:cNvSpPr txBox="1"/>
      </xdr:nvSpPr>
      <xdr:spPr>
        <a:xfrm>
          <a:off x="20134795" y="662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4" name="テキスト ボックス 323">
          <a:extLst>
            <a:ext uri="{FF2B5EF4-FFF2-40B4-BE49-F238E27FC236}">
              <a16:creationId xmlns:a16="http://schemas.microsoft.com/office/drawing/2014/main" id="{73D98C90-BE28-4E30-97CF-31470DF4E4D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9C7D64E9-ECCE-412A-BE5A-1C745BC14969}"/>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7F9DFA25-1A3D-40E0-814A-7ECB930F8451}"/>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552FC859-5A37-4D23-AC37-961A2BD16A61}"/>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AA57288C-099C-42BA-9A09-0B3B4CDAA6F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76057</xdr:rowOff>
    </xdr:from>
    <xdr:to>
      <xdr:col>116</xdr:col>
      <xdr:colOff>114300</xdr:colOff>
      <xdr:row>42</xdr:row>
      <xdr:rowOff>6207</xdr:rowOff>
    </xdr:to>
    <xdr:sp macro="" textlink="">
      <xdr:nvSpPr>
        <xdr:cNvPr id="329" name="楕円 328">
          <a:extLst>
            <a:ext uri="{FF2B5EF4-FFF2-40B4-BE49-F238E27FC236}">
              <a16:creationId xmlns:a16="http://schemas.microsoft.com/office/drawing/2014/main" id="{CF88A069-F549-40DB-A163-B71E5DDAFC20}"/>
            </a:ext>
          </a:extLst>
        </xdr:cNvPr>
        <xdr:cNvSpPr/>
      </xdr:nvSpPr>
      <xdr:spPr>
        <a:xfrm>
          <a:off x="22110700" y="710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162434</xdr:rowOff>
    </xdr:from>
    <xdr:ext cx="534377" cy="259045"/>
    <xdr:sp macro="" textlink="">
      <xdr:nvSpPr>
        <xdr:cNvPr id="330" name="【一般廃棄物処理施設】&#10;一人当たり有形固定資産（償却資産）額該当値テキスト">
          <a:extLst>
            <a:ext uri="{FF2B5EF4-FFF2-40B4-BE49-F238E27FC236}">
              <a16:creationId xmlns:a16="http://schemas.microsoft.com/office/drawing/2014/main" id="{6EB8EAF9-DFED-4F5D-B5AD-3F5A2106E1AE}"/>
            </a:ext>
          </a:extLst>
        </xdr:cNvPr>
        <xdr:cNvSpPr txBox="1"/>
      </xdr:nvSpPr>
      <xdr:spPr>
        <a:xfrm>
          <a:off x="22199600" y="702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125861</xdr:rowOff>
    </xdr:from>
    <xdr:to>
      <xdr:col>112</xdr:col>
      <xdr:colOff>38100</xdr:colOff>
      <xdr:row>42</xdr:row>
      <xdr:rowOff>56011</xdr:rowOff>
    </xdr:to>
    <xdr:sp macro="" textlink="">
      <xdr:nvSpPr>
        <xdr:cNvPr id="331" name="楕円 330">
          <a:extLst>
            <a:ext uri="{FF2B5EF4-FFF2-40B4-BE49-F238E27FC236}">
              <a16:creationId xmlns:a16="http://schemas.microsoft.com/office/drawing/2014/main" id="{34B611CC-7BA4-430F-8B02-03B26C8FF66A}"/>
            </a:ext>
          </a:extLst>
        </xdr:cNvPr>
        <xdr:cNvSpPr/>
      </xdr:nvSpPr>
      <xdr:spPr>
        <a:xfrm>
          <a:off x="21272500" y="715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126857</xdr:rowOff>
    </xdr:from>
    <xdr:to>
      <xdr:col>116</xdr:col>
      <xdr:colOff>63500</xdr:colOff>
      <xdr:row>42</xdr:row>
      <xdr:rowOff>5211</xdr:rowOff>
    </xdr:to>
    <xdr:cxnSp macro="">
      <xdr:nvCxnSpPr>
        <xdr:cNvPr id="332" name="直線コネクタ 331">
          <a:extLst>
            <a:ext uri="{FF2B5EF4-FFF2-40B4-BE49-F238E27FC236}">
              <a16:creationId xmlns:a16="http://schemas.microsoft.com/office/drawing/2014/main" id="{D43C21F4-9891-4D3C-9717-7E288B387DCA}"/>
            </a:ext>
          </a:extLst>
        </xdr:cNvPr>
        <xdr:cNvCxnSpPr/>
      </xdr:nvCxnSpPr>
      <xdr:spPr>
        <a:xfrm flipV="1">
          <a:off x="21323300" y="7156307"/>
          <a:ext cx="838200" cy="4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47138</xdr:rowOff>
    </xdr:from>
    <xdr:ext cx="534377" cy="259045"/>
    <xdr:sp macro="" textlink="">
      <xdr:nvSpPr>
        <xdr:cNvPr id="333" name="n_1mainValue【一般廃棄物処理施設】&#10;一人当たり有形固定資産（償却資産）額">
          <a:extLst>
            <a:ext uri="{FF2B5EF4-FFF2-40B4-BE49-F238E27FC236}">
              <a16:creationId xmlns:a16="http://schemas.microsoft.com/office/drawing/2014/main" id="{8BDF996D-EC28-41D7-B663-B74A2F8F1CB4}"/>
            </a:ext>
          </a:extLst>
        </xdr:cNvPr>
        <xdr:cNvSpPr txBox="1"/>
      </xdr:nvSpPr>
      <xdr:spPr>
        <a:xfrm>
          <a:off x="21043411" y="724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4" name="正方形/長方形 333">
          <a:extLst>
            <a:ext uri="{FF2B5EF4-FFF2-40B4-BE49-F238E27FC236}">
              <a16:creationId xmlns:a16="http://schemas.microsoft.com/office/drawing/2014/main" id="{3FEA7B3C-6AE2-44D1-847A-47EB7D3CD188}"/>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5" name="正方形/長方形 334">
          <a:extLst>
            <a:ext uri="{FF2B5EF4-FFF2-40B4-BE49-F238E27FC236}">
              <a16:creationId xmlns:a16="http://schemas.microsoft.com/office/drawing/2014/main" id="{FC1E2B55-9FED-4958-889D-9B8FA28F002F}"/>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6" name="正方形/長方形 335">
          <a:extLst>
            <a:ext uri="{FF2B5EF4-FFF2-40B4-BE49-F238E27FC236}">
              <a16:creationId xmlns:a16="http://schemas.microsoft.com/office/drawing/2014/main" id="{A5F04EEE-50A0-4F57-B128-A03CC26FF9D8}"/>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7" name="正方形/長方形 336">
          <a:extLst>
            <a:ext uri="{FF2B5EF4-FFF2-40B4-BE49-F238E27FC236}">
              <a16:creationId xmlns:a16="http://schemas.microsoft.com/office/drawing/2014/main" id="{5F524FB7-DC9E-4B2E-86FC-FD17C4B0CDEA}"/>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8" name="正方形/長方形 337">
          <a:extLst>
            <a:ext uri="{FF2B5EF4-FFF2-40B4-BE49-F238E27FC236}">
              <a16:creationId xmlns:a16="http://schemas.microsoft.com/office/drawing/2014/main" id="{81772701-7EB6-45F4-A515-F36EBB4A39E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9" name="正方形/長方形 338">
          <a:extLst>
            <a:ext uri="{FF2B5EF4-FFF2-40B4-BE49-F238E27FC236}">
              <a16:creationId xmlns:a16="http://schemas.microsoft.com/office/drawing/2014/main" id="{E6E21859-7B95-445C-A017-3B4C1809A44C}"/>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40" name="正方形/長方形 339">
          <a:extLst>
            <a:ext uri="{FF2B5EF4-FFF2-40B4-BE49-F238E27FC236}">
              <a16:creationId xmlns:a16="http://schemas.microsoft.com/office/drawing/2014/main" id="{E51A5D8B-B6CC-497C-89F2-071D6565F73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41" name="正方形/長方形 340">
          <a:extLst>
            <a:ext uri="{FF2B5EF4-FFF2-40B4-BE49-F238E27FC236}">
              <a16:creationId xmlns:a16="http://schemas.microsoft.com/office/drawing/2014/main" id="{EE8CCB84-26C3-4DB9-9FA5-0EF895513932}"/>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42" name="正方形/長方形 341">
          <a:extLst>
            <a:ext uri="{FF2B5EF4-FFF2-40B4-BE49-F238E27FC236}">
              <a16:creationId xmlns:a16="http://schemas.microsoft.com/office/drawing/2014/main" id="{65185158-6C2A-47F6-A083-C36D05297BFB}"/>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43" name="正方形/長方形 342">
          <a:extLst>
            <a:ext uri="{FF2B5EF4-FFF2-40B4-BE49-F238E27FC236}">
              <a16:creationId xmlns:a16="http://schemas.microsoft.com/office/drawing/2014/main" id="{679BF161-4500-470D-B385-C69508ABB55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44" name="正方形/長方形 343">
          <a:extLst>
            <a:ext uri="{FF2B5EF4-FFF2-40B4-BE49-F238E27FC236}">
              <a16:creationId xmlns:a16="http://schemas.microsoft.com/office/drawing/2014/main" id="{C20B9A22-6E43-4EB1-B823-C01D9918A9A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45" name="正方形/長方形 344">
          <a:extLst>
            <a:ext uri="{FF2B5EF4-FFF2-40B4-BE49-F238E27FC236}">
              <a16:creationId xmlns:a16="http://schemas.microsoft.com/office/drawing/2014/main" id="{6AEBBCC0-E53E-49E5-81C4-2D694FD69CE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46" name="正方形/長方形 345">
          <a:extLst>
            <a:ext uri="{FF2B5EF4-FFF2-40B4-BE49-F238E27FC236}">
              <a16:creationId xmlns:a16="http://schemas.microsoft.com/office/drawing/2014/main" id="{365A6F18-F28F-4DCA-95D3-338EBF469139}"/>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47" name="正方形/長方形 346">
          <a:extLst>
            <a:ext uri="{FF2B5EF4-FFF2-40B4-BE49-F238E27FC236}">
              <a16:creationId xmlns:a16="http://schemas.microsoft.com/office/drawing/2014/main" id="{4CDDE871-6F4F-4EDA-B748-C4139E1C272E}"/>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48" name="正方形/長方形 347">
          <a:extLst>
            <a:ext uri="{FF2B5EF4-FFF2-40B4-BE49-F238E27FC236}">
              <a16:creationId xmlns:a16="http://schemas.microsoft.com/office/drawing/2014/main" id="{3347A46D-F23B-4B9F-AC40-65D4FD7FD358}"/>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49" name="正方形/長方形 348">
          <a:extLst>
            <a:ext uri="{FF2B5EF4-FFF2-40B4-BE49-F238E27FC236}">
              <a16:creationId xmlns:a16="http://schemas.microsoft.com/office/drawing/2014/main" id="{28CF72E5-AC10-4F20-ACE9-6513EF97D8D6}"/>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50" name="正方形/長方形 349">
          <a:extLst>
            <a:ext uri="{FF2B5EF4-FFF2-40B4-BE49-F238E27FC236}">
              <a16:creationId xmlns:a16="http://schemas.microsoft.com/office/drawing/2014/main" id="{ACC5B927-87EE-481A-B84C-D02E9F0D30A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51" name="正方形/長方形 350">
          <a:extLst>
            <a:ext uri="{FF2B5EF4-FFF2-40B4-BE49-F238E27FC236}">
              <a16:creationId xmlns:a16="http://schemas.microsoft.com/office/drawing/2014/main" id="{1C2FE382-38E7-444B-AD79-081A08E7B697}"/>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52" name="正方形/長方形 351">
          <a:extLst>
            <a:ext uri="{FF2B5EF4-FFF2-40B4-BE49-F238E27FC236}">
              <a16:creationId xmlns:a16="http://schemas.microsoft.com/office/drawing/2014/main" id="{C4C225F6-77EF-4698-B496-1649E4B7A53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53" name="正方形/長方形 352">
          <a:extLst>
            <a:ext uri="{FF2B5EF4-FFF2-40B4-BE49-F238E27FC236}">
              <a16:creationId xmlns:a16="http://schemas.microsoft.com/office/drawing/2014/main" id="{E4D94270-C76B-47BA-96D4-D18B410BDD1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54" name="正方形/長方形 353">
          <a:extLst>
            <a:ext uri="{FF2B5EF4-FFF2-40B4-BE49-F238E27FC236}">
              <a16:creationId xmlns:a16="http://schemas.microsoft.com/office/drawing/2014/main" id="{5B8AB199-4F26-4D6D-8E15-D91E90DDF12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55" name="正方形/長方形 354">
          <a:extLst>
            <a:ext uri="{FF2B5EF4-FFF2-40B4-BE49-F238E27FC236}">
              <a16:creationId xmlns:a16="http://schemas.microsoft.com/office/drawing/2014/main" id="{07F4518F-6C77-472E-AD21-F1856FCFB52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56" name="正方形/長方形 355">
          <a:extLst>
            <a:ext uri="{FF2B5EF4-FFF2-40B4-BE49-F238E27FC236}">
              <a16:creationId xmlns:a16="http://schemas.microsoft.com/office/drawing/2014/main" id="{6435BFBC-43C7-4945-8BD8-95BAD50957C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57" name="正方形/長方形 356">
          <a:extLst>
            <a:ext uri="{FF2B5EF4-FFF2-40B4-BE49-F238E27FC236}">
              <a16:creationId xmlns:a16="http://schemas.microsoft.com/office/drawing/2014/main" id="{0785A14B-CD19-402D-87DC-684D408F929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58" name="テキスト ボックス 357">
          <a:extLst>
            <a:ext uri="{FF2B5EF4-FFF2-40B4-BE49-F238E27FC236}">
              <a16:creationId xmlns:a16="http://schemas.microsoft.com/office/drawing/2014/main" id="{60742042-757D-498B-B15E-4B0F18C4F64D}"/>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59" name="直線コネクタ 358">
          <a:extLst>
            <a:ext uri="{FF2B5EF4-FFF2-40B4-BE49-F238E27FC236}">
              <a16:creationId xmlns:a16="http://schemas.microsoft.com/office/drawing/2014/main" id="{31032A59-1D54-4196-8E87-97A2BBB82F5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360" name="直線コネクタ 359">
          <a:extLst>
            <a:ext uri="{FF2B5EF4-FFF2-40B4-BE49-F238E27FC236}">
              <a16:creationId xmlns:a16="http://schemas.microsoft.com/office/drawing/2014/main" id="{FABA39FF-67E5-4AA9-AFC6-7BBF5F49D35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361" name="テキスト ボックス 360">
          <a:extLst>
            <a:ext uri="{FF2B5EF4-FFF2-40B4-BE49-F238E27FC236}">
              <a16:creationId xmlns:a16="http://schemas.microsoft.com/office/drawing/2014/main" id="{AAA44C51-AB25-4FD4-B68E-DFDB5DA05254}"/>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62" name="直線コネクタ 361">
          <a:extLst>
            <a:ext uri="{FF2B5EF4-FFF2-40B4-BE49-F238E27FC236}">
              <a16:creationId xmlns:a16="http://schemas.microsoft.com/office/drawing/2014/main" id="{3D9E4190-F17E-472C-9D94-0C15C3595A1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63" name="テキスト ボックス 362">
          <a:extLst>
            <a:ext uri="{FF2B5EF4-FFF2-40B4-BE49-F238E27FC236}">
              <a16:creationId xmlns:a16="http://schemas.microsoft.com/office/drawing/2014/main" id="{7E595E96-AB87-495D-91D4-4B6AD9736761}"/>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64" name="直線コネクタ 363">
          <a:extLst>
            <a:ext uri="{FF2B5EF4-FFF2-40B4-BE49-F238E27FC236}">
              <a16:creationId xmlns:a16="http://schemas.microsoft.com/office/drawing/2014/main" id="{623E11B7-B8EA-4230-B06E-6081E18D081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65" name="テキスト ボックス 364">
          <a:extLst>
            <a:ext uri="{FF2B5EF4-FFF2-40B4-BE49-F238E27FC236}">
              <a16:creationId xmlns:a16="http://schemas.microsoft.com/office/drawing/2014/main" id="{45FFD2EF-2E2C-44A3-853B-D274A2CF62AF}"/>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66" name="直線コネクタ 365">
          <a:extLst>
            <a:ext uri="{FF2B5EF4-FFF2-40B4-BE49-F238E27FC236}">
              <a16:creationId xmlns:a16="http://schemas.microsoft.com/office/drawing/2014/main" id="{C90A38DD-2013-46E5-B2A9-582F7001CCAA}"/>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67" name="テキスト ボックス 366">
          <a:extLst>
            <a:ext uri="{FF2B5EF4-FFF2-40B4-BE49-F238E27FC236}">
              <a16:creationId xmlns:a16="http://schemas.microsoft.com/office/drawing/2014/main" id="{E299FFFA-EBFB-4D7E-AE42-676CB1F8C629}"/>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68" name="直線コネクタ 367">
          <a:extLst>
            <a:ext uri="{FF2B5EF4-FFF2-40B4-BE49-F238E27FC236}">
              <a16:creationId xmlns:a16="http://schemas.microsoft.com/office/drawing/2014/main" id="{14D4B880-8F42-45B2-B5E4-F968F5BCEE31}"/>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69" name="テキスト ボックス 368">
          <a:extLst>
            <a:ext uri="{FF2B5EF4-FFF2-40B4-BE49-F238E27FC236}">
              <a16:creationId xmlns:a16="http://schemas.microsoft.com/office/drawing/2014/main" id="{6C3E5FF1-70E3-4603-B351-24337FC9EB1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70" name="直線コネクタ 369">
          <a:extLst>
            <a:ext uri="{FF2B5EF4-FFF2-40B4-BE49-F238E27FC236}">
              <a16:creationId xmlns:a16="http://schemas.microsoft.com/office/drawing/2014/main" id="{B6BF66EA-FF6E-4977-BD8B-D9B758C6686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371" name="テキスト ボックス 370">
          <a:extLst>
            <a:ext uri="{FF2B5EF4-FFF2-40B4-BE49-F238E27FC236}">
              <a16:creationId xmlns:a16="http://schemas.microsoft.com/office/drawing/2014/main" id="{DB958E39-EB19-40A0-8DDD-CE044805F92A}"/>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72" name="直線コネクタ 371">
          <a:extLst>
            <a:ext uri="{FF2B5EF4-FFF2-40B4-BE49-F238E27FC236}">
              <a16:creationId xmlns:a16="http://schemas.microsoft.com/office/drawing/2014/main" id="{203EB4E4-D684-4EB3-BE13-558C2DB96BF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373" name="テキスト ボックス 372">
          <a:extLst>
            <a:ext uri="{FF2B5EF4-FFF2-40B4-BE49-F238E27FC236}">
              <a16:creationId xmlns:a16="http://schemas.microsoft.com/office/drawing/2014/main" id="{3767E1EA-09AC-4339-BC8B-CCC6758F763A}"/>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74" name="【消防施設】&#10;有形固定資産減価償却率グラフ枠">
          <a:extLst>
            <a:ext uri="{FF2B5EF4-FFF2-40B4-BE49-F238E27FC236}">
              <a16:creationId xmlns:a16="http://schemas.microsoft.com/office/drawing/2014/main" id="{4DD90E20-526A-4C96-B42A-5E95E8997473}"/>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105048</xdr:rowOff>
    </xdr:to>
    <xdr:cxnSp macro="">
      <xdr:nvCxnSpPr>
        <xdr:cNvPr id="375" name="直線コネクタ 374">
          <a:extLst>
            <a:ext uri="{FF2B5EF4-FFF2-40B4-BE49-F238E27FC236}">
              <a16:creationId xmlns:a16="http://schemas.microsoft.com/office/drawing/2014/main" id="{69A227B9-179B-414E-9788-CBC0A03EAA40}"/>
            </a:ext>
          </a:extLst>
        </xdr:cNvPr>
        <xdr:cNvCxnSpPr/>
      </xdr:nvCxnSpPr>
      <xdr:spPr>
        <a:xfrm flipV="1">
          <a:off x="16318864" y="13280571"/>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108875</xdr:rowOff>
    </xdr:from>
    <xdr:ext cx="340478" cy="259045"/>
    <xdr:sp macro="" textlink="">
      <xdr:nvSpPr>
        <xdr:cNvPr id="376" name="【消防施設】&#10;有形固定資産減価償却率最小値テキスト">
          <a:extLst>
            <a:ext uri="{FF2B5EF4-FFF2-40B4-BE49-F238E27FC236}">
              <a16:creationId xmlns:a16="http://schemas.microsoft.com/office/drawing/2014/main" id="{777614C1-E385-45DD-89C0-D01B1C8333BB}"/>
            </a:ext>
          </a:extLst>
        </xdr:cNvPr>
        <xdr:cNvSpPr txBox="1"/>
      </xdr:nvSpPr>
      <xdr:spPr>
        <a:xfrm>
          <a:off x="16357600" y="1485357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105048</xdr:rowOff>
    </xdr:from>
    <xdr:to>
      <xdr:col>86</xdr:col>
      <xdr:colOff>25400</xdr:colOff>
      <xdr:row>86</xdr:row>
      <xdr:rowOff>105048</xdr:rowOff>
    </xdr:to>
    <xdr:cxnSp macro="">
      <xdr:nvCxnSpPr>
        <xdr:cNvPr id="377" name="直線コネクタ 376">
          <a:extLst>
            <a:ext uri="{FF2B5EF4-FFF2-40B4-BE49-F238E27FC236}">
              <a16:creationId xmlns:a16="http://schemas.microsoft.com/office/drawing/2014/main" id="{029B80DB-D9D5-4681-807B-5D23B9ACEDE1}"/>
            </a:ext>
          </a:extLst>
        </xdr:cNvPr>
        <xdr:cNvCxnSpPr/>
      </xdr:nvCxnSpPr>
      <xdr:spPr>
        <a:xfrm>
          <a:off x="16230600" y="14849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378" name="【消防施設】&#10;有形固定資産減価償却率最大値テキスト">
          <a:extLst>
            <a:ext uri="{FF2B5EF4-FFF2-40B4-BE49-F238E27FC236}">
              <a16:creationId xmlns:a16="http://schemas.microsoft.com/office/drawing/2014/main" id="{99055CC3-134A-46AD-9E8C-88D6CE7B4FE6}"/>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379" name="直線コネクタ 378">
          <a:extLst>
            <a:ext uri="{FF2B5EF4-FFF2-40B4-BE49-F238E27FC236}">
              <a16:creationId xmlns:a16="http://schemas.microsoft.com/office/drawing/2014/main" id="{9CAA0868-2A7D-4D73-8D6A-F4432082C84A}"/>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5278</xdr:rowOff>
    </xdr:from>
    <xdr:ext cx="405111" cy="259045"/>
    <xdr:sp macro="" textlink="">
      <xdr:nvSpPr>
        <xdr:cNvPr id="380" name="【消防施設】&#10;有形固定資産減価償却率平均値テキスト">
          <a:extLst>
            <a:ext uri="{FF2B5EF4-FFF2-40B4-BE49-F238E27FC236}">
              <a16:creationId xmlns:a16="http://schemas.microsoft.com/office/drawing/2014/main" id="{04EDAB7C-BDE6-41B9-8C5B-5B14D5E5876B}"/>
            </a:ext>
          </a:extLst>
        </xdr:cNvPr>
        <xdr:cNvSpPr txBox="1"/>
      </xdr:nvSpPr>
      <xdr:spPr>
        <a:xfrm>
          <a:off x="16357600" y="13721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153851</xdr:rowOff>
    </xdr:from>
    <xdr:to>
      <xdr:col>85</xdr:col>
      <xdr:colOff>177800</xdr:colOff>
      <xdr:row>81</xdr:row>
      <xdr:rowOff>84001</xdr:rowOff>
    </xdr:to>
    <xdr:sp macro="" textlink="">
      <xdr:nvSpPr>
        <xdr:cNvPr id="381" name="フローチャート: 判断 380">
          <a:extLst>
            <a:ext uri="{FF2B5EF4-FFF2-40B4-BE49-F238E27FC236}">
              <a16:creationId xmlns:a16="http://schemas.microsoft.com/office/drawing/2014/main" id="{D311019A-DC40-49CD-ADD1-5CCE085FFEBD}"/>
            </a:ext>
          </a:extLst>
        </xdr:cNvPr>
        <xdr:cNvSpPr/>
      </xdr:nvSpPr>
      <xdr:spPr>
        <a:xfrm>
          <a:off x="162687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153851</xdr:rowOff>
    </xdr:from>
    <xdr:to>
      <xdr:col>81</xdr:col>
      <xdr:colOff>101600</xdr:colOff>
      <xdr:row>81</xdr:row>
      <xdr:rowOff>84001</xdr:rowOff>
    </xdr:to>
    <xdr:sp macro="" textlink="">
      <xdr:nvSpPr>
        <xdr:cNvPr id="382" name="フローチャート: 判断 381">
          <a:extLst>
            <a:ext uri="{FF2B5EF4-FFF2-40B4-BE49-F238E27FC236}">
              <a16:creationId xmlns:a16="http://schemas.microsoft.com/office/drawing/2014/main" id="{1754DBC1-489E-4E46-BF4C-D48AF75EDFCB}"/>
            </a:ext>
          </a:extLst>
        </xdr:cNvPr>
        <xdr:cNvSpPr/>
      </xdr:nvSpPr>
      <xdr:spPr>
        <a:xfrm>
          <a:off x="15430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79</xdr:row>
      <xdr:rowOff>100528</xdr:rowOff>
    </xdr:from>
    <xdr:ext cx="405111" cy="259045"/>
    <xdr:sp macro="" textlink="">
      <xdr:nvSpPr>
        <xdr:cNvPr id="383" name="n_1aveValue【消防施設】&#10;有形固定資産減価償却率">
          <a:extLst>
            <a:ext uri="{FF2B5EF4-FFF2-40B4-BE49-F238E27FC236}">
              <a16:creationId xmlns:a16="http://schemas.microsoft.com/office/drawing/2014/main" id="{791E25D6-A198-4E99-A306-F46C56E062AB}"/>
            </a:ext>
          </a:extLst>
        </xdr:cNvPr>
        <xdr:cNvSpPr txBox="1"/>
      </xdr:nvSpPr>
      <xdr:spPr>
        <a:xfrm>
          <a:off x="152660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122827</xdr:rowOff>
    </xdr:from>
    <xdr:to>
      <xdr:col>76</xdr:col>
      <xdr:colOff>165100</xdr:colOff>
      <xdr:row>81</xdr:row>
      <xdr:rowOff>52977</xdr:rowOff>
    </xdr:to>
    <xdr:sp macro="" textlink="">
      <xdr:nvSpPr>
        <xdr:cNvPr id="384" name="フローチャート: 判断 383">
          <a:extLst>
            <a:ext uri="{FF2B5EF4-FFF2-40B4-BE49-F238E27FC236}">
              <a16:creationId xmlns:a16="http://schemas.microsoft.com/office/drawing/2014/main" id="{6ECC824D-F684-4D48-8056-9358CC112D03}"/>
            </a:ext>
          </a:extLst>
        </xdr:cNvPr>
        <xdr:cNvSpPr/>
      </xdr:nvSpPr>
      <xdr:spPr>
        <a:xfrm>
          <a:off x="14541500" y="1383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79</xdr:row>
      <xdr:rowOff>69504</xdr:rowOff>
    </xdr:from>
    <xdr:ext cx="405111" cy="259045"/>
    <xdr:sp macro="" textlink="">
      <xdr:nvSpPr>
        <xdr:cNvPr id="385" name="n_2aveValue【消防施設】&#10;有形固定資産減価償却率">
          <a:extLst>
            <a:ext uri="{FF2B5EF4-FFF2-40B4-BE49-F238E27FC236}">
              <a16:creationId xmlns:a16="http://schemas.microsoft.com/office/drawing/2014/main" id="{693E242D-C208-49BD-82C4-190E0038DA01}"/>
            </a:ext>
          </a:extLst>
        </xdr:cNvPr>
        <xdr:cNvSpPr txBox="1"/>
      </xdr:nvSpPr>
      <xdr:spPr>
        <a:xfrm>
          <a:off x="14389744" y="1361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386" name="テキスト ボックス 385">
          <a:extLst>
            <a:ext uri="{FF2B5EF4-FFF2-40B4-BE49-F238E27FC236}">
              <a16:creationId xmlns:a16="http://schemas.microsoft.com/office/drawing/2014/main" id="{0FAF147E-82F1-4273-9D2A-C9ADC26AD4E6}"/>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87" name="テキスト ボックス 386">
          <a:extLst>
            <a:ext uri="{FF2B5EF4-FFF2-40B4-BE49-F238E27FC236}">
              <a16:creationId xmlns:a16="http://schemas.microsoft.com/office/drawing/2014/main" id="{2D896363-E8FF-47D2-9E1C-6A879D2402C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88" name="テキスト ボックス 387">
          <a:extLst>
            <a:ext uri="{FF2B5EF4-FFF2-40B4-BE49-F238E27FC236}">
              <a16:creationId xmlns:a16="http://schemas.microsoft.com/office/drawing/2014/main" id="{4DD29A4A-C5A3-462B-9654-F8D9CBAEF4CC}"/>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89" name="テキスト ボックス 388">
          <a:extLst>
            <a:ext uri="{FF2B5EF4-FFF2-40B4-BE49-F238E27FC236}">
              <a16:creationId xmlns:a16="http://schemas.microsoft.com/office/drawing/2014/main" id="{6BC0F61B-20E5-42C9-A1E5-2E4B9492388F}"/>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90" name="テキスト ボックス 389">
          <a:extLst>
            <a:ext uri="{FF2B5EF4-FFF2-40B4-BE49-F238E27FC236}">
              <a16:creationId xmlns:a16="http://schemas.microsoft.com/office/drawing/2014/main" id="{193DB768-7350-45AA-ACA6-67CFFCB4D092}"/>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363</xdr:rowOff>
    </xdr:from>
    <xdr:to>
      <xdr:col>85</xdr:col>
      <xdr:colOff>177800</xdr:colOff>
      <xdr:row>82</xdr:row>
      <xdr:rowOff>101963</xdr:rowOff>
    </xdr:to>
    <xdr:sp macro="" textlink="">
      <xdr:nvSpPr>
        <xdr:cNvPr id="391" name="楕円 390">
          <a:extLst>
            <a:ext uri="{FF2B5EF4-FFF2-40B4-BE49-F238E27FC236}">
              <a16:creationId xmlns:a16="http://schemas.microsoft.com/office/drawing/2014/main" id="{4498C31A-5427-4F1A-B874-F898314DE208}"/>
            </a:ext>
          </a:extLst>
        </xdr:cNvPr>
        <xdr:cNvSpPr/>
      </xdr:nvSpPr>
      <xdr:spPr>
        <a:xfrm>
          <a:off x="16268700" y="1405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150240</xdr:rowOff>
    </xdr:from>
    <xdr:ext cx="405111" cy="259045"/>
    <xdr:sp macro="" textlink="">
      <xdr:nvSpPr>
        <xdr:cNvPr id="392" name="【消防施設】&#10;有形固定資産減価償却率該当値テキスト">
          <a:extLst>
            <a:ext uri="{FF2B5EF4-FFF2-40B4-BE49-F238E27FC236}">
              <a16:creationId xmlns:a16="http://schemas.microsoft.com/office/drawing/2014/main" id="{AE7FED81-6108-4A93-B142-522E38938AB8}"/>
            </a:ext>
          </a:extLst>
        </xdr:cNvPr>
        <xdr:cNvSpPr txBox="1"/>
      </xdr:nvSpPr>
      <xdr:spPr>
        <a:xfrm>
          <a:off x="16357600" y="14037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13426</xdr:rowOff>
    </xdr:from>
    <xdr:to>
      <xdr:col>81</xdr:col>
      <xdr:colOff>101600</xdr:colOff>
      <xdr:row>82</xdr:row>
      <xdr:rowOff>115026</xdr:rowOff>
    </xdr:to>
    <xdr:sp macro="" textlink="">
      <xdr:nvSpPr>
        <xdr:cNvPr id="393" name="楕円 392">
          <a:extLst>
            <a:ext uri="{FF2B5EF4-FFF2-40B4-BE49-F238E27FC236}">
              <a16:creationId xmlns:a16="http://schemas.microsoft.com/office/drawing/2014/main" id="{056097E7-7746-49FE-8549-689B898B8434}"/>
            </a:ext>
          </a:extLst>
        </xdr:cNvPr>
        <xdr:cNvSpPr/>
      </xdr:nvSpPr>
      <xdr:spPr>
        <a:xfrm>
          <a:off x="15430500" y="1407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51163</xdr:rowOff>
    </xdr:from>
    <xdr:to>
      <xdr:col>85</xdr:col>
      <xdr:colOff>127000</xdr:colOff>
      <xdr:row>82</xdr:row>
      <xdr:rowOff>64226</xdr:rowOff>
    </xdr:to>
    <xdr:cxnSp macro="">
      <xdr:nvCxnSpPr>
        <xdr:cNvPr id="394" name="直線コネクタ 393">
          <a:extLst>
            <a:ext uri="{FF2B5EF4-FFF2-40B4-BE49-F238E27FC236}">
              <a16:creationId xmlns:a16="http://schemas.microsoft.com/office/drawing/2014/main" id="{CD50E1EF-1500-4350-A85F-F1D412AFC565}"/>
            </a:ext>
          </a:extLst>
        </xdr:cNvPr>
        <xdr:cNvCxnSpPr/>
      </xdr:nvCxnSpPr>
      <xdr:spPr>
        <a:xfrm flipV="1">
          <a:off x="15481300" y="14110063"/>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106153</xdr:rowOff>
    </xdr:from>
    <xdr:ext cx="405111" cy="259045"/>
    <xdr:sp macro="" textlink="">
      <xdr:nvSpPr>
        <xdr:cNvPr id="395" name="n_1mainValue【消防施設】&#10;有形固定資産減価償却率">
          <a:extLst>
            <a:ext uri="{FF2B5EF4-FFF2-40B4-BE49-F238E27FC236}">
              <a16:creationId xmlns:a16="http://schemas.microsoft.com/office/drawing/2014/main" id="{42664F92-0071-4939-884A-6344D352CDF6}"/>
            </a:ext>
          </a:extLst>
        </xdr:cNvPr>
        <xdr:cNvSpPr txBox="1"/>
      </xdr:nvSpPr>
      <xdr:spPr>
        <a:xfrm>
          <a:off x="15266044" y="1416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96" name="正方形/長方形 395">
          <a:extLst>
            <a:ext uri="{FF2B5EF4-FFF2-40B4-BE49-F238E27FC236}">
              <a16:creationId xmlns:a16="http://schemas.microsoft.com/office/drawing/2014/main" id="{18AB2244-7C6B-47F8-BDBE-9A16F6255ED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97" name="正方形/長方形 396">
          <a:extLst>
            <a:ext uri="{FF2B5EF4-FFF2-40B4-BE49-F238E27FC236}">
              <a16:creationId xmlns:a16="http://schemas.microsoft.com/office/drawing/2014/main" id="{465D6C9F-7E65-427C-B587-CB4B3730CB1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98" name="正方形/長方形 397">
          <a:extLst>
            <a:ext uri="{FF2B5EF4-FFF2-40B4-BE49-F238E27FC236}">
              <a16:creationId xmlns:a16="http://schemas.microsoft.com/office/drawing/2014/main" id="{2D6E6190-D015-469E-ABF1-59D57F4D6C4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99" name="正方形/長方形 398">
          <a:extLst>
            <a:ext uri="{FF2B5EF4-FFF2-40B4-BE49-F238E27FC236}">
              <a16:creationId xmlns:a16="http://schemas.microsoft.com/office/drawing/2014/main" id="{8A6010ED-5723-40FD-92B0-1C119837AB6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00" name="正方形/長方形 399">
          <a:extLst>
            <a:ext uri="{FF2B5EF4-FFF2-40B4-BE49-F238E27FC236}">
              <a16:creationId xmlns:a16="http://schemas.microsoft.com/office/drawing/2014/main" id="{8379A6CF-73B0-462F-BCA7-E99013C5E724}"/>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01" name="正方形/長方形 400">
          <a:extLst>
            <a:ext uri="{FF2B5EF4-FFF2-40B4-BE49-F238E27FC236}">
              <a16:creationId xmlns:a16="http://schemas.microsoft.com/office/drawing/2014/main" id="{3C390DC4-EFFE-47D0-B917-FED871E5B21F}"/>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02" name="正方形/長方形 401">
          <a:extLst>
            <a:ext uri="{FF2B5EF4-FFF2-40B4-BE49-F238E27FC236}">
              <a16:creationId xmlns:a16="http://schemas.microsoft.com/office/drawing/2014/main" id="{A8817826-78C8-4667-9F29-901432EE142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03" name="正方形/長方形 402">
          <a:extLst>
            <a:ext uri="{FF2B5EF4-FFF2-40B4-BE49-F238E27FC236}">
              <a16:creationId xmlns:a16="http://schemas.microsoft.com/office/drawing/2014/main" id="{7D1C12DF-C36C-4A89-BE8C-37BD5D9ACC8A}"/>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04" name="テキスト ボックス 403">
          <a:extLst>
            <a:ext uri="{FF2B5EF4-FFF2-40B4-BE49-F238E27FC236}">
              <a16:creationId xmlns:a16="http://schemas.microsoft.com/office/drawing/2014/main" id="{3C99BA62-1B30-4B2B-97B2-9DD331B6C70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05" name="直線コネクタ 404">
          <a:extLst>
            <a:ext uri="{FF2B5EF4-FFF2-40B4-BE49-F238E27FC236}">
              <a16:creationId xmlns:a16="http://schemas.microsoft.com/office/drawing/2014/main" id="{515D4CBB-43BB-4797-9E4A-D8A803F696BD}"/>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06" name="直線コネクタ 405">
          <a:extLst>
            <a:ext uri="{FF2B5EF4-FFF2-40B4-BE49-F238E27FC236}">
              <a16:creationId xmlns:a16="http://schemas.microsoft.com/office/drawing/2014/main" id="{F8CA0E73-EB53-4EF8-9A73-0AAFC1CDCFB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07" name="テキスト ボックス 406">
          <a:extLst>
            <a:ext uri="{FF2B5EF4-FFF2-40B4-BE49-F238E27FC236}">
              <a16:creationId xmlns:a16="http://schemas.microsoft.com/office/drawing/2014/main" id="{2266057E-A16E-4AF4-BA4C-CC849FB5C44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08" name="直線コネクタ 407">
          <a:extLst>
            <a:ext uri="{FF2B5EF4-FFF2-40B4-BE49-F238E27FC236}">
              <a16:creationId xmlns:a16="http://schemas.microsoft.com/office/drawing/2014/main" id="{1660E01C-C294-4CC0-9FA3-168495B5F86F}"/>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09" name="テキスト ボックス 408">
          <a:extLst>
            <a:ext uri="{FF2B5EF4-FFF2-40B4-BE49-F238E27FC236}">
              <a16:creationId xmlns:a16="http://schemas.microsoft.com/office/drawing/2014/main" id="{258AB98F-C941-4811-83F8-F50B8F01F9BD}"/>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10" name="直線コネクタ 409">
          <a:extLst>
            <a:ext uri="{FF2B5EF4-FFF2-40B4-BE49-F238E27FC236}">
              <a16:creationId xmlns:a16="http://schemas.microsoft.com/office/drawing/2014/main" id="{62484284-FDFB-4264-91ED-EFE482C0EF8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11" name="テキスト ボックス 410">
          <a:extLst>
            <a:ext uri="{FF2B5EF4-FFF2-40B4-BE49-F238E27FC236}">
              <a16:creationId xmlns:a16="http://schemas.microsoft.com/office/drawing/2014/main" id="{A1754106-F8F2-43F9-A5DB-AC0B0C5D5B1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12" name="直線コネクタ 411">
          <a:extLst>
            <a:ext uri="{FF2B5EF4-FFF2-40B4-BE49-F238E27FC236}">
              <a16:creationId xmlns:a16="http://schemas.microsoft.com/office/drawing/2014/main" id="{6765169A-EEF8-43A5-A2E0-E6710ECA8F7B}"/>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13" name="テキスト ボックス 412">
          <a:extLst>
            <a:ext uri="{FF2B5EF4-FFF2-40B4-BE49-F238E27FC236}">
              <a16:creationId xmlns:a16="http://schemas.microsoft.com/office/drawing/2014/main" id="{C8C56119-EBF7-4B50-A6AF-62D18BD3470D}"/>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14" name="直線コネクタ 413">
          <a:extLst>
            <a:ext uri="{FF2B5EF4-FFF2-40B4-BE49-F238E27FC236}">
              <a16:creationId xmlns:a16="http://schemas.microsoft.com/office/drawing/2014/main" id="{94B6B00F-DD26-489B-8F59-C492C99EE423}"/>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15" name="テキスト ボックス 414">
          <a:extLst>
            <a:ext uri="{FF2B5EF4-FFF2-40B4-BE49-F238E27FC236}">
              <a16:creationId xmlns:a16="http://schemas.microsoft.com/office/drawing/2014/main" id="{57A7419C-9715-400D-AF64-4BE891A7248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16" name="直線コネクタ 415">
          <a:extLst>
            <a:ext uri="{FF2B5EF4-FFF2-40B4-BE49-F238E27FC236}">
              <a16:creationId xmlns:a16="http://schemas.microsoft.com/office/drawing/2014/main" id="{EBD0E41F-750A-49B8-8484-BFB8B2365DF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17" name="テキスト ボックス 416">
          <a:extLst>
            <a:ext uri="{FF2B5EF4-FFF2-40B4-BE49-F238E27FC236}">
              <a16:creationId xmlns:a16="http://schemas.microsoft.com/office/drawing/2014/main" id="{24ACB141-DD76-4E87-A029-E9EED23D9A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18" name="【消防施設】&#10;一人当たり面積グラフ枠">
          <a:extLst>
            <a:ext uri="{FF2B5EF4-FFF2-40B4-BE49-F238E27FC236}">
              <a16:creationId xmlns:a16="http://schemas.microsoft.com/office/drawing/2014/main" id="{E16DE25A-FCDE-47D6-BF8C-FBC70C613E2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50673</xdr:rowOff>
    </xdr:from>
    <xdr:to>
      <xdr:col>116</xdr:col>
      <xdr:colOff>62864</xdr:colOff>
      <xdr:row>86</xdr:row>
      <xdr:rowOff>97537</xdr:rowOff>
    </xdr:to>
    <xdr:cxnSp macro="">
      <xdr:nvCxnSpPr>
        <xdr:cNvPr id="419" name="直線コネクタ 418">
          <a:extLst>
            <a:ext uri="{FF2B5EF4-FFF2-40B4-BE49-F238E27FC236}">
              <a16:creationId xmlns:a16="http://schemas.microsoft.com/office/drawing/2014/main" id="{39FE2636-1DDD-4ADD-824E-049C13E847EC}"/>
            </a:ext>
          </a:extLst>
        </xdr:cNvPr>
        <xdr:cNvCxnSpPr/>
      </xdr:nvCxnSpPr>
      <xdr:spPr>
        <a:xfrm flipV="1">
          <a:off x="22160864" y="13252323"/>
          <a:ext cx="0" cy="158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101364</xdr:rowOff>
    </xdr:from>
    <xdr:ext cx="469744" cy="259045"/>
    <xdr:sp macro="" textlink="">
      <xdr:nvSpPr>
        <xdr:cNvPr id="420" name="【消防施設】&#10;一人当たり面積最小値テキスト">
          <a:extLst>
            <a:ext uri="{FF2B5EF4-FFF2-40B4-BE49-F238E27FC236}">
              <a16:creationId xmlns:a16="http://schemas.microsoft.com/office/drawing/2014/main" id="{F9CBD493-8B6C-4AA0-92FC-6A51B59DED72}"/>
            </a:ext>
          </a:extLst>
        </xdr:cNvPr>
        <xdr:cNvSpPr txBox="1"/>
      </xdr:nvSpPr>
      <xdr:spPr>
        <a:xfrm>
          <a:off x="22199600" y="1484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97537</xdr:rowOff>
    </xdr:from>
    <xdr:to>
      <xdr:col>116</xdr:col>
      <xdr:colOff>152400</xdr:colOff>
      <xdr:row>86</xdr:row>
      <xdr:rowOff>97537</xdr:rowOff>
    </xdr:to>
    <xdr:cxnSp macro="">
      <xdr:nvCxnSpPr>
        <xdr:cNvPr id="421" name="直線コネクタ 420">
          <a:extLst>
            <a:ext uri="{FF2B5EF4-FFF2-40B4-BE49-F238E27FC236}">
              <a16:creationId xmlns:a16="http://schemas.microsoft.com/office/drawing/2014/main" id="{D84372B8-24EE-448A-B3DC-60871C4311ED}"/>
            </a:ext>
          </a:extLst>
        </xdr:cNvPr>
        <xdr:cNvCxnSpPr/>
      </xdr:nvCxnSpPr>
      <xdr:spPr>
        <a:xfrm>
          <a:off x="22072600" y="148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168800</xdr:rowOff>
    </xdr:from>
    <xdr:ext cx="469744" cy="259045"/>
    <xdr:sp macro="" textlink="">
      <xdr:nvSpPr>
        <xdr:cNvPr id="422" name="【消防施設】&#10;一人当たり面積最大値テキスト">
          <a:extLst>
            <a:ext uri="{FF2B5EF4-FFF2-40B4-BE49-F238E27FC236}">
              <a16:creationId xmlns:a16="http://schemas.microsoft.com/office/drawing/2014/main" id="{0A46A56D-F948-49FB-BE4C-460132B23666}"/>
            </a:ext>
          </a:extLst>
        </xdr:cNvPr>
        <xdr:cNvSpPr txBox="1"/>
      </xdr:nvSpPr>
      <xdr:spPr>
        <a:xfrm>
          <a:off x="22199600" y="13027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50673</xdr:rowOff>
    </xdr:from>
    <xdr:to>
      <xdr:col>116</xdr:col>
      <xdr:colOff>152400</xdr:colOff>
      <xdr:row>77</xdr:row>
      <xdr:rowOff>50673</xdr:rowOff>
    </xdr:to>
    <xdr:cxnSp macro="">
      <xdr:nvCxnSpPr>
        <xdr:cNvPr id="423" name="直線コネクタ 422">
          <a:extLst>
            <a:ext uri="{FF2B5EF4-FFF2-40B4-BE49-F238E27FC236}">
              <a16:creationId xmlns:a16="http://schemas.microsoft.com/office/drawing/2014/main" id="{B2EEA6F0-B085-49F2-ADAE-F08C5A81607A}"/>
            </a:ext>
          </a:extLst>
        </xdr:cNvPr>
        <xdr:cNvCxnSpPr/>
      </xdr:nvCxnSpPr>
      <xdr:spPr>
        <a:xfrm>
          <a:off x="22072600" y="1325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92091</xdr:rowOff>
    </xdr:from>
    <xdr:ext cx="469744" cy="259045"/>
    <xdr:sp macro="" textlink="">
      <xdr:nvSpPr>
        <xdr:cNvPr id="424" name="【消防施設】&#10;一人当たり面積平均値テキスト">
          <a:extLst>
            <a:ext uri="{FF2B5EF4-FFF2-40B4-BE49-F238E27FC236}">
              <a16:creationId xmlns:a16="http://schemas.microsoft.com/office/drawing/2014/main" id="{F0D94ACE-A6BE-4FE1-87DB-0EB8010998BE}"/>
            </a:ext>
          </a:extLst>
        </xdr:cNvPr>
        <xdr:cNvSpPr txBox="1"/>
      </xdr:nvSpPr>
      <xdr:spPr>
        <a:xfrm>
          <a:off x="22199600" y="144938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69214</xdr:rowOff>
    </xdr:from>
    <xdr:to>
      <xdr:col>116</xdr:col>
      <xdr:colOff>114300</xdr:colOff>
      <xdr:row>85</xdr:row>
      <xdr:rowOff>170814</xdr:rowOff>
    </xdr:to>
    <xdr:sp macro="" textlink="">
      <xdr:nvSpPr>
        <xdr:cNvPr id="425" name="フローチャート: 判断 424">
          <a:extLst>
            <a:ext uri="{FF2B5EF4-FFF2-40B4-BE49-F238E27FC236}">
              <a16:creationId xmlns:a16="http://schemas.microsoft.com/office/drawing/2014/main" id="{7A029C8A-6175-4232-9059-AB15ED67AFFD}"/>
            </a:ext>
          </a:extLst>
        </xdr:cNvPr>
        <xdr:cNvSpPr/>
      </xdr:nvSpPr>
      <xdr:spPr>
        <a:xfrm>
          <a:off x="22110700" y="1464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89788</xdr:rowOff>
    </xdr:from>
    <xdr:to>
      <xdr:col>112</xdr:col>
      <xdr:colOff>38100</xdr:colOff>
      <xdr:row>86</xdr:row>
      <xdr:rowOff>19938</xdr:rowOff>
    </xdr:to>
    <xdr:sp macro="" textlink="">
      <xdr:nvSpPr>
        <xdr:cNvPr id="426" name="フローチャート: 判断 425">
          <a:extLst>
            <a:ext uri="{FF2B5EF4-FFF2-40B4-BE49-F238E27FC236}">
              <a16:creationId xmlns:a16="http://schemas.microsoft.com/office/drawing/2014/main" id="{51414035-DD43-48C7-9BF0-7919FCEAC3F9}"/>
            </a:ext>
          </a:extLst>
        </xdr:cNvPr>
        <xdr:cNvSpPr/>
      </xdr:nvSpPr>
      <xdr:spPr>
        <a:xfrm>
          <a:off x="21272500" y="146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36465</xdr:rowOff>
    </xdr:from>
    <xdr:ext cx="469744" cy="259045"/>
    <xdr:sp macro="" textlink="">
      <xdr:nvSpPr>
        <xdr:cNvPr id="427" name="n_1aveValue【消防施設】&#10;一人当たり面積">
          <a:extLst>
            <a:ext uri="{FF2B5EF4-FFF2-40B4-BE49-F238E27FC236}">
              <a16:creationId xmlns:a16="http://schemas.microsoft.com/office/drawing/2014/main" id="{815A6FE1-C203-45E4-A9E0-47CCF2425ABB}"/>
            </a:ext>
          </a:extLst>
        </xdr:cNvPr>
        <xdr:cNvSpPr txBox="1"/>
      </xdr:nvSpPr>
      <xdr:spPr>
        <a:xfrm>
          <a:off x="21075727" y="14438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118745</xdr:rowOff>
    </xdr:from>
    <xdr:to>
      <xdr:col>107</xdr:col>
      <xdr:colOff>101600</xdr:colOff>
      <xdr:row>86</xdr:row>
      <xdr:rowOff>48895</xdr:rowOff>
    </xdr:to>
    <xdr:sp macro="" textlink="">
      <xdr:nvSpPr>
        <xdr:cNvPr id="428" name="フローチャート: 判断 427">
          <a:extLst>
            <a:ext uri="{FF2B5EF4-FFF2-40B4-BE49-F238E27FC236}">
              <a16:creationId xmlns:a16="http://schemas.microsoft.com/office/drawing/2014/main" id="{07CA7278-3379-4828-817B-3F4C489DDAF5}"/>
            </a:ext>
          </a:extLst>
        </xdr:cNvPr>
        <xdr:cNvSpPr/>
      </xdr:nvSpPr>
      <xdr:spPr>
        <a:xfrm>
          <a:off x="20383500" y="1469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84</xdr:row>
      <xdr:rowOff>65422</xdr:rowOff>
    </xdr:from>
    <xdr:ext cx="469744" cy="259045"/>
    <xdr:sp macro="" textlink="">
      <xdr:nvSpPr>
        <xdr:cNvPr id="429" name="n_2aveValue【消防施設】&#10;一人当たり面積">
          <a:extLst>
            <a:ext uri="{FF2B5EF4-FFF2-40B4-BE49-F238E27FC236}">
              <a16:creationId xmlns:a16="http://schemas.microsoft.com/office/drawing/2014/main" id="{009AEE32-081C-434F-BF27-E3BF54428ABB}"/>
            </a:ext>
          </a:extLst>
        </xdr:cNvPr>
        <xdr:cNvSpPr txBox="1"/>
      </xdr:nvSpPr>
      <xdr:spPr>
        <a:xfrm>
          <a:off x="20199427" y="14467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430" name="テキスト ボックス 429">
          <a:extLst>
            <a:ext uri="{FF2B5EF4-FFF2-40B4-BE49-F238E27FC236}">
              <a16:creationId xmlns:a16="http://schemas.microsoft.com/office/drawing/2014/main" id="{656AEBF4-6A86-4445-89CB-DE03754F37C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31" name="テキスト ボックス 430">
          <a:extLst>
            <a:ext uri="{FF2B5EF4-FFF2-40B4-BE49-F238E27FC236}">
              <a16:creationId xmlns:a16="http://schemas.microsoft.com/office/drawing/2014/main" id="{19644B57-13EC-4EA0-8135-85E8B0EF4954}"/>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32" name="テキスト ボックス 431">
          <a:extLst>
            <a:ext uri="{FF2B5EF4-FFF2-40B4-BE49-F238E27FC236}">
              <a16:creationId xmlns:a16="http://schemas.microsoft.com/office/drawing/2014/main" id="{8EEF4D74-F4B8-4290-B05E-E83858FB510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33" name="テキスト ボックス 432">
          <a:extLst>
            <a:ext uri="{FF2B5EF4-FFF2-40B4-BE49-F238E27FC236}">
              <a16:creationId xmlns:a16="http://schemas.microsoft.com/office/drawing/2014/main" id="{58D994D8-EFC2-4F07-8CCA-DFBFB4008851}"/>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34" name="テキスト ボックス 433">
          <a:extLst>
            <a:ext uri="{FF2B5EF4-FFF2-40B4-BE49-F238E27FC236}">
              <a16:creationId xmlns:a16="http://schemas.microsoft.com/office/drawing/2014/main" id="{730FE9A8-F079-434F-94A1-5991B117E37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84074</xdr:rowOff>
    </xdr:from>
    <xdr:to>
      <xdr:col>116</xdr:col>
      <xdr:colOff>114300</xdr:colOff>
      <xdr:row>86</xdr:row>
      <xdr:rowOff>14224</xdr:rowOff>
    </xdr:to>
    <xdr:sp macro="" textlink="">
      <xdr:nvSpPr>
        <xdr:cNvPr id="435" name="楕円 434">
          <a:extLst>
            <a:ext uri="{FF2B5EF4-FFF2-40B4-BE49-F238E27FC236}">
              <a16:creationId xmlns:a16="http://schemas.microsoft.com/office/drawing/2014/main" id="{496B1873-2084-4A00-822F-AE02C5F50332}"/>
            </a:ext>
          </a:extLst>
        </xdr:cNvPr>
        <xdr:cNvSpPr/>
      </xdr:nvSpPr>
      <xdr:spPr>
        <a:xfrm>
          <a:off x="22110700" y="1465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62501</xdr:rowOff>
    </xdr:from>
    <xdr:ext cx="469744" cy="259045"/>
    <xdr:sp macro="" textlink="">
      <xdr:nvSpPr>
        <xdr:cNvPr id="436" name="【消防施設】&#10;一人当たり面積該当値テキスト">
          <a:extLst>
            <a:ext uri="{FF2B5EF4-FFF2-40B4-BE49-F238E27FC236}">
              <a16:creationId xmlns:a16="http://schemas.microsoft.com/office/drawing/2014/main" id="{B967B218-9B0F-417C-9362-A117AC9C1D17}"/>
            </a:ext>
          </a:extLst>
        </xdr:cNvPr>
        <xdr:cNvSpPr txBox="1"/>
      </xdr:nvSpPr>
      <xdr:spPr>
        <a:xfrm>
          <a:off x="22199600" y="1463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91312</xdr:rowOff>
    </xdr:from>
    <xdr:to>
      <xdr:col>112</xdr:col>
      <xdr:colOff>38100</xdr:colOff>
      <xdr:row>86</xdr:row>
      <xdr:rowOff>21462</xdr:rowOff>
    </xdr:to>
    <xdr:sp macro="" textlink="">
      <xdr:nvSpPr>
        <xdr:cNvPr id="437" name="楕円 436">
          <a:extLst>
            <a:ext uri="{FF2B5EF4-FFF2-40B4-BE49-F238E27FC236}">
              <a16:creationId xmlns:a16="http://schemas.microsoft.com/office/drawing/2014/main" id="{35E6F8ED-31E8-4A17-8DF4-3D0D38556ECD}"/>
            </a:ext>
          </a:extLst>
        </xdr:cNvPr>
        <xdr:cNvSpPr/>
      </xdr:nvSpPr>
      <xdr:spPr>
        <a:xfrm>
          <a:off x="21272500" y="1466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134874</xdr:rowOff>
    </xdr:from>
    <xdr:to>
      <xdr:col>116</xdr:col>
      <xdr:colOff>63500</xdr:colOff>
      <xdr:row>85</xdr:row>
      <xdr:rowOff>142112</xdr:rowOff>
    </xdr:to>
    <xdr:cxnSp macro="">
      <xdr:nvCxnSpPr>
        <xdr:cNvPr id="438" name="直線コネクタ 437">
          <a:extLst>
            <a:ext uri="{FF2B5EF4-FFF2-40B4-BE49-F238E27FC236}">
              <a16:creationId xmlns:a16="http://schemas.microsoft.com/office/drawing/2014/main" id="{064D6A23-CD95-488C-A02D-D6C273CD94D0}"/>
            </a:ext>
          </a:extLst>
        </xdr:cNvPr>
        <xdr:cNvCxnSpPr/>
      </xdr:nvCxnSpPr>
      <xdr:spPr>
        <a:xfrm flipV="1">
          <a:off x="21323300" y="14708124"/>
          <a:ext cx="8382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12589</xdr:rowOff>
    </xdr:from>
    <xdr:ext cx="469744" cy="259045"/>
    <xdr:sp macro="" textlink="">
      <xdr:nvSpPr>
        <xdr:cNvPr id="439" name="n_1mainValue【消防施設】&#10;一人当たり面積">
          <a:extLst>
            <a:ext uri="{FF2B5EF4-FFF2-40B4-BE49-F238E27FC236}">
              <a16:creationId xmlns:a16="http://schemas.microsoft.com/office/drawing/2014/main" id="{2FC01FE1-6953-4D15-9314-25558E7CBF4D}"/>
            </a:ext>
          </a:extLst>
        </xdr:cNvPr>
        <xdr:cNvSpPr txBox="1"/>
      </xdr:nvSpPr>
      <xdr:spPr>
        <a:xfrm>
          <a:off x="21075727" y="1475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0" name="正方形/長方形 439">
          <a:extLst>
            <a:ext uri="{FF2B5EF4-FFF2-40B4-BE49-F238E27FC236}">
              <a16:creationId xmlns:a16="http://schemas.microsoft.com/office/drawing/2014/main" id="{10785C34-B96C-4E0E-BAE1-AFB04CC9061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1" name="正方形/長方形 440">
          <a:extLst>
            <a:ext uri="{FF2B5EF4-FFF2-40B4-BE49-F238E27FC236}">
              <a16:creationId xmlns:a16="http://schemas.microsoft.com/office/drawing/2014/main" id="{0C759E47-D604-49FC-BCCB-7F0CF535562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2" name="正方形/長方形 441">
          <a:extLst>
            <a:ext uri="{FF2B5EF4-FFF2-40B4-BE49-F238E27FC236}">
              <a16:creationId xmlns:a16="http://schemas.microsoft.com/office/drawing/2014/main" id="{846F82FB-43B6-4D33-9E94-15E92F7A591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3" name="正方形/長方形 442">
          <a:extLst>
            <a:ext uri="{FF2B5EF4-FFF2-40B4-BE49-F238E27FC236}">
              <a16:creationId xmlns:a16="http://schemas.microsoft.com/office/drawing/2014/main" id="{278064B2-A4C3-4DFE-A218-EE978503403D}"/>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4" name="正方形/長方形 443">
          <a:extLst>
            <a:ext uri="{FF2B5EF4-FFF2-40B4-BE49-F238E27FC236}">
              <a16:creationId xmlns:a16="http://schemas.microsoft.com/office/drawing/2014/main" id="{FEA39695-47F2-45E6-91D5-E5D188FBBF2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5" name="正方形/長方形 444">
          <a:extLst>
            <a:ext uri="{FF2B5EF4-FFF2-40B4-BE49-F238E27FC236}">
              <a16:creationId xmlns:a16="http://schemas.microsoft.com/office/drawing/2014/main" id="{D7C220F8-C16C-4B8E-B800-216938450F63}"/>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6" name="正方形/長方形 445">
          <a:extLst>
            <a:ext uri="{FF2B5EF4-FFF2-40B4-BE49-F238E27FC236}">
              <a16:creationId xmlns:a16="http://schemas.microsoft.com/office/drawing/2014/main" id="{F4162172-6211-42E7-8654-6F635335EDE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47" name="正方形/長方形 446">
          <a:extLst>
            <a:ext uri="{FF2B5EF4-FFF2-40B4-BE49-F238E27FC236}">
              <a16:creationId xmlns:a16="http://schemas.microsoft.com/office/drawing/2014/main" id="{E2C31C5B-5E2B-4575-B65F-0FBA2F13F76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48" name="テキスト ボックス 447">
          <a:extLst>
            <a:ext uri="{FF2B5EF4-FFF2-40B4-BE49-F238E27FC236}">
              <a16:creationId xmlns:a16="http://schemas.microsoft.com/office/drawing/2014/main" id="{58CB7999-CE18-406C-BA0E-80549038F75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49" name="直線コネクタ 448">
          <a:extLst>
            <a:ext uri="{FF2B5EF4-FFF2-40B4-BE49-F238E27FC236}">
              <a16:creationId xmlns:a16="http://schemas.microsoft.com/office/drawing/2014/main" id="{8BE88A86-0A6D-45E0-A5EC-7E9105528D4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50" name="直線コネクタ 449">
          <a:extLst>
            <a:ext uri="{FF2B5EF4-FFF2-40B4-BE49-F238E27FC236}">
              <a16:creationId xmlns:a16="http://schemas.microsoft.com/office/drawing/2014/main" id="{0E0446E8-5E24-4CCB-B3B9-E84665147B2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51" name="テキスト ボックス 450">
          <a:extLst>
            <a:ext uri="{FF2B5EF4-FFF2-40B4-BE49-F238E27FC236}">
              <a16:creationId xmlns:a16="http://schemas.microsoft.com/office/drawing/2014/main" id="{5E5C6620-5A21-4D3B-9CB5-ED8B6544BF59}"/>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2" name="直線コネクタ 451">
          <a:extLst>
            <a:ext uri="{FF2B5EF4-FFF2-40B4-BE49-F238E27FC236}">
              <a16:creationId xmlns:a16="http://schemas.microsoft.com/office/drawing/2014/main" id="{59F0142B-7EAA-4B94-A0AE-AE492B83CC4F}"/>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3" name="テキスト ボックス 452">
          <a:extLst>
            <a:ext uri="{FF2B5EF4-FFF2-40B4-BE49-F238E27FC236}">
              <a16:creationId xmlns:a16="http://schemas.microsoft.com/office/drawing/2014/main" id="{A2DD4DEF-0E0A-49FB-AD03-5980D01C29A7}"/>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4" name="直線コネクタ 453">
          <a:extLst>
            <a:ext uri="{FF2B5EF4-FFF2-40B4-BE49-F238E27FC236}">
              <a16:creationId xmlns:a16="http://schemas.microsoft.com/office/drawing/2014/main" id="{FB4656F6-E264-4052-9408-2FD9C6ECF2F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5" name="テキスト ボックス 454">
          <a:extLst>
            <a:ext uri="{FF2B5EF4-FFF2-40B4-BE49-F238E27FC236}">
              <a16:creationId xmlns:a16="http://schemas.microsoft.com/office/drawing/2014/main" id="{97EEA2E3-C033-4324-8044-27B4893AB43F}"/>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56" name="直線コネクタ 455">
          <a:extLst>
            <a:ext uri="{FF2B5EF4-FFF2-40B4-BE49-F238E27FC236}">
              <a16:creationId xmlns:a16="http://schemas.microsoft.com/office/drawing/2014/main" id="{3E68162B-DA33-466C-B5CF-1BCE23776799}"/>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57" name="テキスト ボックス 456">
          <a:extLst>
            <a:ext uri="{FF2B5EF4-FFF2-40B4-BE49-F238E27FC236}">
              <a16:creationId xmlns:a16="http://schemas.microsoft.com/office/drawing/2014/main" id="{1F56B6A9-F17B-4B20-8064-3BE4C95FBB5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58" name="直線コネクタ 457">
          <a:extLst>
            <a:ext uri="{FF2B5EF4-FFF2-40B4-BE49-F238E27FC236}">
              <a16:creationId xmlns:a16="http://schemas.microsoft.com/office/drawing/2014/main" id="{C0E0143F-89BA-4AA3-8A83-EE6D30F8FFDB}"/>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9" name="テキスト ボックス 458">
          <a:extLst>
            <a:ext uri="{FF2B5EF4-FFF2-40B4-BE49-F238E27FC236}">
              <a16:creationId xmlns:a16="http://schemas.microsoft.com/office/drawing/2014/main" id="{43D44078-FB3D-422F-A729-CC915C9AC69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0" name="直線コネクタ 459">
          <a:extLst>
            <a:ext uri="{FF2B5EF4-FFF2-40B4-BE49-F238E27FC236}">
              <a16:creationId xmlns:a16="http://schemas.microsoft.com/office/drawing/2014/main" id="{43BB3CC4-D283-4312-8DE0-A4A03BBB9E5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965AD8D4-59C8-4934-B328-6926B771B76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2" name="直線コネクタ 461">
          <a:extLst>
            <a:ext uri="{FF2B5EF4-FFF2-40B4-BE49-F238E27FC236}">
              <a16:creationId xmlns:a16="http://schemas.microsoft.com/office/drawing/2014/main" id="{63B98F15-CFBB-4356-ABC5-068D59912679}"/>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4D3F3051-2F7E-453C-8FC5-8E992AD0283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64" name="【庁舎】&#10;有形固定資産減価償却率グラフ枠">
          <a:extLst>
            <a:ext uri="{FF2B5EF4-FFF2-40B4-BE49-F238E27FC236}">
              <a16:creationId xmlns:a16="http://schemas.microsoft.com/office/drawing/2014/main" id="{03ADD2A3-5B3A-4E4A-A128-64D351E506D3}"/>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65" name="直線コネクタ 464">
          <a:extLst>
            <a:ext uri="{FF2B5EF4-FFF2-40B4-BE49-F238E27FC236}">
              <a16:creationId xmlns:a16="http://schemas.microsoft.com/office/drawing/2014/main" id="{F9721E6C-2280-4B34-A95E-1D22F7A72894}"/>
            </a:ext>
          </a:extLst>
        </xdr:cNvPr>
        <xdr:cNvCxnSpPr/>
      </xdr:nvCxnSpPr>
      <xdr:spPr>
        <a:xfrm flipV="1">
          <a:off x="16318864" y="170905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66" name="【庁舎】&#10;有形固定資産減価償却率最小値テキスト">
          <a:extLst>
            <a:ext uri="{FF2B5EF4-FFF2-40B4-BE49-F238E27FC236}">
              <a16:creationId xmlns:a16="http://schemas.microsoft.com/office/drawing/2014/main" id="{D7D38912-1BA5-48F3-B77C-8DB9CE007AF5}"/>
            </a:ext>
          </a:extLst>
        </xdr:cNvPr>
        <xdr:cNvSpPr txBox="1"/>
      </xdr:nvSpPr>
      <xdr:spPr>
        <a:xfrm>
          <a:off x="16357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67" name="直線コネクタ 466">
          <a:extLst>
            <a:ext uri="{FF2B5EF4-FFF2-40B4-BE49-F238E27FC236}">
              <a16:creationId xmlns:a16="http://schemas.microsoft.com/office/drawing/2014/main" id="{1FF51A55-06C4-4BBC-9B2D-5BAC8479CDC9}"/>
            </a:ext>
          </a:extLst>
        </xdr:cNvPr>
        <xdr:cNvCxnSpPr/>
      </xdr:nvCxnSpPr>
      <xdr:spPr>
        <a:xfrm>
          <a:off x="16230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68" name="【庁舎】&#10;有形固定資産減価償却率最大値テキスト">
          <a:extLst>
            <a:ext uri="{FF2B5EF4-FFF2-40B4-BE49-F238E27FC236}">
              <a16:creationId xmlns:a16="http://schemas.microsoft.com/office/drawing/2014/main" id="{B14895AE-C304-4A27-B749-127804864048}"/>
            </a:ext>
          </a:extLst>
        </xdr:cNvPr>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69" name="直線コネクタ 468">
          <a:extLst>
            <a:ext uri="{FF2B5EF4-FFF2-40B4-BE49-F238E27FC236}">
              <a16:creationId xmlns:a16="http://schemas.microsoft.com/office/drawing/2014/main" id="{2B31605F-9861-4167-87C9-0DB47717AE27}"/>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70" name="【庁舎】&#10;有形固定資産減価償却率平均値テキスト">
          <a:extLst>
            <a:ext uri="{FF2B5EF4-FFF2-40B4-BE49-F238E27FC236}">
              <a16:creationId xmlns:a16="http://schemas.microsoft.com/office/drawing/2014/main" id="{6CF8F302-2D8F-4085-A5FC-F37B70EFBCEA}"/>
            </a:ext>
          </a:extLst>
        </xdr:cNvPr>
        <xdr:cNvSpPr txBox="1"/>
      </xdr:nvSpPr>
      <xdr:spPr>
        <a:xfrm>
          <a:off x="16357600" y="176925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71" name="フローチャート: 判断 470">
          <a:extLst>
            <a:ext uri="{FF2B5EF4-FFF2-40B4-BE49-F238E27FC236}">
              <a16:creationId xmlns:a16="http://schemas.microsoft.com/office/drawing/2014/main" id="{2A67BB7A-3B78-48A3-8F83-BB2EF5D40205}"/>
            </a:ext>
          </a:extLst>
        </xdr:cNvPr>
        <xdr:cNvSpPr/>
      </xdr:nvSpPr>
      <xdr:spPr>
        <a:xfrm>
          <a:off x="16268700" y="1771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72" name="フローチャート: 判断 471">
          <a:extLst>
            <a:ext uri="{FF2B5EF4-FFF2-40B4-BE49-F238E27FC236}">
              <a16:creationId xmlns:a16="http://schemas.microsoft.com/office/drawing/2014/main" id="{11AE4D5F-AEF4-476D-86D6-EED98835728F}"/>
            </a:ext>
          </a:extLst>
        </xdr:cNvPr>
        <xdr:cNvSpPr/>
      </xdr:nvSpPr>
      <xdr:spPr>
        <a:xfrm>
          <a:off x="15430500" y="17668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103</xdr:row>
      <xdr:rowOff>101798</xdr:rowOff>
    </xdr:from>
    <xdr:ext cx="405111" cy="259045"/>
    <xdr:sp macro="" textlink="">
      <xdr:nvSpPr>
        <xdr:cNvPr id="473" name="n_1aveValue【庁舎】&#10;有形固定資産減価償却率">
          <a:extLst>
            <a:ext uri="{FF2B5EF4-FFF2-40B4-BE49-F238E27FC236}">
              <a16:creationId xmlns:a16="http://schemas.microsoft.com/office/drawing/2014/main" id="{118E9A19-D196-4B84-B3B0-5091EB792498}"/>
            </a:ext>
          </a:extLst>
        </xdr:cNvPr>
        <xdr:cNvSpPr txBox="1"/>
      </xdr:nvSpPr>
      <xdr:spPr>
        <a:xfrm>
          <a:off x="15266044" y="17761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74" name="フローチャート: 判断 473">
          <a:extLst>
            <a:ext uri="{FF2B5EF4-FFF2-40B4-BE49-F238E27FC236}">
              <a16:creationId xmlns:a16="http://schemas.microsoft.com/office/drawing/2014/main" id="{AD864D76-2289-461F-9B1A-E145D56EE554}"/>
            </a:ext>
          </a:extLst>
        </xdr:cNvPr>
        <xdr:cNvSpPr/>
      </xdr:nvSpPr>
      <xdr:spPr>
        <a:xfrm>
          <a:off x="14541500" y="1770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75" name="n_2aveValue【庁舎】&#10;有形固定資産減価償却率">
          <a:extLst>
            <a:ext uri="{FF2B5EF4-FFF2-40B4-BE49-F238E27FC236}">
              <a16:creationId xmlns:a16="http://schemas.microsoft.com/office/drawing/2014/main" id="{AEBCCD91-87E9-48DB-80A8-7EB3D16EF93D}"/>
            </a:ext>
          </a:extLst>
        </xdr:cNvPr>
        <xdr:cNvSpPr txBox="1"/>
      </xdr:nvSpPr>
      <xdr:spPr>
        <a:xfrm>
          <a:off x="14389744" y="1748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1E4E22AC-D6FF-4A1A-9D48-9078EAB07B3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C5DEA1BA-A095-411F-9263-A4C19DED69F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AEABEF9D-3C58-47AE-84AA-71C9C100542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2E2F08BB-AAFF-4A5E-AF6A-FC0E57D9CA3E}"/>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6BEEF0AE-34B9-45DD-A619-E2DD214BB1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164193</xdr:rowOff>
    </xdr:from>
    <xdr:to>
      <xdr:col>85</xdr:col>
      <xdr:colOff>177800</xdr:colOff>
      <xdr:row>100</xdr:row>
      <xdr:rowOff>94343</xdr:rowOff>
    </xdr:to>
    <xdr:sp macro="" textlink="">
      <xdr:nvSpPr>
        <xdr:cNvPr id="481" name="楕円 480">
          <a:extLst>
            <a:ext uri="{FF2B5EF4-FFF2-40B4-BE49-F238E27FC236}">
              <a16:creationId xmlns:a16="http://schemas.microsoft.com/office/drawing/2014/main" id="{CFDD40E8-BE57-4A73-AA85-AB0A8DAC1566}"/>
            </a:ext>
          </a:extLst>
        </xdr:cNvPr>
        <xdr:cNvSpPr/>
      </xdr:nvSpPr>
      <xdr:spPr>
        <a:xfrm>
          <a:off x="16268700" y="17137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79120</xdr:rowOff>
    </xdr:from>
    <xdr:ext cx="405111" cy="259045"/>
    <xdr:sp macro="" textlink="">
      <xdr:nvSpPr>
        <xdr:cNvPr id="482" name="【庁舎】&#10;有形固定資産減価償却率該当値テキスト">
          <a:extLst>
            <a:ext uri="{FF2B5EF4-FFF2-40B4-BE49-F238E27FC236}">
              <a16:creationId xmlns:a16="http://schemas.microsoft.com/office/drawing/2014/main" id="{C014CAC4-9B4F-428E-9701-57B32FC948D4}"/>
            </a:ext>
          </a:extLst>
        </xdr:cNvPr>
        <xdr:cNvSpPr txBox="1"/>
      </xdr:nvSpPr>
      <xdr:spPr>
        <a:xfrm>
          <a:off x="16357600" y="170526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25400</xdr:rowOff>
    </xdr:from>
    <xdr:to>
      <xdr:col>81</xdr:col>
      <xdr:colOff>101600</xdr:colOff>
      <xdr:row>100</xdr:row>
      <xdr:rowOff>127000</xdr:rowOff>
    </xdr:to>
    <xdr:sp macro="" textlink="">
      <xdr:nvSpPr>
        <xdr:cNvPr id="483" name="楕円 482">
          <a:extLst>
            <a:ext uri="{FF2B5EF4-FFF2-40B4-BE49-F238E27FC236}">
              <a16:creationId xmlns:a16="http://schemas.microsoft.com/office/drawing/2014/main" id="{ABA9D794-E50E-4D87-9DB9-B92E2788CA4F}"/>
            </a:ext>
          </a:extLst>
        </xdr:cNvPr>
        <xdr:cNvSpPr/>
      </xdr:nvSpPr>
      <xdr:spPr>
        <a:xfrm>
          <a:off x="15430500" y="1717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43543</xdr:rowOff>
    </xdr:from>
    <xdr:to>
      <xdr:col>85</xdr:col>
      <xdr:colOff>127000</xdr:colOff>
      <xdr:row>100</xdr:row>
      <xdr:rowOff>76200</xdr:rowOff>
    </xdr:to>
    <xdr:cxnSp macro="">
      <xdr:nvCxnSpPr>
        <xdr:cNvPr id="484" name="直線コネクタ 483">
          <a:extLst>
            <a:ext uri="{FF2B5EF4-FFF2-40B4-BE49-F238E27FC236}">
              <a16:creationId xmlns:a16="http://schemas.microsoft.com/office/drawing/2014/main" id="{5458DE9B-7C73-4FF2-BD0D-4E3F4F6FCCDE}"/>
            </a:ext>
          </a:extLst>
        </xdr:cNvPr>
        <xdr:cNvCxnSpPr/>
      </xdr:nvCxnSpPr>
      <xdr:spPr>
        <a:xfrm flipV="1">
          <a:off x="15481300" y="171885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98</xdr:row>
      <xdr:rowOff>143527</xdr:rowOff>
    </xdr:from>
    <xdr:ext cx="405111" cy="259045"/>
    <xdr:sp macro="" textlink="">
      <xdr:nvSpPr>
        <xdr:cNvPr id="485" name="n_1mainValue【庁舎】&#10;有形固定資産減価償却率">
          <a:extLst>
            <a:ext uri="{FF2B5EF4-FFF2-40B4-BE49-F238E27FC236}">
              <a16:creationId xmlns:a16="http://schemas.microsoft.com/office/drawing/2014/main" id="{C62EE411-75B1-420E-B9DC-E35EACA2D43B}"/>
            </a:ext>
          </a:extLst>
        </xdr:cNvPr>
        <xdr:cNvSpPr txBox="1"/>
      </xdr:nvSpPr>
      <xdr:spPr>
        <a:xfrm>
          <a:off x="15266044" y="1694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6" name="正方形/長方形 485">
          <a:extLst>
            <a:ext uri="{FF2B5EF4-FFF2-40B4-BE49-F238E27FC236}">
              <a16:creationId xmlns:a16="http://schemas.microsoft.com/office/drawing/2014/main" id="{EFACF4B3-09CF-4912-AC2C-2665D20A2A47}"/>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87" name="正方形/長方形 486">
          <a:extLst>
            <a:ext uri="{FF2B5EF4-FFF2-40B4-BE49-F238E27FC236}">
              <a16:creationId xmlns:a16="http://schemas.microsoft.com/office/drawing/2014/main" id="{555C4E2E-1DF5-46F2-A687-184258AB178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88" name="正方形/長方形 487">
          <a:extLst>
            <a:ext uri="{FF2B5EF4-FFF2-40B4-BE49-F238E27FC236}">
              <a16:creationId xmlns:a16="http://schemas.microsoft.com/office/drawing/2014/main" id="{F1C03643-BC19-4F33-98DD-094F13D7E23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89" name="正方形/長方形 488">
          <a:extLst>
            <a:ext uri="{FF2B5EF4-FFF2-40B4-BE49-F238E27FC236}">
              <a16:creationId xmlns:a16="http://schemas.microsoft.com/office/drawing/2014/main" id="{A4A0E3FD-5A7F-4601-AEBD-5F507D6EEAB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0" name="正方形/長方形 489">
          <a:extLst>
            <a:ext uri="{FF2B5EF4-FFF2-40B4-BE49-F238E27FC236}">
              <a16:creationId xmlns:a16="http://schemas.microsoft.com/office/drawing/2014/main" id="{FFB5E962-4FC9-497F-A7B4-E9090669F06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1" name="正方形/長方形 490">
          <a:extLst>
            <a:ext uri="{FF2B5EF4-FFF2-40B4-BE49-F238E27FC236}">
              <a16:creationId xmlns:a16="http://schemas.microsoft.com/office/drawing/2014/main" id="{B046214C-5E79-4383-B0A7-57DFF1307BDA}"/>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2" name="正方形/長方形 491">
          <a:extLst>
            <a:ext uri="{FF2B5EF4-FFF2-40B4-BE49-F238E27FC236}">
              <a16:creationId xmlns:a16="http://schemas.microsoft.com/office/drawing/2014/main" id="{E1E89DA5-2825-4FF8-9F7C-A6CA0BE5F86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3" name="正方形/長方形 492">
          <a:extLst>
            <a:ext uri="{FF2B5EF4-FFF2-40B4-BE49-F238E27FC236}">
              <a16:creationId xmlns:a16="http://schemas.microsoft.com/office/drawing/2014/main" id="{CC850DE3-A702-45F9-948B-8BCED2FC332F}"/>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4" name="テキスト ボックス 493">
          <a:extLst>
            <a:ext uri="{FF2B5EF4-FFF2-40B4-BE49-F238E27FC236}">
              <a16:creationId xmlns:a16="http://schemas.microsoft.com/office/drawing/2014/main" id="{8D8023E1-3D4A-44D8-8CA0-5BF18D0C14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5" name="直線コネクタ 494">
          <a:extLst>
            <a:ext uri="{FF2B5EF4-FFF2-40B4-BE49-F238E27FC236}">
              <a16:creationId xmlns:a16="http://schemas.microsoft.com/office/drawing/2014/main" id="{77BCAB4B-744F-4196-A643-0A93D75F7B6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96" name="直線コネクタ 495">
          <a:extLst>
            <a:ext uri="{FF2B5EF4-FFF2-40B4-BE49-F238E27FC236}">
              <a16:creationId xmlns:a16="http://schemas.microsoft.com/office/drawing/2014/main" id="{822153E8-1669-4820-8488-05E6EC66DD1F}"/>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97" name="テキスト ボックス 496">
          <a:extLst>
            <a:ext uri="{FF2B5EF4-FFF2-40B4-BE49-F238E27FC236}">
              <a16:creationId xmlns:a16="http://schemas.microsoft.com/office/drawing/2014/main" id="{96EFCF89-F606-4465-98AE-9DA0F6B8DBD9}"/>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98" name="直線コネクタ 497">
          <a:extLst>
            <a:ext uri="{FF2B5EF4-FFF2-40B4-BE49-F238E27FC236}">
              <a16:creationId xmlns:a16="http://schemas.microsoft.com/office/drawing/2014/main" id="{4BE81B93-09BF-4215-ACFA-13938A493836}"/>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99" name="テキスト ボックス 498">
          <a:extLst>
            <a:ext uri="{FF2B5EF4-FFF2-40B4-BE49-F238E27FC236}">
              <a16:creationId xmlns:a16="http://schemas.microsoft.com/office/drawing/2014/main" id="{CDB53CD0-2AB1-462F-A5DC-4A38F3CE2B3A}"/>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500" name="直線コネクタ 499">
          <a:extLst>
            <a:ext uri="{FF2B5EF4-FFF2-40B4-BE49-F238E27FC236}">
              <a16:creationId xmlns:a16="http://schemas.microsoft.com/office/drawing/2014/main" id="{78303623-AD54-47DE-BD36-D20EDF4072C3}"/>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501" name="テキスト ボックス 500">
          <a:extLst>
            <a:ext uri="{FF2B5EF4-FFF2-40B4-BE49-F238E27FC236}">
              <a16:creationId xmlns:a16="http://schemas.microsoft.com/office/drawing/2014/main" id="{963C2C3D-4DC3-4864-AE52-CD2885FB166E}"/>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502" name="直線コネクタ 501">
          <a:extLst>
            <a:ext uri="{FF2B5EF4-FFF2-40B4-BE49-F238E27FC236}">
              <a16:creationId xmlns:a16="http://schemas.microsoft.com/office/drawing/2014/main" id="{80E444B9-4E7F-403E-B94E-B31A8D8B89C6}"/>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503" name="テキスト ボックス 502">
          <a:extLst>
            <a:ext uri="{FF2B5EF4-FFF2-40B4-BE49-F238E27FC236}">
              <a16:creationId xmlns:a16="http://schemas.microsoft.com/office/drawing/2014/main" id="{7D89A180-A506-422A-8EE2-B58EE101F2A8}"/>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04" name="直線コネクタ 503">
          <a:extLst>
            <a:ext uri="{FF2B5EF4-FFF2-40B4-BE49-F238E27FC236}">
              <a16:creationId xmlns:a16="http://schemas.microsoft.com/office/drawing/2014/main" id="{040E75D8-8135-4E0C-B184-CDF3FEE29A47}"/>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05" name="テキスト ボックス 504">
          <a:extLst>
            <a:ext uri="{FF2B5EF4-FFF2-40B4-BE49-F238E27FC236}">
              <a16:creationId xmlns:a16="http://schemas.microsoft.com/office/drawing/2014/main" id="{E089936E-2C18-4B1E-A990-BDF2C222E9B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06" name="【庁舎】&#10;一人当たり面積グラフ枠">
          <a:extLst>
            <a:ext uri="{FF2B5EF4-FFF2-40B4-BE49-F238E27FC236}">
              <a16:creationId xmlns:a16="http://schemas.microsoft.com/office/drawing/2014/main" id="{B90C9C3E-9CA8-40C6-B9E2-0CEC150DBA49}"/>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507" name="直線コネクタ 506">
          <a:extLst>
            <a:ext uri="{FF2B5EF4-FFF2-40B4-BE49-F238E27FC236}">
              <a16:creationId xmlns:a16="http://schemas.microsoft.com/office/drawing/2014/main" id="{2535FF17-3A98-478F-A080-AEC9B5ECB6CB}"/>
            </a:ext>
          </a:extLst>
        </xdr:cNvPr>
        <xdr:cNvCxnSpPr/>
      </xdr:nvCxnSpPr>
      <xdr:spPr>
        <a:xfrm flipV="1">
          <a:off x="22160864" y="17149420"/>
          <a:ext cx="0" cy="1375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508" name="【庁舎】&#10;一人当たり面積最小値テキスト">
          <a:extLst>
            <a:ext uri="{FF2B5EF4-FFF2-40B4-BE49-F238E27FC236}">
              <a16:creationId xmlns:a16="http://schemas.microsoft.com/office/drawing/2014/main" id="{3785F231-897B-4FA1-9756-D363308267FC}"/>
            </a:ext>
          </a:extLst>
        </xdr:cNvPr>
        <xdr:cNvSpPr txBox="1"/>
      </xdr:nvSpPr>
      <xdr:spPr>
        <a:xfrm>
          <a:off x="22199600" y="185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509" name="直線コネクタ 508">
          <a:extLst>
            <a:ext uri="{FF2B5EF4-FFF2-40B4-BE49-F238E27FC236}">
              <a16:creationId xmlns:a16="http://schemas.microsoft.com/office/drawing/2014/main" id="{8FD854DF-C78A-4F96-B2B4-D470FB9B99CC}"/>
            </a:ext>
          </a:extLst>
        </xdr:cNvPr>
        <xdr:cNvCxnSpPr/>
      </xdr:nvCxnSpPr>
      <xdr:spPr>
        <a:xfrm>
          <a:off x="22072600" y="1852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510" name="【庁舎】&#10;一人当たり面積最大値テキスト">
          <a:extLst>
            <a:ext uri="{FF2B5EF4-FFF2-40B4-BE49-F238E27FC236}">
              <a16:creationId xmlns:a16="http://schemas.microsoft.com/office/drawing/2014/main" id="{D9872D20-7D47-4467-AB67-D63B1BC819AF}"/>
            </a:ext>
          </a:extLst>
        </xdr:cNvPr>
        <xdr:cNvSpPr txBox="1"/>
      </xdr:nvSpPr>
      <xdr:spPr>
        <a:xfrm>
          <a:off x="22199600" y="1692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511" name="直線コネクタ 510">
          <a:extLst>
            <a:ext uri="{FF2B5EF4-FFF2-40B4-BE49-F238E27FC236}">
              <a16:creationId xmlns:a16="http://schemas.microsoft.com/office/drawing/2014/main" id="{096CB202-F88F-4EEB-994F-CCDC71863956}"/>
            </a:ext>
          </a:extLst>
        </xdr:cNvPr>
        <xdr:cNvCxnSpPr/>
      </xdr:nvCxnSpPr>
      <xdr:spPr>
        <a:xfrm>
          <a:off x="22072600" y="1714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512" name="【庁舎】&#10;一人当たり面積平均値テキスト">
          <a:extLst>
            <a:ext uri="{FF2B5EF4-FFF2-40B4-BE49-F238E27FC236}">
              <a16:creationId xmlns:a16="http://schemas.microsoft.com/office/drawing/2014/main" id="{7433785E-62FB-475D-9984-E5867783E136}"/>
            </a:ext>
          </a:extLst>
        </xdr:cNvPr>
        <xdr:cNvSpPr txBox="1"/>
      </xdr:nvSpPr>
      <xdr:spPr>
        <a:xfrm>
          <a:off x="22199600" y="183121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513" name="フローチャート: 判断 512">
          <a:extLst>
            <a:ext uri="{FF2B5EF4-FFF2-40B4-BE49-F238E27FC236}">
              <a16:creationId xmlns:a16="http://schemas.microsoft.com/office/drawing/2014/main" id="{8CBAEACB-06F8-4E3B-A73F-D8B2B9BB72AC}"/>
            </a:ext>
          </a:extLst>
        </xdr:cNvPr>
        <xdr:cNvSpPr/>
      </xdr:nvSpPr>
      <xdr:spPr>
        <a:xfrm>
          <a:off x="22110700" y="1833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514" name="フローチャート: 判断 513">
          <a:extLst>
            <a:ext uri="{FF2B5EF4-FFF2-40B4-BE49-F238E27FC236}">
              <a16:creationId xmlns:a16="http://schemas.microsoft.com/office/drawing/2014/main" id="{C8A1CAF6-F969-4F5C-860C-914E2A69D06B}"/>
            </a:ext>
          </a:extLst>
        </xdr:cNvPr>
        <xdr:cNvSpPr/>
      </xdr:nvSpPr>
      <xdr:spPr>
        <a:xfrm>
          <a:off x="21272500" y="1833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107</xdr:row>
      <xdr:rowOff>87265</xdr:rowOff>
    </xdr:from>
    <xdr:ext cx="469744" cy="259045"/>
    <xdr:sp macro="" textlink="">
      <xdr:nvSpPr>
        <xdr:cNvPr id="515" name="n_1aveValue【庁舎】&#10;一人当たり面積">
          <a:extLst>
            <a:ext uri="{FF2B5EF4-FFF2-40B4-BE49-F238E27FC236}">
              <a16:creationId xmlns:a16="http://schemas.microsoft.com/office/drawing/2014/main" id="{025A6B76-5508-4819-9FA8-CB82B6C90E63}"/>
            </a:ext>
          </a:extLst>
        </xdr:cNvPr>
        <xdr:cNvSpPr txBox="1"/>
      </xdr:nvSpPr>
      <xdr:spPr>
        <a:xfrm>
          <a:off x="21075727" y="1843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516" name="フローチャート: 判断 515">
          <a:extLst>
            <a:ext uri="{FF2B5EF4-FFF2-40B4-BE49-F238E27FC236}">
              <a16:creationId xmlns:a16="http://schemas.microsoft.com/office/drawing/2014/main" id="{6DDADF76-5E79-4368-AC52-16E33EB0D28D}"/>
            </a:ext>
          </a:extLst>
        </xdr:cNvPr>
        <xdr:cNvSpPr/>
      </xdr:nvSpPr>
      <xdr:spPr>
        <a:xfrm>
          <a:off x="20383500" y="1835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517" name="n_2aveValue【庁舎】&#10;一人当たり面積">
          <a:extLst>
            <a:ext uri="{FF2B5EF4-FFF2-40B4-BE49-F238E27FC236}">
              <a16:creationId xmlns:a16="http://schemas.microsoft.com/office/drawing/2014/main" id="{62D8C4C6-68C5-4237-8874-305562B4EACF}"/>
            </a:ext>
          </a:extLst>
        </xdr:cNvPr>
        <xdr:cNvSpPr txBox="1"/>
      </xdr:nvSpPr>
      <xdr:spPr>
        <a:xfrm>
          <a:off x="20199427" y="18128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18" name="テキスト ボックス 517">
          <a:extLst>
            <a:ext uri="{FF2B5EF4-FFF2-40B4-BE49-F238E27FC236}">
              <a16:creationId xmlns:a16="http://schemas.microsoft.com/office/drawing/2014/main" id="{33B45B87-08F0-4F9A-BCE0-50EEB6BB7D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19" name="テキスト ボックス 518">
          <a:extLst>
            <a:ext uri="{FF2B5EF4-FFF2-40B4-BE49-F238E27FC236}">
              <a16:creationId xmlns:a16="http://schemas.microsoft.com/office/drawing/2014/main" id="{40FA2078-645F-4A10-9110-B72843649616}"/>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0" name="テキスト ボックス 519">
          <a:extLst>
            <a:ext uri="{FF2B5EF4-FFF2-40B4-BE49-F238E27FC236}">
              <a16:creationId xmlns:a16="http://schemas.microsoft.com/office/drawing/2014/main" id="{66E6232C-7D89-47B7-8B71-3191D2D1C123}"/>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1" name="テキスト ボックス 520">
          <a:extLst>
            <a:ext uri="{FF2B5EF4-FFF2-40B4-BE49-F238E27FC236}">
              <a16:creationId xmlns:a16="http://schemas.microsoft.com/office/drawing/2014/main" id="{936B5690-10FD-4B1E-8849-A74A28C45514}"/>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2" name="テキスト ボックス 521">
          <a:extLst>
            <a:ext uri="{FF2B5EF4-FFF2-40B4-BE49-F238E27FC236}">
              <a16:creationId xmlns:a16="http://schemas.microsoft.com/office/drawing/2014/main" id="{70C646A3-B102-4389-99D0-2213A529F5D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134443</xdr:rowOff>
    </xdr:from>
    <xdr:to>
      <xdr:col>116</xdr:col>
      <xdr:colOff>114300</xdr:colOff>
      <xdr:row>106</xdr:row>
      <xdr:rowOff>64593</xdr:rowOff>
    </xdr:to>
    <xdr:sp macro="" textlink="">
      <xdr:nvSpPr>
        <xdr:cNvPr id="523" name="楕円 522">
          <a:extLst>
            <a:ext uri="{FF2B5EF4-FFF2-40B4-BE49-F238E27FC236}">
              <a16:creationId xmlns:a16="http://schemas.microsoft.com/office/drawing/2014/main" id="{C76CADDA-ACED-442D-8167-5297F3D63C3D}"/>
            </a:ext>
          </a:extLst>
        </xdr:cNvPr>
        <xdr:cNvSpPr/>
      </xdr:nvSpPr>
      <xdr:spPr>
        <a:xfrm>
          <a:off x="22110700" y="1813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157320</xdr:rowOff>
    </xdr:from>
    <xdr:ext cx="469744" cy="259045"/>
    <xdr:sp macro="" textlink="">
      <xdr:nvSpPr>
        <xdr:cNvPr id="524" name="【庁舎】&#10;一人当たり面積該当値テキスト">
          <a:extLst>
            <a:ext uri="{FF2B5EF4-FFF2-40B4-BE49-F238E27FC236}">
              <a16:creationId xmlns:a16="http://schemas.microsoft.com/office/drawing/2014/main" id="{F33D071E-0E14-4181-BFEA-7DD5C96DC436}"/>
            </a:ext>
          </a:extLst>
        </xdr:cNvPr>
        <xdr:cNvSpPr txBox="1"/>
      </xdr:nvSpPr>
      <xdr:spPr>
        <a:xfrm>
          <a:off x="22199600" y="1798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5511</xdr:rowOff>
    </xdr:from>
    <xdr:to>
      <xdr:col>112</xdr:col>
      <xdr:colOff>38100</xdr:colOff>
      <xdr:row>105</xdr:row>
      <xdr:rowOff>107111</xdr:rowOff>
    </xdr:to>
    <xdr:sp macro="" textlink="">
      <xdr:nvSpPr>
        <xdr:cNvPr id="525" name="楕円 524">
          <a:extLst>
            <a:ext uri="{FF2B5EF4-FFF2-40B4-BE49-F238E27FC236}">
              <a16:creationId xmlns:a16="http://schemas.microsoft.com/office/drawing/2014/main" id="{F913B760-E191-4381-B226-1548EEBF5CA8}"/>
            </a:ext>
          </a:extLst>
        </xdr:cNvPr>
        <xdr:cNvSpPr/>
      </xdr:nvSpPr>
      <xdr:spPr>
        <a:xfrm>
          <a:off x="21272500" y="1800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56311</xdr:rowOff>
    </xdr:from>
    <xdr:to>
      <xdr:col>116</xdr:col>
      <xdr:colOff>63500</xdr:colOff>
      <xdr:row>106</xdr:row>
      <xdr:rowOff>13793</xdr:rowOff>
    </xdr:to>
    <xdr:cxnSp macro="">
      <xdr:nvCxnSpPr>
        <xdr:cNvPr id="526" name="直線コネクタ 525">
          <a:extLst>
            <a:ext uri="{FF2B5EF4-FFF2-40B4-BE49-F238E27FC236}">
              <a16:creationId xmlns:a16="http://schemas.microsoft.com/office/drawing/2014/main" id="{C5468744-2EC8-477A-AA67-DCA21D97A5CB}"/>
            </a:ext>
          </a:extLst>
        </xdr:cNvPr>
        <xdr:cNvCxnSpPr/>
      </xdr:nvCxnSpPr>
      <xdr:spPr>
        <a:xfrm>
          <a:off x="21323300" y="18058561"/>
          <a:ext cx="838200" cy="128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123638</xdr:rowOff>
    </xdr:from>
    <xdr:ext cx="469744" cy="259045"/>
    <xdr:sp macro="" textlink="">
      <xdr:nvSpPr>
        <xdr:cNvPr id="527" name="n_1mainValue【庁舎】&#10;一人当たり面積">
          <a:extLst>
            <a:ext uri="{FF2B5EF4-FFF2-40B4-BE49-F238E27FC236}">
              <a16:creationId xmlns:a16="http://schemas.microsoft.com/office/drawing/2014/main" id="{DE742FF2-9E09-432E-BDED-D575BE58172C}"/>
            </a:ext>
          </a:extLst>
        </xdr:cNvPr>
        <xdr:cNvSpPr txBox="1"/>
      </xdr:nvSpPr>
      <xdr:spPr>
        <a:xfrm>
          <a:off x="21075727" y="17782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8" name="正方形/長方形 527">
          <a:extLst>
            <a:ext uri="{FF2B5EF4-FFF2-40B4-BE49-F238E27FC236}">
              <a16:creationId xmlns:a16="http://schemas.microsoft.com/office/drawing/2014/main" id="{1902948E-A569-4336-8A2D-5CA94D3DDC9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9" name="正方形/長方形 528">
          <a:extLst>
            <a:ext uri="{FF2B5EF4-FFF2-40B4-BE49-F238E27FC236}">
              <a16:creationId xmlns:a16="http://schemas.microsoft.com/office/drawing/2014/main" id="{C89C1F51-4048-4031-8B96-9B4BA316A2EF}"/>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30" name="テキスト ボックス 529">
          <a:extLst>
            <a:ext uri="{FF2B5EF4-FFF2-40B4-BE49-F238E27FC236}">
              <a16:creationId xmlns:a16="http://schemas.microsoft.com/office/drawing/2014/main" id="{044832F9-4317-4B02-ADD4-DD043DE113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有形固定資産減価償却率は、類似団体並みか下回るものが多いものの、保育所・学校・公営住宅については高い水準となっている。これは、耐用年数を経過しているためである。</a:t>
          </a:r>
        </a:p>
        <a:p>
          <a:r>
            <a:rPr kumimoji="1" lang="ja-JP" altLang="en-US" sz="1300">
              <a:latin typeface="ＭＳ Ｐゴシック" panose="020B0600070205080204" pitchFamily="50" charset="-128"/>
              <a:ea typeface="ＭＳ Ｐゴシック" panose="020B0600070205080204" pitchFamily="50" charset="-128"/>
            </a:rPr>
            <a:t>　公共施設等管理計画に基づき、老朽化対策に積極的に取り組んでいく。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人口の減少や高い</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高齢化率（平成</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31</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3</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月末</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45.9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％）に加え、</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村内に基幹となる産業が少ないこと等により、財政基盤は弱く類似団体平均を依然として下回っている。今後は、投資的経費を抑制する等、歳出の見直しを図るとともに、売木村総合戦略の沿った基幹産業の育成や税制を見直し財政基盤の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157056</xdr:rowOff>
    </xdr:from>
    <xdr:to>
      <xdr:col>23</xdr:col>
      <xdr:colOff>133350</xdr:colOff>
      <xdr:row>44</xdr:row>
      <xdr:rowOff>165100</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700856"/>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66481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438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165100</xdr:rowOff>
    </xdr:from>
    <xdr:to>
      <xdr:col>15</xdr:col>
      <xdr:colOff>82550</xdr:colOff>
      <xdr:row>44</xdr:row>
      <xdr:rowOff>165100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2336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70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106256</xdr:rowOff>
    </xdr:from>
    <xdr:to>
      <xdr:col>23</xdr:col>
      <xdr:colOff>184150</xdr:colOff>
      <xdr:row>45</xdr:row>
      <xdr:rowOff>36406</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9330</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55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114300</xdr:rowOff>
    </xdr:from>
    <xdr:to>
      <xdr:col>15</xdr:col>
      <xdr:colOff>133350</xdr:colOff>
      <xdr:row>45</xdr:row>
      <xdr:rowOff>44450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29227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年度の集中改革プランより実施している村議会議員、特別職及び一般職の独自給与カットの人件費削減や補助費、公債費の抑制により類似団体の平均を下回っている。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今後も事務事業の見直しを更に進めるとともに、経常経費の削減に努め経常収支比率を低下できるように努める。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121194</xdr:rowOff>
    </xdr:from>
    <xdr:to>
      <xdr:col>23</xdr:col>
      <xdr:colOff>133350</xdr:colOff>
      <xdr:row>65</xdr:row>
      <xdr:rowOff>112667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0922544"/>
          <a:ext cx="838200" cy="334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120287</xdr:rowOff>
    </xdr:from>
    <xdr:to>
      <xdr:col>19</xdr:col>
      <xdr:colOff>133350</xdr:colOff>
      <xdr:row>63</xdr:row>
      <xdr:rowOff>121194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750187"/>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71500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1044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120287</xdr:rowOff>
    </xdr:from>
    <xdr:to>
      <xdr:col>15</xdr:col>
      <xdr:colOff>82550</xdr:colOff>
      <xdr:row>63</xdr:row>
      <xdr:rowOff>141877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075018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9451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55699</xdr:rowOff>
    </xdr:from>
    <xdr:to>
      <xdr:col>11</xdr:col>
      <xdr:colOff>31750</xdr:colOff>
      <xdr:row>63</xdr:row>
      <xdr:rowOff>141877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857049"/>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95630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1068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156771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95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61867</xdr:rowOff>
    </xdr:from>
    <xdr:to>
      <xdr:col>23</xdr:col>
      <xdr:colOff>184150</xdr:colOff>
      <xdr:row>65</xdr:row>
      <xdr:rowOff>163467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33944</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7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70394</xdr:rowOff>
    </xdr:from>
    <xdr:to>
      <xdr:col>19</xdr:col>
      <xdr:colOff>184150</xdr:colOff>
      <xdr:row>64</xdr:row>
      <xdr:rowOff>544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7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10721</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40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69487</xdr:rowOff>
    </xdr:from>
    <xdr:to>
      <xdr:col>15</xdr:col>
      <xdr:colOff>133350</xdr:colOff>
      <xdr:row>62</xdr:row>
      <xdr:rowOff>171087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69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9814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4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91077</xdr:rowOff>
    </xdr:from>
    <xdr:to>
      <xdr:col>11</xdr:col>
      <xdr:colOff>82550</xdr:colOff>
      <xdr:row>64</xdr:row>
      <xdr:rowOff>21227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892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31404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661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4899</xdr:rowOff>
    </xdr:from>
    <xdr:to>
      <xdr:col>7</xdr:col>
      <xdr:colOff>31750</xdr:colOff>
      <xdr:row>63</xdr:row>
      <xdr:rowOff>106499</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116676</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[838,901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と比較して非常に高い数値となっている。この大きな要因として、直営温泉施設に係る維持管理費に占める割合が高くなっている。また、学校児童生徒の減少に歯止めをかけるために継続的に実施している山村留学事業や幼児の年齢、発達に応じた保育を実現するために加配保育士の雇用に係る経費等が主な要因となっている。温泉施設運営については、維持管理費の抑制等更に努め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117523</xdr:rowOff>
    </xdr:from>
    <xdr:to>
      <xdr:col>23</xdr:col>
      <xdr:colOff>133350</xdr:colOff>
      <xdr:row>85</xdr:row>
      <xdr:rowOff>133902</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690773"/>
          <a:ext cx="838200" cy="16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124894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12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54260</xdr:rowOff>
    </xdr:from>
    <xdr:to>
      <xdr:col>19</xdr:col>
      <xdr:colOff>133350</xdr:colOff>
      <xdr:row>85</xdr:row>
      <xdr:rowOff>117523</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627510"/>
          <a:ext cx="889000" cy="63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41967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29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21546</xdr:rowOff>
    </xdr:from>
    <xdr:to>
      <xdr:col>15</xdr:col>
      <xdr:colOff>82550</xdr:colOff>
      <xdr:row>85</xdr:row>
      <xdr:rowOff>54260</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594796"/>
          <a:ext cx="889000" cy="32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18573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906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88516</xdr:rowOff>
    </xdr:from>
    <xdr:to>
      <xdr:col>11</xdr:col>
      <xdr:colOff>31750</xdr:colOff>
      <xdr:row>85</xdr:row>
      <xdr:rowOff>21546</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90316"/>
          <a:ext cx="889000" cy="10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11485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898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153319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869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83102</xdr:rowOff>
    </xdr:from>
    <xdr:to>
      <xdr:col>23</xdr:col>
      <xdr:colOff>184150</xdr:colOff>
      <xdr:row>86</xdr:row>
      <xdr:rowOff>13252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65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55179</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62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66723</xdr:rowOff>
    </xdr:from>
    <xdr:to>
      <xdr:col>19</xdr:col>
      <xdr:colOff>184150</xdr:colOff>
      <xdr:row>85</xdr:row>
      <xdr:rowOff>168323</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639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153100</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726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3460</xdr:rowOff>
    </xdr:from>
    <xdr:to>
      <xdr:col>15</xdr:col>
      <xdr:colOff>133350</xdr:colOff>
      <xdr:row>85</xdr:row>
      <xdr:rowOff>105060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57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89837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66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142196</xdr:rowOff>
    </xdr:from>
    <xdr:to>
      <xdr:col>11</xdr:col>
      <xdr:colOff>82550</xdr:colOff>
      <xdr:row>85</xdr:row>
      <xdr:rowOff>72346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543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57123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63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37716</xdr:rowOff>
    </xdr:from>
    <xdr:to>
      <xdr:col>7</xdr:col>
      <xdr:colOff>31750</xdr:colOff>
      <xdr:row>84</xdr:row>
      <xdr:rowOff>139316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43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124093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52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職員等の独自給与カットの実施により、類似団体の中ではかなり低い水準となっている。級別資格基準表の是正等行い、財政力の向上を図る上で給与水準の抑制は不可欠であり、今後もこの指数維持のため、給与抑制等実施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164464</xdr:rowOff>
    </xdr:from>
    <xdr:to>
      <xdr:col>81</xdr:col>
      <xdr:colOff>44450</xdr:colOff>
      <xdr:row>85</xdr:row>
      <xdr:rowOff>164464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737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107332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85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128270</xdr:rowOff>
    </xdr:from>
    <xdr:to>
      <xdr:col>77</xdr:col>
      <xdr:colOff>44450</xdr:colOff>
      <xdr:row>85</xdr:row>
      <xdr:rowOff>164464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701520"/>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38116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54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13652</xdr:rowOff>
    </xdr:from>
    <xdr:to>
      <xdr:col>72</xdr:col>
      <xdr:colOff>203200</xdr:colOff>
      <xdr:row>85</xdr:row>
      <xdr:rowOff>128270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58690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50182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96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100648</xdr:rowOff>
    </xdr:from>
    <xdr:to>
      <xdr:col>68</xdr:col>
      <xdr:colOff>152400</xdr:colOff>
      <xdr:row>85</xdr:row>
      <xdr:rowOff>13652</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0244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26052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9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9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113664</xdr:rowOff>
    </xdr:from>
    <xdr:to>
      <xdr:col>81</xdr:col>
      <xdr:colOff>95250</xdr:colOff>
      <xdr:row>86</xdr:row>
      <xdr:rowOff>43814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130191</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53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113664</xdr:rowOff>
    </xdr:from>
    <xdr:to>
      <xdr:col>77</xdr:col>
      <xdr:colOff>95250</xdr:colOff>
      <xdr:row>86</xdr:row>
      <xdr:rowOff>43814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53991</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45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77470</xdr:rowOff>
    </xdr:from>
    <xdr:to>
      <xdr:col>73</xdr:col>
      <xdr:colOff>44450</xdr:colOff>
      <xdr:row>86</xdr:row>
      <xdr:rowOff>7620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17797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134302</xdr:rowOff>
    </xdr:from>
    <xdr:to>
      <xdr:col>68</xdr:col>
      <xdr:colOff>203200</xdr:colOff>
      <xdr:row>85</xdr:row>
      <xdr:rowOff>64452</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74629</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49848</xdr:rowOff>
    </xdr:from>
    <xdr:to>
      <xdr:col>64</xdr:col>
      <xdr:colOff>152400</xdr:colOff>
      <xdr:row>84</xdr:row>
      <xdr:rowOff>151448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5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161625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22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年度の職員数は</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22</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人で、</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集中改革プランにより示している目標値に対して</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人増の状況である。平成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年には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名の職員が在籍しこの間、</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6</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人の削減に努めてきた。今後も住民サービスの低下が生じないよう時代の要請に適した人員配置と組織の更なるスリム化及び事務の効率化を進めるよう努める必要がある。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102362</xdr:rowOff>
    </xdr:from>
    <xdr:to>
      <xdr:col>81</xdr:col>
      <xdr:colOff>44450</xdr:colOff>
      <xdr:row>62</xdr:row>
      <xdr:rowOff>135661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732262"/>
          <a:ext cx="838200" cy="33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100792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3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47587</xdr:rowOff>
    </xdr:from>
    <xdr:to>
      <xdr:col>77</xdr:col>
      <xdr:colOff>44450</xdr:colOff>
      <xdr:row>62</xdr:row>
      <xdr:rowOff>102362</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677487"/>
          <a:ext cx="889000" cy="5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27005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314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171018</xdr:rowOff>
    </xdr:from>
    <xdr:to>
      <xdr:col>72</xdr:col>
      <xdr:colOff>203200</xdr:colOff>
      <xdr:row>62</xdr:row>
      <xdr:rowOff>47587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629468"/>
          <a:ext cx="889000" cy="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13974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300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171018</xdr:rowOff>
    </xdr:from>
    <xdr:to>
      <xdr:col>68</xdr:col>
      <xdr:colOff>152400</xdr:colOff>
      <xdr:row>62</xdr:row>
      <xdr:rowOff>24905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3512800" y="10629468"/>
          <a:ext cx="8890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11320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29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170946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286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84861</xdr:rowOff>
    </xdr:from>
    <xdr:to>
      <xdr:col>81</xdr:col>
      <xdr:colOff>95250</xdr:colOff>
      <xdr:row>63</xdr:row>
      <xdr:rowOff>15011</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71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56938</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686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51562</xdr:rowOff>
    </xdr:from>
    <xdr:to>
      <xdr:col>77</xdr:col>
      <xdr:colOff>95250</xdr:colOff>
      <xdr:row>62</xdr:row>
      <xdr:rowOff>153162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68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137939</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767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168237</xdr:rowOff>
    </xdr:from>
    <xdr:to>
      <xdr:col>73</xdr:col>
      <xdr:colOff>44450</xdr:colOff>
      <xdr:row>62</xdr:row>
      <xdr:rowOff>98387</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62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83164</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71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120218</xdr:rowOff>
    </xdr:from>
    <xdr:to>
      <xdr:col>68</xdr:col>
      <xdr:colOff>203200</xdr:colOff>
      <xdr:row>62</xdr:row>
      <xdr:rowOff>50368</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57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35145</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665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145555</xdr:rowOff>
    </xdr:from>
    <xdr:to>
      <xdr:col>64</xdr:col>
      <xdr:colOff>152400</xdr:colOff>
      <xdr:row>62</xdr:row>
      <xdr:rowOff>75705</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60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60482</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690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　</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29</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年度決算に基づく実質公債費比率は</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10.3</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％と対前年度より</a:t>
          </a:r>
          <a:r>
            <a:rPr kumimoji="1" lang="en-US" altLang="ja-JP"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0.</a:t>
          </a:r>
          <a:r>
            <a:rPr kumimoji="1" lang="ja-JP" altLang="en-US" sz="1300" b="0" i="0" u="none" strike="noStrike" kern="0" cap="none" spc="0" normalizeH="0" baseline="0" noProof="0">
              <a:ln>
                <a:noFill/>
              </a:ln>
              <a:solidFill>
                <a:schemeClr val="tx1"/>
              </a:solidFill>
              <a:effectLst/>
              <a:uLnTx/>
              <a:uFillTx/>
              <a:latin typeface="ＭＳ Ｐゴシック"/>
              <a:ea typeface="ＭＳ Ｐゴシック" panose="020B0600070205080204" pitchFamily="50" charset="-128"/>
              <a:cs typeface="+mn-cs"/>
            </a:rPr>
            <a:t>４％減増加し、類似団</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体内平均値と比較して依然として高い比率となっている。計画的に不利な起債の繰上償還の実施、過大な起債の抑制等を実施してきているが、公営企業債に係る繰入金や普通交付税参入額の減少等により比率の低下も鈍化傾向になりつつある。今後も新規発行債を抑制し、実質公債費比率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6773</xdr:rowOff>
    </xdr:from>
    <xdr:to>
      <xdr:col>81</xdr:col>
      <xdr:colOff>44450</xdr:colOff>
      <xdr:row>43</xdr:row>
      <xdr:rowOff>38946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379123"/>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6773</xdr:rowOff>
    </xdr:from>
    <xdr:to>
      <xdr:col>77</xdr:col>
      <xdr:colOff>44450</xdr:colOff>
      <xdr:row>43</xdr:row>
      <xdr:rowOff>55033</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5290800" y="73791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44</xdr:row>
      <xdr:rowOff>20320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27383"/>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20320</xdr:rowOff>
    </xdr:from>
    <xdr:to>
      <xdr:col>68</xdr:col>
      <xdr:colOff>152400</xdr:colOff>
      <xdr:row>44</xdr:row>
      <xdr:rowOff>149013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564120"/>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131673</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33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127423</xdr:rowOff>
    </xdr:from>
    <xdr:to>
      <xdr:col>77</xdr:col>
      <xdr:colOff>95250</xdr:colOff>
      <xdr:row>43</xdr:row>
      <xdr:rowOff>57573</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42350</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140970</xdr:rowOff>
    </xdr:from>
    <xdr:to>
      <xdr:col>68</xdr:col>
      <xdr:colOff>203200</xdr:colOff>
      <xdr:row>44</xdr:row>
      <xdr:rowOff>71120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55897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98213</xdr:rowOff>
    </xdr:from>
    <xdr:to>
      <xdr:col>64</xdr:col>
      <xdr:colOff>152400</xdr:colOff>
      <xdr:row>45</xdr:row>
      <xdr:rowOff>28363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13140</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計画的に基金積立、地方債の繰上償還等を実施したため、将来負担額を充当可能財源額等が上回る結果となった。公営企業債の償還もピークを越え、公営企業債等繰入見込額も減少して生きている。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今後も更に公債費等義務的経費の削減を中心とする財政改革を進め、財政健全化に努める。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人件費は</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22.7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％と類似団体内平均値を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0.9</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％下回っている。要因としては、議会議員報酬の</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％削減、特別職の給料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％削減、一般職の給料</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％削減を平成</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年度より実施し、給与の適正化に努めるとともに総人件費の抑制を図ってきた。今後も住民の納得と支持が得られる給与体系、運用、水準の適正化が求められていることから、人事院勧告制度を尊重し、国家公務員の給与水準に準拠した給与体系とし適正な運用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40132</xdr:rowOff>
    </xdr:from>
    <xdr:to>
      <xdr:col>24</xdr:col>
      <xdr:colOff>25400</xdr:colOff>
      <xdr:row>36</xdr:row>
      <xdr:rowOff>136144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212332"/>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98569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129286</xdr:rowOff>
    </xdr:from>
    <xdr:to>
      <xdr:col>19</xdr:col>
      <xdr:colOff>187325</xdr:colOff>
      <xdr:row>36</xdr:row>
      <xdr:rowOff>40132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300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129286</xdr:rowOff>
    </xdr:from>
    <xdr:to>
      <xdr:col>15</xdr:col>
      <xdr:colOff>98425</xdr:colOff>
      <xdr:row>35</xdr:row>
      <xdr:rowOff>129286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300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18559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74422</xdr:rowOff>
    </xdr:from>
    <xdr:to>
      <xdr:col>11</xdr:col>
      <xdr:colOff>9525</xdr:colOff>
      <xdr:row>35</xdr:row>
      <xdr:rowOff>129286</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751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167149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101871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1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160782</xdr:rowOff>
    </xdr:from>
    <xdr:to>
      <xdr:col>20</xdr:col>
      <xdr:colOff>38100</xdr:colOff>
      <xdr:row>36</xdr:row>
      <xdr:rowOff>90932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101109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78486</xdr:rowOff>
    </xdr:from>
    <xdr:to>
      <xdr:col>15</xdr:col>
      <xdr:colOff>149225</xdr:colOff>
      <xdr:row>36</xdr:row>
      <xdr:rowOff>8636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18813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18813</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23622</xdr:rowOff>
    </xdr:from>
    <xdr:to>
      <xdr:col>6</xdr:col>
      <xdr:colOff>171450</xdr:colOff>
      <xdr:row>35</xdr:row>
      <xdr:rowOff>125222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2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135399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79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主な要因としては直営温泉施設に係る管理運営費に占める割合が高くなっている。また保育所の加配保育士の雇用、児童生徒の減少による複式学級解消のために行っている山村留学制度に係る経費等が主な要因となっている。温泉施設運営については、維持管理経費の抑制等更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42091</xdr:rowOff>
    </xdr:from>
    <xdr:to>
      <xdr:col>82</xdr:col>
      <xdr:colOff>107950</xdr:colOff>
      <xdr:row>19</xdr:row>
      <xdr:rowOff>99242</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128191"/>
          <a:ext cx="838200" cy="228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43741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615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43724</xdr:rowOff>
    </xdr:from>
    <xdr:to>
      <xdr:col>78</xdr:col>
      <xdr:colOff>69850</xdr:colOff>
      <xdr:row>18</xdr:row>
      <xdr:rowOff>42091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958374"/>
          <a:ext cx="889000" cy="169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93271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49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43724</xdr:rowOff>
    </xdr:from>
    <xdr:to>
      <xdr:col>73</xdr:col>
      <xdr:colOff>180975</xdr:colOff>
      <xdr:row>18</xdr:row>
      <xdr:rowOff>9434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958374"/>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67146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89444</xdr:rowOff>
    </xdr:from>
    <xdr:to>
      <xdr:col>69</xdr:col>
      <xdr:colOff>92075</xdr:colOff>
      <xdr:row>18</xdr:row>
      <xdr:rowOff>9434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00409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73677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1831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40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48442</xdr:rowOff>
    </xdr:from>
    <xdr:to>
      <xdr:col>82</xdr:col>
      <xdr:colOff>158750</xdr:colOff>
      <xdr:row>19</xdr:row>
      <xdr:rowOff>150042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0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20519</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27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162741</xdr:rowOff>
    </xdr:from>
    <xdr:to>
      <xdr:col>78</xdr:col>
      <xdr:colOff>120650</xdr:colOff>
      <xdr:row>18</xdr:row>
      <xdr:rowOff>92891</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07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77668</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163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164374</xdr:rowOff>
    </xdr:from>
    <xdr:to>
      <xdr:col>74</xdr:col>
      <xdr:colOff>31750</xdr:colOff>
      <xdr:row>17</xdr:row>
      <xdr:rowOff>94524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90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79301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993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130084</xdr:rowOff>
    </xdr:from>
    <xdr:to>
      <xdr:col>69</xdr:col>
      <xdr:colOff>142875</xdr:colOff>
      <xdr:row>18</xdr:row>
      <xdr:rowOff>60234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04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45011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1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38644</xdr:rowOff>
    </xdr:from>
    <xdr:to>
      <xdr:col>65</xdr:col>
      <xdr:colOff>53975</xdr:colOff>
      <xdr:row>17</xdr:row>
      <xdr:rowOff>140244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125021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03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扶助費は類似団体内平均値と比較してかなり低い数値となっている。養護老人ホーム入所者が現在</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名と少なく、福祉医療費の支給が類似団体と比較して少額等が主な要因と思われる。今後も更に比率が上がらないよう予防、啓発が必要と思われる。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0</xdr:rowOff>
    </xdr:from>
    <xdr:to>
      <xdr:col>24</xdr:col>
      <xdr:colOff>25400</xdr:colOff>
      <xdr:row>54</xdr:row>
      <xdr:rowOff>12700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258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120650</xdr:rowOff>
    </xdr:from>
    <xdr:to>
      <xdr:col>19</xdr:col>
      <xdr:colOff>187325</xdr:colOff>
      <xdr:row>54</xdr:row>
      <xdr:rowOff>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207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120650</xdr:rowOff>
    </xdr:from>
    <xdr:to>
      <xdr:col>15</xdr:col>
      <xdr:colOff>98425</xdr:colOff>
      <xdr:row>53</xdr:row>
      <xdr:rowOff>133350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20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133350</xdr:rowOff>
    </xdr:from>
    <xdr:to>
      <xdr:col>11</xdr:col>
      <xdr:colOff>9525</xdr:colOff>
      <xdr:row>53</xdr:row>
      <xdr:rowOff>158750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1320800" y="9220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120650</xdr:rowOff>
    </xdr:from>
    <xdr:to>
      <xdr:col>20</xdr:col>
      <xdr:colOff>38100</xdr:colOff>
      <xdr:row>54</xdr:row>
      <xdr:rowOff>50800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60977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897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69850</xdr:rowOff>
    </xdr:from>
    <xdr:to>
      <xdr:col>15</xdr:col>
      <xdr:colOff>149225</xdr:colOff>
      <xdr:row>54</xdr:row>
      <xdr:rowOff>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15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892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82550</xdr:rowOff>
    </xdr:from>
    <xdr:to>
      <xdr:col>11</xdr:col>
      <xdr:colOff>60325</xdr:colOff>
      <xdr:row>54</xdr:row>
      <xdr:rowOff>12700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16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22877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107950</xdr:rowOff>
    </xdr:from>
    <xdr:to>
      <xdr:col>6</xdr:col>
      <xdr:colOff>171450</xdr:colOff>
      <xdr:row>54</xdr:row>
      <xdr:rowOff>38100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19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48277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896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その他は公債費によるものが大きく、類似団体内平均値を</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3.3</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％上回っている。新規発行債の抑制と計画的な繰上償還を今後も引き続き検討し、数値の抑制に努める。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42418</xdr:rowOff>
    </xdr:from>
    <xdr:to>
      <xdr:col>82</xdr:col>
      <xdr:colOff>107950</xdr:colOff>
      <xdr:row>57</xdr:row>
      <xdr:rowOff>56134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81506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42418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773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37846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77392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136144</xdr:rowOff>
    </xdr:from>
    <xdr:to>
      <xdr:col>69</xdr:col>
      <xdr:colOff>92075</xdr:colOff>
      <xdr:row>57</xdr:row>
      <xdr:rowOff>37846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7373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xdr:rowOff>
    </xdr:from>
    <xdr:to>
      <xdr:col>82</xdr:col>
      <xdr:colOff>158750</xdr:colOff>
      <xdr:row>57</xdr:row>
      <xdr:rowOff>106934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148861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163068</xdr:rowOff>
    </xdr:from>
    <xdr:to>
      <xdr:col>78</xdr:col>
      <xdr:colOff>120650</xdr:colOff>
      <xdr:row>57</xdr:row>
      <xdr:rowOff>93218</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76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77995</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850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158496</xdr:rowOff>
    </xdr:from>
    <xdr:to>
      <xdr:col>69</xdr:col>
      <xdr:colOff>142875</xdr:colOff>
      <xdr:row>57</xdr:row>
      <xdr:rowOff>88646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73423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9846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68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各種団体補助金等の支給見直しを行った結果、類似団体内平均値を下回っている状況である。今後も各事業を精査検証し、更に補助費抑制に努める。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36</xdr:row>
      <xdr:rowOff>149860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171184"/>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35</xdr:row>
      <xdr:rowOff>170434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711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170434</xdr:rowOff>
    </xdr:from>
    <xdr:to>
      <xdr:col>73</xdr:col>
      <xdr:colOff>180975</xdr:colOff>
      <xdr:row>36</xdr:row>
      <xdr:rowOff>21844</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7118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129286</xdr:rowOff>
    </xdr:from>
    <xdr:to>
      <xdr:col>69</xdr:col>
      <xdr:colOff>92075</xdr:colOff>
      <xdr:row>36</xdr:row>
      <xdr:rowOff>21844</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003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71137</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59961</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142494</xdr:rowOff>
    </xdr:from>
    <xdr:to>
      <xdr:col>69</xdr:col>
      <xdr:colOff>142875</xdr:colOff>
      <xdr:row>36</xdr:row>
      <xdr:rowOff>72644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82821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78486</xdr:rowOff>
    </xdr:from>
    <xdr:to>
      <xdr:col>65</xdr:col>
      <xdr:colOff>53975</xdr:colOff>
      <xdr:row>36</xdr:row>
      <xdr:rowOff>8636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18813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8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方債の償還に充当可能な特定財源が減少したため、公債費の経常収支比率が高くなっている。起債の償還はピークを過ぎ、今後も引き続き新規発行債の抑制を強化し、財政に余裕があれば財政融資資金の繰上償還を検討す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今後大型の建設整備事業を予定しているため、必要な事業を絞り込むことにより抑制することとしている。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142240</xdr:rowOff>
    </xdr:from>
    <xdr:to>
      <xdr:col>24</xdr:col>
      <xdr:colOff>25400</xdr:colOff>
      <xdr:row>75</xdr:row>
      <xdr:rowOff>157480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0009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142240</xdr:rowOff>
    </xdr:from>
    <xdr:to>
      <xdr:col>19</xdr:col>
      <xdr:colOff>187325</xdr:colOff>
      <xdr:row>75</xdr:row>
      <xdr:rowOff>168911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000990"/>
          <a:ext cx="889000" cy="26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21607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23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168911</xdr:rowOff>
    </xdr:from>
    <xdr:to>
      <xdr:col>15</xdr:col>
      <xdr:colOff>98425</xdr:colOff>
      <xdr:row>76</xdr:row>
      <xdr:rowOff>77470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027661"/>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77470</xdr:rowOff>
    </xdr:from>
    <xdr:to>
      <xdr:col>11</xdr:col>
      <xdr:colOff>9525</xdr:colOff>
      <xdr:row>77</xdr:row>
      <xdr:rowOff>16511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107670"/>
          <a:ext cx="889000" cy="110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106680</xdr:rowOff>
    </xdr:from>
    <xdr:to>
      <xdr:col>24</xdr:col>
      <xdr:colOff>76200</xdr:colOff>
      <xdr:row>76</xdr:row>
      <xdr:rowOff>36830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6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123207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91440</xdr:rowOff>
    </xdr:from>
    <xdr:to>
      <xdr:col>20</xdr:col>
      <xdr:colOff>38100</xdr:colOff>
      <xdr:row>76</xdr:row>
      <xdr:rowOff>21589</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31767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58437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26670</xdr:rowOff>
    </xdr:from>
    <xdr:to>
      <xdr:col>11</xdr:col>
      <xdr:colOff>60325</xdr:colOff>
      <xdr:row>76</xdr:row>
      <xdr:rowOff>128270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056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138447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82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137161</xdr:rowOff>
    </xdr:from>
    <xdr:to>
      <xdr:col>6</xdr:col>
      <xdr:colOff>171450</xdr:colOff>
      <xdr:row>77</xdr:row>
      <xdr:rowOff>67311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52088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公債費以外の分析は類似団体内平均値にほぼ近接している。経常経費抑制のため、更に検証、精査する必要がある。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95976</xdr:rowOff>
    </xdr:from>
    <xdr:to>
      <xdr:col>82</xdr:col>
      <xdr:colOff>107950</xdr:colOff>
      <xdr:row>79</xdr:row>
      <xdr:rowOff>56787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297626"/>
          <a:ext cx="838200" cy="30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81280</xdr:rowOff>
    </xdr:from>
    <xdr:to>
      <xdr:col>78</xdr:col>
      <xdr:colOff>69850</xdr:colOff>
      <xdr:row>77</xdr:row>
      <xdr:rowOff>95976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11480"/>
          <a:ext cx="889000" cy="186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81280</xdr:rowOff>
    </xdr:from>
    <xdr:to>
      <xdr:col>73</xdr:col>
      <xdr:colOff>180975</xdr:colOff>
      <xdr:row>77</xdr:row>
      <xdr:rowOff>24130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205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19231</xdr:rowOff>
    </xdr:from>
    <xdr:to>
      <xdr:col>69</xdr:col>
      <xdr:colOff>92075</xdr:colOff>
      <xdr:row>77</xdr:row>
      <xdr:rowOff>24130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04943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120122</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15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5987</xdr:rowOff>
    </xdr:from>
    <xdr:to>
      <xdr:col>82</xdr:col>
      <xdr:colOff>158750</xdr:colOff>
      <xdr:row>79</xdr:row>
      <xdr:rowOff>107587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550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149514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2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45176</xdr:rowOff>
    </xdr:from>
    <xdr:to>
      <xdr:col>78</xdr:col>
      <xdr:colOff>120650</xdr:colOff>
      <xdr:row>77</xdr:row>
      <xdr:rowOff>146776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131553</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33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30480</xdr:rowOff>
    </xdr:from>
    <xdr:to>
      <xdr:col>74</xdr:col>
      <xdr:colOff>31750</xdr:colOff>
      <xdr:row>76</xdr:row>
      <xdr:rowOff>132080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142257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139881</xdr:rowOff>
    </xdr:from>
    <xdr:to>
      <xdr:col>65</xdr:col>
      <xdr:colOff>53975</xdr:colOff>
      <xdr:row>76</xdr:row>
      <xdr:rowOff>70031</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99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80208</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767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59197</xdr:rowOff>
    </xdr:from>
    <xdr:to>
      <xdr:col>29</xdr:col>
      <xdr:colOff>127000</xdr:colOff>
      <xdr:row>15</xdr:row>
      <xdr:rowOff>104268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2678572"/>
          <a:ext cx="647700" cy="45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56735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19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104268</xdr:rowOff>
    </xdr:from>
    <xdr:to>
      <xdr:col>26</xdr:col>
      <xdr:colOff>50800</xdr:colOff>
      <xdr:row>16</xdr:row>
      <xdr:rowOff>30586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2723643"/>
          <a:ext cx="698500" cy="977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3746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37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30586</xdr:rowOff>
    </xdr:from>
    <xdr:to>
      <xdr:col>22</xdr:col>
      <xdr:colOff>114300</xdr:colOff>
      <xdr:row>16</xdr:row>
      <xdr:rowOff>42277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2821411"/>
          <a:ext cx="698500" cy="116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13924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4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42277</xdr:rowOff>
    </xdr:from>
    <xdr:to>
      <xdr:col>18</xdr:col>
      <xdr:colOff>177800</xdr:colOff>
      <xdr:row>16</xdr:row>
      <xdr:rowOff>90079</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2833102"/>
          <a:ext cx="698500" cy="478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15903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49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34750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8397</xdr:rowOff>
    </xdr:from>
    <xdr:to>
      <xdr:col>29</xdr:col>
      <xdr:colOff>177800</xdr:colOff>
      <xdr:row>15</xdr:row>
      <xdr:rowOff>109997</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26277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24924</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47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53468</xdr:rowOff>
    </xdr:from>
    <xdr:to>
      <xdr:col>26</xdr:col>
      <xdr:colOff>101600</xdr:colOff>
      <xdr:row>15</xdr:row>
      <xdr:rowOff>155068</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26728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165245</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4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151236</xdr:rowOff>
    </xdr:from>
    <xdr:to>
      <xdr:col>22</xdr:col>
      <xdr:colOff>165100</xdr:colOff>
      <xdr:row>16</xdr:row>
      <xdr:rowOff>81386</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27706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91563</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162927</xdr:rowOff>
    </xdr:from>
    <xdr:to>
      <xdr:col>19</xdr:col>
      <xdr:colOff>38100</xdr:colOff>
      <xdr:row>16</xdr:row>
      <xdr:rowOff>93077</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27823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103254</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551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39279</xdr:rowOff>
    </xdr:from>
    <xdr:to>
      <xdr:col>15</xdr:col>
      <xdr:colOff>101600</xdr:colOff>
      <xdr:row>16</xdr:row>
      <xdr:rowOff>140879</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28301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151056</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25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228581</xdr:rowOff>
    </xdr:from>
    <xdr:to>
      <xdr:col>29</xdr:col>
      <xdr:colOff>127000</xdr:colOff>
      <xdr:row>34</xdr:row>
      <xdr:rowOff>307032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496031"/>
          <a:ext cx="647700" cy="784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135269</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456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307032</xdr:rowOff>
    </xdr:from>
    <xdr:to>
      <xdr:col>26</xdr:col>
      <xdr:colOff>50800</xdr:colOff>
      <xdr:row>34</xdr:row>
      <xdr:rowOff>339584</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574482"/>
          <a:ext cx="698500" cy="32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274607</xdr:rowOff>
    </xdr:from>
    <xdr:to>
      <xdr:col>22</xdr:col>
      <xdr:colOff>114300</xdr:colOff>
      <xdr:row>34</xdr:row>
      <xdr:rowOff>339584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542057"/>
          <a:ext cx="698500" cy="649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214133</xdr:rowOff>
    </xdr:from>
    <xdr:to>
      <xdr:col>18</xdr:col>
      <xdr:colOff>177800</xdr:colOff>
      <xdr:row>34</xdr:row>
      <xdr:rowOff>274607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481583"/>
          <a:ext cx="698500" cy="60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240196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5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216929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27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177781</xdr:rowOff>
    </xdr:from>
    <xdr:to>
      <xdr:col>29</xdr:col>
      <xdr:colOff>177800</xdr:colOff>
      <xdr:row>34</xdr:row>
      <xdr:rowOff>279381</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44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22858</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290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256232</xdr:rowOff>
    </xdr:from>
    <xdr:to>
      <xdr:col>26</xdr:col>
      <xdr:colOff>101600</xdr:colOff>
      <xdr:row>35</xdr:row>
      <xdr:rowOff>14932</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523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25109</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292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288784</xdr:rowOff>
    </xdr:from>
    <xdr:to>
      <xdr:col>22</xdr:col>
      <xdr:colOff>165100</xdr:colOff>
      <xdr:row>35</xdr:row>
      <xdr:rowOff>47484</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5562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57661</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325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223807</xdr:rowOff>
    </xdr:from>
    <xdr:to>
      <xdr:col>19</xdr:col>
      <xdr:colOff>38100</xdr:colOff>
      <xdr:row>34</xdr:row>
      <xdr:rowOff>325406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49125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335584</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26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163333</xdr:rowOff>
    </xdr:from>
    <xdr:to>
      <xdr:col>15</xdr:col>
      <xdr:colOff>101600</xdr:colOff>
      <xdr:row>34</xdr:row>
      <xdr:rowOff>264933</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4307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275110</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19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136275</xdr:rowOff>
    </xdr:from>
    <xdr:to>
      <xdr:col>24</xdr:col>
      <xdr:colOff>63500</xdr:colOff>
      <xdr:row>35</xdr:row>
      <xdr:rowOff>28120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65575"/>
          <a:ext cx="838200" cy="6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147945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48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28120</xdr:rowOff>
    </xdr:from>
    <xdr:to>
      <xdr:col>19</xdr:col>
      <xdr:colOff>177800</xdr:colOff>
      <xdr:row>35</xdr:row>
      <xdr:rowOff>82390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028870"/>
          <a:ext cx="889000" cy="54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90882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626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82390</xdr:rowOff>
    </xdr:from>
    <xdr:to>
      <xdr:col>15</xdr:col>
      <xdr:colOff>50800</xdr:colOff>
      <xdr:row>35</xdr:row>
      <xdr:rowOff>126105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83140"/>
          <a:ext cx="889000" cy="4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96691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6268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126105</xdr:rowOff>
    </xdr:from>
    <xdr:to>
      <xdr:col>10</xdr:col>
      <xdr:colOff>114300</xdr:colOff>
      <xdr:row>35</xdr:row>
      <xdr:rowOff>157483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126855"/>
          <a:ext cx="889000" cy="31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91492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6263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104289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6276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85475</xdr:rowOff>
    </xdr:from>
    <xdr:to>
      <xdr:col>24</xdr:col>
      <xdr:colOff>114300</xdr:colOff>
      <xdr:row>35</xdr:row>
      <xdr:rowOff>15625</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1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108352</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66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148770</xdr:rowOff>
    </xdr:from>
    <xdr:to>
      <xdr:col>20</xdr:col>
      <xdr:colOff>38100</xdr:colOff>
      <xdr:row>35</xdr:row>
      <xdr:rowOff>78920</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59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95447</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753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31590</xdr:rowOff>
    </xdr:from>
    <xdr:to>
      <xdr:col>15</xdr:col>
      <xdr:colOff>101600</xdr:colOff>
      <xdr:row>35</xdr:row>
      <xdr:rowOff>133190</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3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149717</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807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75305</xdr:rowOff>
    </xdr:from>
    <xdr:to>
      <xdr:col>10</xdr:col>
      <xdr:colOff>165100</xdr:colOff>
      <xdr:row>36</xdr:row>
      <xdr:rowOff>5455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7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21982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51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106683</xdr:rowOff>
    </xdr:from>
    <xdr:to>
      <xdr:col>6</xdr:col>
      <xdr:colOff>38100</xdr:colOff>
      <xdr:row>36</xdr:row>
      <xdr:rowOff>36833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0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53360</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82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68413</xdr:rowOff>
    </xdr:from>
    <xdr:to>
      <xdr:col>24</xdr:col>
      <xdr:colOff>63500</xdr:colOff>
      <xdr:row>54</xdr:row>
      <xdr:rowOff>88292</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326713"/>
          <a:ext cx="838200" cy="19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29463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02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68413</xdr:rowOff>
    </xdr:from>
    <xdr:to>
      <xdr:col>19</xdr:col>
      <xdr:colOff>177800</xdr:colOff>
      <xdr:row>54</xdr:row>
      <xdr:rowOff>129410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326713"/>
          <a:ext cx="889000" cy="60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145273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917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129410</xdr:rowOff>
    </xdr:from>
    <xdr:to>
      <xdr:col>15</xdr:col>
      <xdr:colOff>50800</xdr:colOff>
      <xdr:row>54</xdr:row>
      <xdr:rowOff>140253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87710"/>
          <a:ext cx="889000" cy="1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974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94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140253</xdr:rowOff>
    </xdr:from>
    <xdr:to>
      <xdr:col>10</xdr:col>
      <xdr:colOff>114300</xdr:colOff>
      <xdr:row>55</xdr:row>
      <xdr:rowOff>90035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98553"/>
          <a:ext cx="889000" cy="12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12316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956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40229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984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37492</xdr:rowOff>
    </xdr:from>
    <xdr:to>
      <xdr:col>24</xdr:col>
      <xdr:colOff>114300</xdr:colOff>
      <xdr:row>54</xdr:row>
      <xdr:rowOff>139092</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29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60369</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14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17613</xdr:rowOff>
    </xdr:from>
    <xdr:to>
      <xdr:col>20</xdr:col>
      <xdr:colOff>38100</xdr:colOff>
      <xdr:row>54</xdr:row>
      <xdr:rowOff>119213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275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135740</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051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78610</xdr:rowOff>
    </xdr:from>
    <xdr:to>
      <xdr:col>15</xdr:col>
      <xdr:colOff>101600</xdr:colOff>
      <xdr:row>55</xdr:row>
      <xdr:rowOff>8760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33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25287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911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89453</xdr:rowOff>
    </xdr:from>
    <xdr:to>
      <xdr:col>10</xdr:col>
      <xdr:colOff>165100</xdr:colOff>
      <xdr:row>55</xdr:row>
      <xdr:rowOff>19603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47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36130</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9122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39235</xdr:rowOff>
    </xdr:from>
    <xdr:to>
      <xdr:col>6</xdr:col>
      <xdr:colOff>38100</xdr:colOff>
      <xdr:row>55</xdr:row>
      <xdr:rowOff>140835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468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157362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9244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122155</xdr:rowOff>
    </xdr:from>
    <xdr:to>
      <xdr:col>24</xdr:col>
      <xdr:colOff>63500</xdr:colOff>
      <xdr:row>77</xdr:row>
      <xdr:rowOff>125744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3797300" y="13323805"/>
          <a:ext cx="838200" cy="3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87899</xdr:rowOff>
    </xdr:from>
    <xdr:to>
      <xdr:col>19</xdr:col>
      <xdr:colOff>177800</xdr:colOff>
      <xdr:row>77</xdr:row>
      <xdr:rowOff>122155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289549"/>
          <a:ext cx="889000" cy="3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87899</xdr:rowOff>
    </xdr:from>
    <xdr:to>
      <xdr:col>15</xdr:col>
      <xdr:colOff>50800</xdr:colOff>
      <xdr:row>77</xdr:row>
      <xdr:rowOff>106421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289549"/>
          <a:ext cx="889000" cy="18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106421</xdr:rowOff>
    </xdr:from>
    <xdr:to>
      <xdr:col>10</xdr:col>
      <xdr:colOff>114300</xdr:colOff>
      <xdr:row>77</xdr:row>
      <xdr:rowOff>125457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08071"/>
          <a:ext cx="8890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74944</xdr:rowOff>
    </xdr:from>
    <xdr:to>
      <xdr:col>24</xdr:col>
      <xdr:colOff>114300</xdr:colOff>
      <xdr:row>78</xdr:row>
      <xdr:rowOff>5094</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76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161321</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9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71355</xdr:rowOff>
    </xdr:from>
    <xdr:to>
      <xdr:col>20</xdr:col>
      <xdr:colOff>38100</xdr:colOff>
      <xdr:row>78</xdr:row>
      <xdr:rowOff>1505</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164082</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37099</xdr:rowOff>
    </xdr:from>
    <xdr:to>
      <xdr:col>15</xdr:col>
      <xdr:colOff>101600</xdr:colOff>
      <xdr:row>77</xdr:row>
      <xdr:rowOff>138699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129826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3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55621</xdr:rowOff>
    </xdr:from>
    <xdr:to>
      <xdr:col>10</xdr:col>
      <xdr:colOff>165100</xdr:colOff>
      <xdr:row>77</xdr:row>
      <xdr:rowOff>157221</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5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148348</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4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74657</xdr:rowOff>
    </xdr:from>
    <xdr:to>
      <xdr:col>6</xdr:col>
      <xdr:colOff>38100</xdr:colOff>
      <xdr:row>78</xdr:row>
      <xdr:rowOff>4807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167384</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69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94504</xdr:rowOff>
    </xdr:from>
    <xdr:to>
      <xdr:col>24</xdr:col>
      <xdr:colOff>63500</xdr:colOff>
      <xdr:row>97</xdr:row>
      <xdr:rowOff>18466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3797300" y="16553704"/>
          <a:ext cx="838200" cy="95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94504</xdr:rowOff>
    </xdr:from>
    <xdr:to>
      <xdr:col>19</xdr:col>
      <xdr:colOff>177800</xdr:colOff>
      <xdr:row>97</xdr:row>
      <xdr:rowOff>131260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553704"/>
          <a:ext cx="889000" cy="20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33449</xdr:rowOff>
    </xdr:from>
    <xdr:to>
      <xdr:col>15</xdr:col>
      <xdr:colOff>50800</xdr:colOff>
      <xdr:row>97</xdr:row>
      <xdr:rowOff>131260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019300" y="16664099"/>
          <a:ext cx="889000" cy="97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33449</xdr:rowOff>
    </xdr:from>
    <xdr:to>
      <xdr:col>10</xdr:col>
      <xdr:colOff>114300</xdr:colOff>
      <xdr:row>97</xdr:row>
      <xdr:rowOff>76282</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64099"/>
          <a:ext cx="889000" cy="42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139116</xdr:rowOff>
    </xdr:from>
    <xdr:to>
      <xdr:col>24</xdr:col>
      <xdr:colOff>114300</xdr:colOff>
      <xdr:row>97</xdr:row>
      <xdr:rowOff>69266</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9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117543</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43704</xdr:rowOff>
    </xdr:from>
    <xdr:to>
      <xdr:col>20</xdr:col>
      <xdr:colOff>38100</xdr:colOff>
      <xdr:row>96</xdr:row>
      <xdr:rowOff>145304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02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136431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595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80460</xdr:rowOff>
    </xdr:from>
    <xdr:to>
      <xdr:col>15</xdr:col>
      <xdr:colOff>101600</xdr:colOff>
      <xdr:row>98</xdr:row>
      <xdr:rowOff>10610</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71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1737</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80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154099</xdr:rowOff>
    </xdr:from>
    <xdr:to>
      <xdr:col>10</xdr:col>
      <xdr:colOff>165100</xdr:colOff>
      <xdr:row>97</xdr:row>
      <xdr:rowOff>84249</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1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75376</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25482</xdr:rowOff>
    </xdr:from>
    <xdr:to>
      <xdr:col>6</xdr:col>
      <xdr:colOff>38100</xdr:colOff>
      <xdr:row>97</xdr:row>
      <xdr:rowOff>127082</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118209</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48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115927</xdr:rowOff>
    </xdr:from>
    <xdr:to>
      <xdr:col>55</xdr:col>
      <xdr:colOff>0</xdr:colOff>
      <xdr:row>37</xdr:row>
      <xdr:rowOff>42380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9639300" y="6288127"/>
          <a:ext cx="838200" cy="97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49336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392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42380</xdr:rowOff>
    </xdr:from>
    <xdr:to>
      <xdr:col>50</xdr:col>
      <xdr:colOff>114300</xdr:colOff>
      <xdr:row>37</xdr:row>
      <xdr:rowOff>77345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386030"/>
          <a:ext cx="889000" cy="34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16422</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5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77345</xdr:rowOff>
    </xdr:from>
    <xdr:to>
      <xdr:col>45</xdr:col>
      <xdr:colOff>177800</xdr:colOff>
      <xdr:row>37</xdr:row>
      <xdr:rowOff>114017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7861300" y="6420995"/>
          <a:ext cx="889000" cy="3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25616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540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114017</xdr:rowOff>
    </xdr:from>
    <xdr:to>
      <xdr:col>41</xdr:col>
      <xdr:colOff>50800</xdr:colOff>
      <xdr:row>38</xdr:row>
      <xdr:rowOff>7872</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6972300" y="6457667"/>
          <a:ext cx="889000" cy="65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35417</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550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54558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569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65127</xdr:rowOff>
    </xdr:from>
    <xdr:to>
      <xdr:col>55</xdr:col>
      <xdr:colOff>50800</xdr:colOff>
      <xdr:row>36</xdr:row>
      <xdr:rowOff>166727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23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88004</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088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163030</xdr:rowOff>
    </xdr:from>
    <xdr:to>
      <xdr:col>50</xdr:col>
      <xdr:colOff>165100</xdr:colOff>
      <xdr:row>37</xdr:row>
      <xdr:rowOff>93180</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33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109707</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110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26545</xdr:rowOff>
    </xdr:from>
    <xdr:to>
      <xdr:col>46</xdr:col>
      <xdr:colOff>38100</xdr:colOff>
      <xdr:row>37</xdr:row>
      <xdr:rowOff>128145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37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144672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50795" y="6145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63217</xdr:rowOff>
    </xdr:from>
    <xdr:to>
      <xdr:col>41</xdr:col>
      <xdr:colOff>101600</xdr:colOff>
      <xdr:row>37</xdr:row>
      <xdr:rowOff>164816</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40686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9894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61795" y="6182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128521</xdr:rowOff>
    </xdr:from>
    <xdr:to>
      <xdr:col>36</xdr:col>
      <xdr:colOff>165100</xdr:colOff>
      <xdr:row>38</xdr:row>
      <xdr:rowOff>58671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472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75198</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24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59137</xdr:rowOff>
    </xdr:from>
    <xdr:to>
      <xdr:col>55</xdr:col>
      <xdr:colOff>0</xdr:colOff>
      <xdr:row>57</xdr:row>
      <xdr:rowOff>154457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9639300" y="9660337"/>
          <a:ext cx="838200" cy="26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105653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878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137968</xdr:rowOff>
    </xdr:from>
    <xdr:to>
      <xdr:col>50</xdr:col>
      <xdr:colOff>114300</xdr:colOff>
      <xdr:row>57</xdr:row>
      <xdr:rowOff>154457</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8750300" y="9910618"/>
          <a:ext cx="889000" cy="1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48150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9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137968</xdr:rowOff>
    </xdr:from>
    <xdr:to>
      <xdr:col>45</xdr:col>
      <xdr:colOff>177800</xdr:colOff>
      <xdr:row>58</xdr:row>
      <xdr:rowOff>34834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9910618"/>
          <a:ext cx="889000" cy="6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53401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99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33651</xdr:rowOff>
    </xdr:from>
    <xdr:to>
      <xdr:col>41</xdr:col>
      <xdr:colOff>50800</xdr:colOff>
      <xdr:row>58</xdr:row>
      <xdr:rowOff>34834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9977751"/>
          <a:ext cx="889000" cy="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8337</xdr:rowOff>
    </xdr:from>
    <xdr:to>
      <xdr:col>55</xdr:col>
      <xdr:colOff>50800</xdr:colOff>
      <xdr:row>56</xdr:row>
      <xdr:rowOff>109937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609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31214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460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103657</xdr:rowOff>
    </xdr:from>
    <xdr:to>
      <xdr:col>50</xdr:col>
      <xdr:colOff>165100</xdr:colOff>
      <xdr:row>58</xdr:row>
      <xdr:rowOff>33807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87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50334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9651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87168</xdr:rowOff>
    </xdr:from>
    <xdr:to>
      <xdr:col>46</xdr:col>
      <xdr:colOff>38100</xdr:colOff>
      <xdr:row>58</xdr:row>
      <xdr:rowOff>17318</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59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33845</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9635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155484</xdr:rowOff>
    </xdr:from>
    <xdr:to>
      <xdr:col>41</xdr:col>
      <xdr:colOff>101600</xdr:colOff>
      <xdr:row>58</xdr:row>
      <xdr:rowOff>85634</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28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76761</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20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154301</xdr:rowOff>
    </xdr:from>
    <xdr:to>
      <xdr:col>36</xdr:col>
      <xdr:colOff>165100</xdr:colOff>
      <xdr:row>58</xdr:row>
      <xdr:rowOff>84451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75578</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1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132331</xdr:rowOff>
    </xdr:from>
    <xdr:to>
      <xdr:col>55</xdr:col>
      <xdr:colOff>0</xdr:colOff>
      <xdr:row>79</xdr:row>
      <xdr:rowOff>7179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305281"/>
          <a:ext cx="838200" cy="1246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69739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442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84350</xdr:rowOff>
    </xdr:from>
    <xdr:to>
      <xdr:col>50</xdr:col>
      <xdr:colOff>114300</xdr:colOff>
      <xdr:row>79</xdr:row>
      <xdr:rowOff>7179</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3286000"/>
          <a:ext cx="889000" cy="26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11203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212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84350</xdr:rowOff>
    </xdr:from>
    <xdr:to>
      <xdr:col>45</xdr:col>
      <xdr:colOff>177800</xdr:colOff>
      <xdr:row>78</xdr:row>
      <xdr:rowOff>25870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286000"/>
          <a:ext cx="889000" cy="11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78</xdr:row>
      <xdr:rowOff>122107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49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71</xdr:row>
      <xdr:rowOff>81531</xdr:rowOff>
    </xdr:from>
    <xdr:to>
      <xdr:col>55</xdr:col>
      <xdr:colOff>50800</xdr:colOff>
      <xdr:row>72</xdr:row>
      <xdr:rowOff>11681</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225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104408</xdr:rowOff>
    </xdr:from>
    <xdr:ext cx="599010"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2105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819,513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127829</xdr:rowOff>
    </xdr:from>
    <xdr:to>
      <xdr:col>50</xdr:col>
      <xdr:colOff>165100</xdr:colOff>
      <xdr:row>79</xdr:row>
      <xdr:rowOff>57979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50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49106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72111" y="13593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33550</xdr:rowOff>
    </xdr:from>
    <xdr:to>
      <xdr:col>46</xdr:col>
      <xdr:colOff>38100</xdr:colOff>
      <xdr:row>77</xdr:row>
      <xdr:rowOff>135150</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23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75</xdr:row>
      <xdr:rowOff>151677</xdr:rowOff>
    </xdr:from>
    <xdr:ext cx="59901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50795" y="1301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146520</xdr:rowOff>
    </xdr:from>
    <xdr:to>
      <xdr:col>41</xdr:col>
      <xdr:colOff>101600</xdr:colOff>
      <xdr:row>78</xdr:row>
      <xdr:rowOff>76670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3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67797</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61795" y="13440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52019</xdr:rowOff>
    </xdr:from>
    <xdr:to>
      <xdr:col>55</xdr:col>
      <xdr:colOff>0</xdr:colOff>
      <xdr:row>97</xdr:row>
      <xdr:rowOff>139407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9639300" y="16682669"/>
          <a:ext cx="838200" cy="8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52019</xdr:rowOff>
    </xdr:from>
    <xdr:to>
      <xdr:col>50</xdr:col>
      <xdr:colOff>114300</xdr:colOff>
      <xdr:row>97</xdr:row>
      <xdr:rowOff>115283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8750300" y="16682669"/>
          <a:ext cx="889000" cy="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155021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785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115283</xdr:rowOff>
    </xdr:from>
    <xdr:to>
      <xdr:col>45</xdr:col>
      <xdr:colOff>177800</xdr:colOff>
      <xdr:row>97</xdr:row>
      <xdr:rowOff>158392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745933"/>
          <a:ext cx="889000" cy="4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165819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796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88607</xdr:rowOff>
    </xdr:from>
    <xdr:to>
      <xdr:col>55</xdr:col>
      <xdr:colOff>50800</xdr:colOff>
      <xdr:row>98</xdr:row>
      <xdr:rowOff>18757</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1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34928</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1219</xdr:rowOff>
    </xdr:from>
    <xdr:to>
      <xdr:col>50</xdr:col>
      <xdr:colOff>165100</xdr:colOff>
      <xdr:row>97</xdr:row>
      <xdr:rowOff>102819</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631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119346</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39795" y="1640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64483</xdr:rowOff>
    </xdr:from>
    <xdr:to>
      <xdr:col>46</xdr:col>
      <xdr:colOff>38100</xdr:colOff>
      <xdr:row>97</xdr:row>
      <xdr:rowOff>166083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69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11160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47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107592</xdr:rowOff>
    </xdr:from>
    <xdr:to>
      <xdr:col>41</xdr:col>
      <xdr:colOff>101600</xdr:colOff>
      <xdr:row>98</xdr:row>
      <xdr:rowOff>37742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38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28869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30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94658</xdr:rowOff>
    </xdr:from>
    <xdr:to>
      <xdr:col>85</xdr:col>
      <xdr:colOff>127000</xdr:colOff>
      <xdr:row>39</xdr:row>
      <xdr:rowOff>9573</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438308"/>
          <a:ext cx="8382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78959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594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9573</xdr:rowOff>
    </xdr:from>
    <xdr:to>
      <xdr:col>81</xdr:col>
      <xdr:colOff>50800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96123"/>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112893</xdr:rowOff>
    </xdr:from>
    <xdr:to>
      <xdr:col>76</xdr:col>
      <xdr:colOff>114300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627993"/>
          <a:ext cx="889000" cy="10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112893</xdr:rowOff>
    </xdr:from>
    <xdr:to>
      <xdr:col>71</xdr:col>
      <xdr:colOff>177800</xdr:colOff>
      <xdr:row>38</xdr:row>
      <xdr:rowOff>164434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2814300" y="6627993"/>
          <a:ext cx="889000" cy="51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17301</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7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21396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365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43858</xdr:rowOff>
    </xdr:from>
    <xdr:to>
      <xdr:col>85</xdr:col>
      <xdr:colOff>177800</xdr:colOff>
      <xdr:row>37</xdr:row>
      <xdr:rowOff>145458</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38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66735</xdr:rowOff>
    </xdr:from>
    <xdr:ext cx="534377"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23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130223</xdr:rowOff>
    </xdr:from>
    <xdr:to>
      <xdr:col>81</xdr:col>
      <xdr:colOff>101600</xdr:colOff>
      <xdr:row>39</xdr:row>
      <xdr:rowOff>60373</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4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51500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38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62093</xdr:rowOff>
    </xdr:from>
    <xdr:to>
      <xdr:col>72</xdr:col>
      <xdr:colOff>38100</xdr:colOff>
      <xdr:row>38</xdr:row>
      <xdr:rowOff>163693</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7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8770</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35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113634</xdr:rowOff>
    </xdr:from>
    <xdr:to>
      <xdr:col>67</xdr:col>
      <xdr:colOff>101600</xdr:colOff>
      <xdr:row>39</xdr:row>
      <xdr:rowOff>43784</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62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34911</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72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73716</xdr:rowOff>
    </xdr:from>
    <xdr:to>
      <xdr:col>85</xdr:col>
      <xdr:colOff>127000</xdr:colOff>
      <xdr:row>77</xdr:row>
      <xdr:rowOff>76372</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275366"/>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32166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233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39230</xdr:rowOff>
    </xdr:from>
    <xdr:to>
      <xdr:col>81</xdr:col>
      <xdr:colOff>50800</xdr:colOff>
      <xdr:row>77</xdr:row>
      <xdr:rowOff>76372</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4592300" y="1324088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150779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352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18721</xdr:rowOff>
    </xdr:from>
    <xdr:to>
      <xdr:col>76</xdr:col>
      <xdr:colOff>114300</xdr:colOff>
      <xdr:row>77</xdr:row>
      <xdr:rowOff>39230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22037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150674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352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111497</xdr:rowOff>
    </xdr:from>
    <xdr:to>
      <xdr:col>71</xdr:col>
      <xdr:colOff>177800</xdr:colOff>
      <xdr:row>77</xdr:row>
      <xdr:rowOff>18721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141697"/>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145347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134118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22916</xdr:rowOff>
    </xdr:from>
    <xdr:to>
      <xdr:col>85</xdr:col>
      <xdr:colOff>177800</xdr:colOff>
      <xdr:row>77</xdr:row>
      <xdr:rowOff>124516</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22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45793</xdr:rowOff>
    </xdr:from>
    <xdr:ext cx="599010"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07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25572</xdr:rowOff>
    </xdr:from>
    <xdr:to>
      <xdr:col>81</xdr:col>
      <xdr:colOff>101600</xdr:colOff>
      <xdr:row>77</xdr:row>
      <xdr:rowOff>127172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22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143699</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181795" y="1300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159880</xdr:rowOff>
    </xdr:from>
    <xdr:to>
      <xdr:col>76</xdr:col>
      <xdr:colOff>165100</xdr:colOff>
      <xdr:row>77</xdr:row>
      <xdr:rowOff>90030</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19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106557</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292795" y="12965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139371</xdr:rowOff>
    </xdr:from>
    <xdr:to>
      <xdr:col>72</xdr:col>
      <xdr:colOff>38100</xdr:colOff>
      <xdr:row>77</xdr:row>
      <xdr:rowOff>69521</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16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86048</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03795" y="12944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60697</xdr:rowOff>
    </xdr:from>
    <xdr:to>
      <xdr:col>67</xdr:col>
      <xdr:colOff>101600</xdr:colOff>
      <xdr:row>76</xdr:row>
      <xdr:rowOff>162297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09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7373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14795" y="12866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66032</xdr:rowOff>
    </xdr:from>
    <xdr:to>
      <xdr:col>85</xdr:col>
      <xdr:colOff>127000</xdr:colOff>
      <xdr:row>98</xdr:row>
      <xdr:rowOff>84506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5481300" y="16868132"/>
          <a:ext cx="838200" cy="18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37456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668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22439</xdr:rowOff>
    </xdr:from>
    <xdr:to>
      <xdr:col>81</xdr:col>
      <xdr:colOff>50800</xdr:colOff>
      <xdr:row>98</xdr:row>
      <xdr:rowOff>84506</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592300" y="16824539"/>
          <a:ext cx="889000" cy="6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141808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60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22439</xdr:rowOff>
    </xdr:from>
    <xdr:to>
      <xdr:col>76</xdr:col>
      <xdr:colOff>114300</xdr:colOff>
      <xdr:row>98</xdr:row>
      <xdr:rowOff>25907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24539"/>
          <a:ext cx="889000" cy="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25907</xdr:rowOff>
    </xdr:from>
    <xdr:to>
      <xdr:col>71</xdr:col>
      <xdr:colOff>177800</xdr:colOff>
      <xdr:row>98</xdr:row>
      <xdr:rowOff>70988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28007"/>
          <a:ext cx="889000" cy="4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15232</xdr:rowOff>
    </xdr:from>
    <xdr:to>
      <xdr:col>85</xdr:col>
      <xdr:colOff>177800</xdr:colOff>
      <xdr:row>98</xdr:row>
      <xdr:rowOff>116832</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1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164457</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79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33706</xdr:rowOff>
    </xdr:from>
    <xdr:to>
      <xdr:col>81</xdr:col>
      <xdr:colOff>101600</xdr:colOff>
      <xdr:row>98</xdr:row>
      <xdr:rowOff>135306</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83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126433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928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143089</xdr:rowOff>
    </xdr:from>
    <xdr:to>
      <xdr:col>76</xdr:col>
      <xdr:colOff>165100</xdr:colOff>
      <xdr:row>98</xdr:row>
      <xdr:rowOff>73239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77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89766</xdr:rowOff>
    </xdr:from>
    <xdr:ext cx="59901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292795" y="16548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146557</xdr:rowOff>
    </xdr:from>
    <xdr:to>
      <xdr:col>72</xdr:col>
      <xdr:colOff>38100</xdr:colOff>
      <xdr:row>98</xdr:row>
      <xdr:rowOff>76707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77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93234</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3795" y="16552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20188</xdr:rowOff>
    </xdr:from>
    <xdr:to>
      <xdr:col>67</xdr:col>
      <xdr:colOff>101600</xdr:colOff>
      <xdr:row>98</xdr:row>
      <xdr:rowOff>121788</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112915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114122</xdr:rowOff>
    </xdr:from>
    <xdr:to>
      <xdr:col>116</xdr:col>
      <xdr:colOff>63500</xdr:colOff>
      <xdr:row>58</xdr:row>
      <xdr:rowOff>128194</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1323300" y="10058222"/>
          <a:ext cx="838200" cy="14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106134</xdr:rowOff>
    </xdr:from>
    <xdr:to>
      <xdr:col>111</xdr:col>
      <xdr:colOff>177800</xdr:colOff>
      <xdr:row>58</xdr:row>
      <xdr:rowOff>114122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10050234"/>
          <a:ext cx="889000" cy="7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105487</xdr:rowOff>
    </xdr:from>
    <xdr:to>
      <xdr:col>107</xdr:col>
      <xdr:colOff>50800</xdr:colOff>
      <xdr:row>58</xdr:row>
      <xdr:rowOff>106134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9545300" y="10049587"/>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105487</xdr:rowOff>
    </xdr:from>
    <xdr:to>
      <xdr:col>102</xdr:col>
      <xdr:colOff>114300</xdr:colOff>
      <xdr:row>58</xdr:row>
      <xdr:rowOff>112661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049587"/>
          <a:ext cx="889000" cy="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162285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06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77394</xdr:rowOff>
    </xdr:from>
    <xdr:to>
      <xdr:col>116</xdr:col>
      <xdr:colOff>114300</xdr:colOff>
      <xdr:row>59</xdr:row>
      <xdr:rowOff>7544</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2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35882</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9979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63322</xdr:rowOff>
    </xdr:from>
    <xdr:to>
      <xdr:col>112</xdr:col>
      <xdr:colOff>38100</xdr:colOff>
      <xdr:row>58</xdr:row>
      <xdr:rowOff>164922</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07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156049</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00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55334</xdr:rowOff>
    </xdr:from>
    <xdr:to>
      <xdr:col>107</xdr:col>
      <xdr:colOff>101600</xdr:colOff>
      <xdr:row>58</xdr:row>
      <xdr:rowOff>156934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999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148061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092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54687</xdr:rowOff>
    </xdr:from>
    <xdr:to>
      <xdr:col>102</xdr:col>
      <xdr:colOff>165100</xdr:colOff>
      <xdr:row>58</xdr:row>
      <xdr:rowOff>156287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999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147414</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9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61861</xdr:rowOff>
    </xdr:from>
    <xdr:to>
      <xdr:col>98</xdr:col>
      <xdr:colOff>38100</xdr:colOff>
      <xdr:row>58</xdr:row>
      <xdr:rowOff>163461</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0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8538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7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156776</xdr:rowOff>
    </xdr:from>
    <xdr:to>
      <xdr:col>116</xdr:col>
      <xdr:colOff>63500</xdr:colOff>
      <xdr:row>73</xdr:row>
      <xdr:rowOff>26280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2501176"/>
          <a:ext cx="838200" cy="40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67274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3097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26280</xdr:rowOff>
    </xdr:from>
    <xdr:to>
      <xdr:col>111</xdr:col>
      <xdr:colOff>177800</xdr:colOff>
      <xdr:row>73</xdr:row>
      <xdr:rowOff>55473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2542130"/>
          <a:ext cx="889000" cy="29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19614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322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55473</xdr:rowOff>
    </xdr:from>
    <xdr:to>
      <xdr:col>107</xdr:col>
      <xdr:colOff>50800</xdr:colOff>
      <xdr:row>73</xdr:row>
      <xdr:rowOff>63112</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2571323"/>
          <a:ext cx="889000" cy="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19062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3220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63112</xdr:rowOff>
    </xdr:from>
    <xdr:to>
      <xdr:col>102</xdr:col>
      <xdr:colOff>114300</xdr:colOff>
      <xdr:row>74</xdr:row>
      <xdr:rowOff>71871</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2578962"/>
          <a:ext cx="889000" cy="18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30652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323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39690</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105976</xdr:rowOff>
    </xdr:from>
    <xdr:to>
      <xdr:col>116</xdr:col>
      <xdr:colOff>114300</xdr:colOff>
      <xdr:row>73</xdr:row>
      <xdr:rowOff>36126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24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128853</xdr:rowOff>
    </xdr:from>
    <xdr:ext cx="599010"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230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146930</xdr:rowOff>
    </xdr:from>
    <xdr:to>
      <xdr:col>112</xdr:col>
      <xdr:colOff>38100</xdr:colOff>
      <xdr:row>73</xdr:row>
      <xdr:rowOff>77080</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24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71</xdr:row>
      <xdr:rowOff>93607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23795" y="12266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4673</xdr:rowOff>
    </xdr:from>
    <xdr:to>
      <xdr:col>107</xdr:col>
      <xdr:colOff>101600</xdr:colOff>
      <xdr:row>73</xdr:row>
      <xdr:rowOff>106273</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2520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71</xdr:row>
      <xdr:rowOff>122800</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34795" y="12295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12312</xdr:rowOff>
    </xdr:from>
    <xdr:to>
      <xdr:col>102</xdr:col>
      <xdr:colOff>165100</xdr:colOff>
      <xdr:row>73</xdr:row>
      <xdr:rowOff>113912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252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71</xdr:row>
      <xdr:rowOff>130439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2303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21071</xdr:rowOff>
    </xdr:from>
    <xdr:to>
      <xdr:col>98</xdr:col>
      <xdr:colOff>38100</xdr:colOff>
      <xdr:row>74</xdr:row>
      <xdr:rowOff>122671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270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139198</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2483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普通建設事業費（新規整備）が増加してるが、これはグラウンド建設によるものである。</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物件費及び操出金が類似団体内平均と比較して非常に高い数値となっている。物件費の主な要因としては直営温泉施設に係る管理運営費、保育所の加配保育士の雇用、児童生徒の減少による複式学級解消のために行っている山村留学制度に係る経費等となっている。操出金については、公営企業会計等の職員人件費に係る操出金、簡易水道及び下水道工事に係る操出金が要因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長野県売木村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556
552
43.43
1,539,275
1,523,090
-67,491
626,636
773,917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10.77
7.06
10.3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148787</xdr:rowOff>
    </xdr:from>
    <xdr:to>
      <xdr:col>24</xdr:col>
      <xdr:colOff>63500</xdr:colOff>
      <xdr:row>36</xdr:row>
      <xdr:rowOff>5950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149537"/>
          <a:ext cx="8382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152861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325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132575</xdr:rowOff>
    </xdr:from>
    <xdr:to>
      <xdr:col>19</xdr:col>
      <xdr:colOff>177800</xdr:colOff>
      <xdr:row>36</xdr:row>
      <xdr:rowOff>5950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133325"/>
          <a:ext cx="889000" cy="4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95997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43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132575</xdr:rowOff>
    </xdr:from>
    <xdr:to>
      <xdr:col>15</xdr:col>
      <xdr:colOff>50800</xdr:colOff>
      <xdr:row>35</xdr:row>
      <xdr:rowOff>146444</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133325"/>
          <a:ext cx="889000" cy="1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80224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42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146444</xdr:rowOff>
    </xdr:from>
    <xdr:to>
      <xdr:col>10</xdr:col>
      <xdr:colOff>114300</xdr:colOff>
      <xdr:row>35</xdr:row>
      <xdr:rowOff>169228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147194"/>
          <a:ext cx="889000" cy="22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81081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42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83253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42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97987</xdr:rowOff>
    </xdr:from>
    <xdr:to>
      <xdr:col>24</xdr:col>
      <xdr:colOff>114300</xdr:colOff>
      <xdr:row>36</xdr:row>
      <xdr:rowOff>28137</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09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120864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595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126600</xdr:rowOff>
    </xdr:from>
    <xdr:to>
      <xdr:col>20</xdr:col>
      <xdr:colOff>38100</xdr:colOff>
      <xdr:row>36</xdr:row>
      <xdr:rowOff>56750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1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73277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59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81775</xdr:rowOff>
    </xdr:from>
    <xdr:to>
      <xdr:col>15</xdr:col>
      <xdr:colOff>101600</xdr:colOff>
      <xdr:row>36</xdr:row>
      <xdr:rowOff>11925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08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28452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58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95644</xdr:rowOff>
    </xdr:from>
    <xdr:to>
      <xdr:col>10</xdr:col>
      <xdr:colOff>165100</xdr:colOff>
      <xdr:row>36</xdr:row>
      <xdr:rowOff>25794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09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42321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587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118428</xdr:rowOff>
    </xdr:from>
    <xdr:to>
      <xdr:col>6</xdr:col>
      <xdr:colOff>38100</xdr:colOff>
      <xdr:row>36</xdr:row>
      <xdr:rowOff>48578</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119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65105</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589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100608</xdr:rowOff>
    </xdr:from>
    <xdr:to>
      <xdr:col>24</xdr:col>
      <xdr:colOff>63500</xdr:colOff>
      <xdr:row>57</xdr:row>
      <xdr:rowOff>145333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873258"/>
          <a:ext cx="838200" cy="4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109031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881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100608</xdr:rowOff>
    </xdr:from>
    <xdr:to>
      <xdr:col>19</xdr:col>
      <xdr:colOff>177800</xdr:colOff>
      <xdr:row>57</xdr:row>
      <xdr:rowOff>114460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873258"/>
          <a:ext cx="889000" cy="13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59575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0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114460</xdr:rowOff>
    </xdr:from>
    <xdr:to>
      <xdr:col>15</xdr:col>
      <xdr:colOff>50800</xdr:colOff>
      <xdr:row>57</xdr:row>
      <xdr:rowOff>147606</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887110"/>
          <a:ext cx="889000" cy="33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60220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147606</xdr:rowOff>
    </xdr:from>
    <xdr:to>
      <xdr:col>10</xdr:col>
      <xdr:colOff>114300</xdr:colOff>
      <xdr:row>57</xdr:row>
      <xdr:rowOff>170097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20256"/>
          <a:ext cx="889000" cy="2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71254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015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67572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10011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94533</xdr:rowOff>
    </xdr:from>
    <xdr:to>
      <xdr:col>24</xdr:col>
      <xdr:colOff>114300</xdr:colOff>
      <xdr:row>58</xdr:row>
      <xdr:rowOff>24683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86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117410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718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49808</xdr:rowOff>
    </xdr:from>
    <xdr:to>
      <xdr:col>20</xdr:col>
      <xdr:colOff>38100</xdr:colOff>
      <xdr:row>57</xdr:row>
      <xdr:rowOff>151408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22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167935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59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63660</xdr:rowOff>
    </xdr:from>
    <xdr:to>
      <xdr:col>15</xdr:col>
      <xdr:colOff>101600</xdr:colOff>
      <xdr:row>57</xdr:row>
      <xdr:rowOff>165260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83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10337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61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96806</xdr:rowOff>
    </xdr:from>
    <xdr:to>
      <xdr:col>10</xdr:col>
      <xdr:colOff>165100</xdr:colOff>
      <xdr:row>58</xdr:row>
      <xdr:rowOff>26956</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8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43483</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64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119297</xdr:rowOff>
    </xdr:from>
    <xdr:to>
      <xdr:col>6</xdr:col>
      <xdr:colOff>38100</xdr:colOff>
      <xdr:row>58</xdr:row>
      <xdr:rowOff>49447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89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65974</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667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164380</xdr:rowOff>
    </xdr:from>
    <xdr:to>
      <xdr:col>24</xdr:col>
      <xdr:colOff>63500</xdr:colOff>
      <xdr:row>75</xdr:row>
      <xdr:rowOff>43373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3797300" y="12851680"/>
          <a:ext cx="838200" cy="5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80241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938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164380</xdr:rowOff>
    </xdr:from>
    <xdr:to>
      <xdr:col>19</xdr:col>
      <xdr:colOff>177800</xdr:colOff>
      <xdr:row>75</xdr:row>
      <xdr:rowOff>117352</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2908300" y="12851680"/>
          <a:ext cx="889000" cy="124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30452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3060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112090</xdr:rowOff>
    </xdr:from>
    <xdr:to>
      <xdr:col>15</xdr:col>
      <xdr:colOff>50800</xdr:colOff>
      <xdr:row>75</xdr:row>
      <xdr:rowOff>117352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019300" y="12970840"/>
          <a:ext cx="889000" cy="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50356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3080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112090</xdr:rowOff>
    </xdr:from>
    <xdr:to>
      <xdr:col>10</xdr:col>
      <xdr:colOff>114300</xdr:colOff>
      <xdr:row>75</xdr:row>
      <xdr:rowOff>166132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2970840"/>
          <a:ext cx="889000" cy="5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53888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308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86687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3116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164023</xdr:rowOff>
    </xdr:from>
    <xdr:to>
      <xdr:col>24</xdr:col>
      <xdr:colOff>114300</xdr:colOff>
      <xdr:row>75</xdr:row>
      <xdr:rowOff>94173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285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15450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2702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113580</xdr:rowOff>
    </xdr:from>
    <xdr:to>
      <xdr:col>20</xdr:col>
      <xdr:colOff>38100</xdr:colOff>
      <xdr:row>75</xdr:row>
      <xdr:rowOff>43730</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28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60257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257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66552</xdr:rowOff>
    </xdr:from>
    <xdr:to>
      <xdr:col>15</xdr:col>
      <xdr:colOff>101600</xdr:colOff>
      <xdr:row>75</xdr:row>
      <xdr:rowOff>168151</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292530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13229</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270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61290</xdr:rowOff>
    </xdr:from>
    <xdr:to>
      <xdr:col>10</xdr:col>
      <xdr:colOff>165100</xdr:colOff>
      <xdr:row>75</xdr:row>
      <xdr:rowOff>162889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29200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7967</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269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115333</xdr:rowOff>
    </xdr:from>
    <xdr:to>
      <xdr:col>6</xdr:col>
      <xdr:colOff>38100</xdr:colOff>
      <xdr:row>76</xdr:row>
      <xdr:rowOff>45482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2974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62010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2749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120943</xdr:rowOff>
    </xdr:from>
    <xdr:to>
      <xdr:col>24</xdr:col>
      <xdr:colOff>63500</xdr:colOff>
      <xdr:row>94</xdr:row>
      <xdr:rowOff>154040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3797300" y="16237243"/>
          <a:ext cx="8382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62089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521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154040</xdr:rowOff>
    </xdr:from>
    <xdr:to>
      <xdr:col>19</xdr:col>
      <xdr:colOff>177800</xdr:colOff>
      <xdr:row>95</xdr:row>
      <xdr:rowOff>91850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2908300" y="16270340"/>
          <a:ext cx="889000" cy="10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11949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642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60722</xdr:rowOff>
    </xdr:from>
    <xdr:to>
      <xdr:col>15</xdr:col>
      <xdr:colOff>50800</xdr:colOff>
      <xdr:row>95</xdr:row>
      <xdr:rowOff>91850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348472"/>
          <a:ext cx="889000" cy="3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39087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669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60722</xdr:rowOff>
    </xdr:from>
    <xdr:to>
      <xdr:col>10</xdr:col>
      <xdr:colOff>114300</xdr:colOff>
      <xdr:row>96</xdr:row>
      <xdr:rowOff>79239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348472"/>
          <a:ext cx="889000" cy="18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23942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65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42798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67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70143</xdr:rowOff>
    </xdr:from>
    <xdr:to>
      <xdr:col>24</xdr:col>
      <xdr:colOff>114300</xdr:colOff>
      <xdr:row>95</xdr:row>
      <xdr:rowOff>293</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18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93020</xdr:rowOff>
    </xdr:from>
    <xdr:ext cx="599010"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037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103240</xdr:rowOff>
    </xdr:from>
    <xdr:to>
      <xdr:col>20</xdr:col>
      <xdr:colOff>38100</xdr:colOff>
      <xdr:row>95</xdr:row>
      <xdr:rowOff>33390</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2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49917</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497795" y="159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41050</xdr:rowOff>
    </xdr:from>
    <xdr:to>
      <xdr:col>15</xdr:col>
      <xdr:colOff>101600</xdr:colOff>
      <xdr:row>95</xdr:row>
      <xdr:rowOff>142650</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32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159177</xdr:rowOff>
    </xdr:from>
    <xdr:ext cx="59901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08795" y="16104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9922</xdr:rowOff>
    </xdr:from>
    <xdr:to>
      <xdr:col>10</xdr:col>
      <xdr:colOff>165100</xdr:colOff>
      <xdr:row>95</xdr:row>
      <xdr:rowOff>111522</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29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128049</xdr:rowOff>
    </xdr:from>
    <xdr:ext cx="59901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19795" y="1607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28439</xdr:rowOff>
    </xdr:from>
    <xdr:to>
      <xdr:col>6</xdr:col>
      <xdr:colOff>38100</xdr:colOff>
      <xdr:row>96</xdr:row>
      <xdr:rowOff>130039</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48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146566</xdr:rowOff>
    </xdr:from>
    <xdr:ext cx="59901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30795" y="16262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120231</xdr:rowOff>
    </xdr:from>
    <xdr:to>
      <xdr:col>55</xdr:col>
      <xdr:colOff>0</xdr:colOff>
      <xdr:row>39</xdr:row>
      <xdr:rowOff>6274</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9639300" y="6635331"/>
          <a:ext cx="838200" cy="5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161265</xdr:rowOff>
    </xdr:from>
    <xdr:to>
      <xdr:col>50</xdr:col>
      <xdr:colOff>114300</xdr:colOff>
      <xdr:row>39</xdr:row>
      <xdr:rowOff>6274</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5990565"/>
          <a:ext cx="889000" cy="70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59961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403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160731</xdr:rowOff>
    </xdr:from>
    <xdr:to>
      <xdr:col>45</xdr:col>
      <xdr:colOff>177800</xdr:colOff>
      <xdr:row>34</xdr:row>
      <xdr:rowOff>161265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7861300" y="5990031"/>
          <a:ext cx="889000" cy="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142710</xdr:rowOff>
    </xdr:from>
    <xdr:to>
      <xdr:col>41</xdr:col>
      <xdr:colOff>50800</xdr:colOff>
      <xdr:row>34</xdr:row>
      <xdr:rowOff>160731</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5972010"/>
          <a:ext cx="889000" cy="1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151033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66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92625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607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69431</xdr:rowOff>
    </xdr:from>
    <xdr:to>
      <xdr:col>55</xdr:col>
      <xdr:colOff>50800</xdr:colOff>
      <xdr:row>38</xdr:row>
      <xdr:rowOff>171031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58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28808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37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126924</xdr:rowOff>
    </xdr:from>
    <xdr:to>
      <xdr:col>50</xdr:col>
      <xdr:colOff>165100</xdr:colOff>
      <xdr:row>39</xdr:row>
      <xdr:rowOff>57074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42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48201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734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110465</xdr:rowOff>
    </xdr:from>
    <xdr:to>
      <xdr:col>46</xdr:col>
      <xdr:colOff>38100</xdr:colOff>
      <xdr:row>35</xdr:row>
      <xdr:rowOff>40615</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5939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57142</xdr:rowOff>
    </xdr:from>
    <xdr:ext cx="534377"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483111" y="5714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109931</xdr:rowOff>
    </xdr:from>
    <xdr:to>
      <xdr:col>41</xdr:col>
      <xdr:colOff>101600</xdr:colOff>
      <xdr:row>35</xdr:row>
      <xdr:rowOff>40081</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593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56608</xdr:rowOff>
    </xdr:from>
    <xdr:ext cx="534377"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94111" y="57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91910</xdr:rowOff>
    </xdr:from>
    <xdr:to>
      <xdr:col>36</xdr:col>
      <xdr:colOff>165100</xdr:colOff>
      <xdr:row>35</xdr:row>
      <xdr:rowOff>22060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592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38587</xdr:rowOff>
    </xdr:from>
    <xdr:ext cx="534377"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05111" y="569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10874</xdr:rowOff>
    </xdr:from>
    <xdr:to>
      <xdr:col>55</xdr:col>
      <xdr:colOff>0</xdr:colOff>
      <xdr:row>58</xdr:row>
      <xdr:rowOff>43499</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9639300" y="9954974"/>
          <a:ext cx="838200" cy="32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160382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933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33496</xdr:rowOff>
    </xdr:from>
    <xdr:to>
      <xdr:col>50</xdr:col>
      <xdr:colOff>114300</xdr:colOff>
      <xdr:row>58</xdr:row>
      <xdr:rowOff>43499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9977596"/>
          <a:ext cx="889000" cy="1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103736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1004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33496</xdr:rowOff>
    </xdr:from>
    <xdr:to>
      <xdr:col>45</xdr:col>
      <xdr:colOff>177800</xdr:colOff>
      <xdr:row>58</xdr:row>
      <xdr:rowOff>49836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9977596"/>
          <a:ext cx="889000" cy="16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110200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10054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20310</xdr:rowOff>
    </xdr:from>
    <xdr:to>
      <xdr:col>41</xdr:col>
      <xdr:colOff>50800</xdr:colOff>
      <xdr:row>58</xdr:row>
      <xdr:rowOff>49836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9964410"/>
          <a:ext cx="889000" cy="29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103557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10047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101213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10045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131524</xdr:rowOff>
    </xdr:from>
    <xdr:to>
      <xdr:col>55</xdr:col>
      <xdr:colOff>50800</xdr:colOff>
      <xdr:row>58</xdr:row>
      <xdr:rowOff>61674</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0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90901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69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164149</xdr:rowOff>
    </xdr:from>
    <xdr:to>
      <xdr:col>50</xdr:col>
      <xdr:colOff>165100</xdr:colOff>
      <xdr:row>58</xdr:row>
      <xdr:rowOff>94299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110826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971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154146</xdr:rowOff>
    </xdr:from>
    <xdr:to>
      <xdr:col>46</xdr:col>
      <xdr:colOff>38100</xdr:colOff>
      <xdr:row>58</xdr:row>
      <xdr:rowOff>84296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26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100823</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9702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170486</xdr:rowOff>
    </xdr:from>
    <xdr:to>
      <xdr:col>41</xdr:col>
      <xdr:colOff>101600</xdr:colOff>
      <xdr:row>58</xdr:row>
      <xdr:rowOff>100636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4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117163</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61795" y="9718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140960</xdr:rowOff>
    </xdr:from>
    <xdr:to>
      <xdr:col>36</xdr:col>
      <xdr:colOff>165100</xdr:colOff>
      <xdr:row>58</xdr:row>
      <xdr:rowOff>71110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87637</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968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69</xdr:row>
      <xdr:rowOff>127698</xdr:rowOff>
    </xdr:from>
    <xdr:to>
      <xdr:col>55</xdr:col>
      <xdr:colOff>0</xdr:colOff>
      <xdr:row>76</xdr:row>
      <xdr:rowOff>48493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1957748"/>
          <a:ext cx="838200" cy="1120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54264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427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95512</xdr:rowOff>
    </xdr:from>
    <xdr:to>
      <xdr:col>50</xdr:col>
      <xdr:colOff>114300</xdr:colOff>
      <xdr:row>76</xdr:row>
      <xdr:rowOff>48493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8750300" y="12954262"/>
          <a:ext cx="889000" cy="124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170947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54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95512</xdr:rowOff>
    </xdr:from>
    <xdr:to>
      <xdr:col>45</xdr:col>
      <xdr:colOff>177800</xdr:colOff>
      <xdr:row>76</xdr:row>
      <xdr:rowOff>76082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2954262"/>
          <a:ext cx="889000" cy="15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166031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5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76082</xdr:rowOff>
    </xdr:from>
    <xdr:to>
      <xdr:col>41</xdr:col>
      <xdr:colOff>50800</xdr:colOff>
      <xdr:row>76</xdr:row>
      <xdr:rowOff>136489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106282"/>
          <a:ext cx="889000" cy="6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166935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54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167722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54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69</xdr:row>
      <xdr:rowOff>76898</xdr:rowOff>
    </xdr:from>
    <xdr:to>
      <xdr:col>55</xdr:col>
      <xdr:colOff>50800</xdr:colOff>
      <xdr:row>70</xdr:row>
      <xdr:rowOff>7048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190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69</xdr:row>
      <xdr:rowOff>29925</xdr:rowOff>
    </xdr:from>
    <xdr:ext cx="599010"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1859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169143</xdr:rowOff>
    </xdr:from>
    <xdr:to>
      <xdr:col>50</xdr:col>
      <xdr:colOff>165100</xdr:colOff>
      <xdr:row>76</xdr:row>
      <xdr:rowOff>99293</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027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115819</xdr:rowOff>
    </xdr:from>
    <xdr:ext cx="59901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39795" y="12803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44712</xdr:rowOff>
    </xdr:from>
    <xdr:to>
      <xdr:col>46</xdr:col>
      <xdr:colOff>38100</xdr:colOff>
      <xdr:row>75</xdr:row>
      <xdr:rowOff>146312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290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162839</xdr:rowOff>
    </xdr:from>
    <xdr:ext cx="59901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450795" y="1267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25282</xdr:rowOff>
    </xdr:from>
    <xdr:to>
      <xdr:col>41</xdr:col>
      <xdr:colOff>101600</xdr:colOff>
      <xdr:row>76</xdr:row>
      <xdr:rowOff>126882</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05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143409</xdr:rowOff>
    </xdr:from>
    <xdr:ext cx="59901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561795" y="12830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85689</xdr:rowOff>
    </xdr:from>
    <xdr:to>
      <xdr:col>36</xdr:col>
      <xdr:colOff>165100</xdr:colOff>
      <xdr:row>77</xdr:row>
      <xdr:rowOff>15839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11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32367</xdr:rowOff>
    </xdr:from>
    <xdr:ext cx="59901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672795" y="12891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65940</xdr:rowOff>
    </xdr:from>
    <xdr:to>
      <xdr:col>55</xdr:col>
      <xdr:colOff>0</xdr:colOff>
      <xdr:row>98</xdr:row>
      <xdr:rowOff>2195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9639300" y="16696590"/>
          <a:ext cx="838200" cy="107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100243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730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2195</xdr:rowOff>
    </xdr:from>
    <xdr:to>
      <xdr:col>50</xdr:col>
      <xdr:colOff>114300</xdr:colOff>
      <xdr:row>98</xdr:row>
      <xdr:rowOff>10644</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04295"/>
          <a:ext cx="889000" cy="8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45299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847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10644</xdr:rowOff>
    </xdr:from>
    <xdr:to>
      <xdr:col>45</xdr:col>
      <xdr:colOff>177800</xdr:colOff>
      <xdr:row>98</xdr:row>
      <xdr:rowOff>66356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12744"/>
          <a:ext cx="889000" cy="55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58560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860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66356</xdr:rowOff>
    </xdr:from>
    <xdr:to>
      <xdr:col>41</xdr:col>
      <xdr:colOff>50800</xdr:colOff>
      <xdr:row>98</xdr:row>
      <xdr:rowOff>106562</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68456"/>
          <a:ext cx="889000" cy="40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15140</xdr:rowOff>
    </xdr:from>
    <xdr:to>
      <xdr:col>55</xdr:col>
      <xdr:colOff>50800</xdr:colOff>
      <xdr:row>97</xdr:row>
      <xdr:rowOff>116740</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64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38017</xdr:rowOff>
    </xdr:from>
    <xdr:ext cx="599010"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497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122845</xdr:rowOff>
    </xdr:from>
    <xdr:to>
      <xdr:col>50</xdr:col>
      <xdr:colOff>165100</xdr:colOff>
      <xdr:row>98</xdr:row>
      <xdr:rowOff>52995</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69522</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52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131294</xdr:rowOff>
    </xdr:from>
    <xdr:to>
      <xdr:col>46</xdr:col>
      <xdr:colOff>38100</xdr:colOff>
      <xdr:row>98</xdr:row>
      <xdr:rowOff>61444</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76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77971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50795" y="1653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15556</xdr:rowOff>
    </xdr:from>
    <xdr:to>
      <xdr:col>41</xdr:col>
      <xdr:colOff>101600</xdr:colOff>
      <xdr:row>98</xdr:row>
      <xdr:rowOff>117156</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108283</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55762</xdr:rowOff>
    </xdr:from>
    <xdr:to>
      <xdr:col>36</xdr:col>
      <xdr:colOff>165100</xdr:colOff>
      <xdr:row>98</xdr:row>
      <xdr:rowOff>157362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57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148489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50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1748</xdr:rowOff>
    </xdr:from>
    <xdr:to>
      <xdr:col>85</xdr:col>
      <xdr:colOff>127000</xdr:colOff>
      <xdr:row>37</xdr:row>
      <xdr:rowOff>15022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345398"/>
          <a:ext cx="838200" cy="1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28006</xdr:rowOff>
    </xdr:from>
    <xdr:to>
      <xdr:col>81</xdr:col>
      <xdr:colOff>50800</xdr:colOff>
      <xdr:row>37</xdr:row>
      <xdr:rowOff>1748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592300" y="6200206"/>
          <a:ext cx="889000" cy="14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28006</xdr:rowOff>
    </xdr:from>
    <xdr:to>
      <xdr:col>76</xdr:col>
      <xdr:colOff>114300</xdr:colOff>
      <xdr:row>36</xdr:row>
      <xdr:rowOff>160571</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3703300" y="6200206"/>
          <a:ext cx="889000" cy="132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38500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382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160571</xdr:rowOff>
    </xdr:from>
    <xdr:to>
      <xdr:col>71</xdr:col>
      <xdr:colOff>177800</xdr:colOff>
      <xdr:row>37</xdr:row>
      <xdr:rowOff>55956</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2814300" y="6332771"/>
          <a:ext cx="889000" cy="6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135672</xdr:rowOff>
    </xdr:from>
    <xdr:to>
      <xdr:col>85</xdr:col>
      <xdr:colOff>177800</xdr:colOff>
      <xdr:row>37</xdr:row>
      <xdr:rowOff>65822</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30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114099</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286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122398</xdr:rowOff>
    </xdr:from>
    <xdr:to>
      <xdr:col>81</xdr:col>
      <xdr:colOff>101600</xdr:colOff>
      <xdr:row>37</xdr:row>
      <xdr:rowOff>52548</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29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43675</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387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148656</xdr:rowOff>
    </xdr:from>
    <xdr:to>
      <xdr:col>76</xdr:col>
      <xdr:colOff>165100</xdr:colOff>
      <xdr:row>36</xdr:row>
      <xdr:rowOff>78806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14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95333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592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109771</xdr:rowOff>
    </xdr:from>
    <xdr:to>
      <xdr:col>72</xdr:col>
      <xdr:colOff>38100</xdr:colOff>
      <xdr:row>37</xdr:row>
      <xdr:rowOff>39921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28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31048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374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5156</xdr:rowOff>
    </xdr:from>
    <xdr:to>
      <xdr:col>67</xdr:col>
      <xdr:colOff>101600</xdr:colOff>
      <xdr:row>37</xdr:row>
      <xdr:rowOff>106756</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34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97883</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44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53907</xdr:rowOff>
    </xdr:from>
    <xdr:to>
      <xdr:col>85</xdr:col>
      <xdr:colOff>127000</xdr:colOff>
      <xdr:row>57</xdr:row>
      <xdr:rowOff>73954</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5481300" y="9826557"/>
          <a:ext cx="838200" cy="2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67369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840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73954</xdr:rowOff>
    </xdr:from>
    <xdr:to>
      <xdr:col>81</xdr:col>
      <xdr:colOff>50800</xdr:colOff>
      <xdr:row>57</xdr:row>
      <xdr:rowOff>85118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846604"/>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20167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96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141798</xdr:rowOff>
    </xdr:from>
    <xdr:to>
      <xdr:col>76</xdr:col>
      <xdr:colOff>114300</xdr:colOff>
      <xdr:row>57</xdr:row>
      <xdr:rowOff>85118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9742998"/>
          <a:ext cx="889000" cy="11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5849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94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141798</xdr:rowOff>
    </xdr:from>
    <xdr:to>
      <xdr:col>71</xdr:col>
      <xdr:colOff>177800</xdr:colOff>
      <xdr:row>57</xdr:row>
      <xdr:rowOff>136246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2814300" y="9742998"/>
          <a:ext cx="889000" cy="165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14745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958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21422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965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3107</xdr:rowOff>
    </xdr:from>
    <xdr:to>
      <xdr:col>85</xdr:col>
      <xdr:colOff>177800</xdr:colOff>
      <xdr:row>57</xdr:row>
      <xdr:rowOff>104707</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77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25984</xdr:rowOff>
    </xdr:from>
    <xdr:ext cx="599010"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627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23154</xdr:rowOff>
    </xdr:from>
    <xdr:to>
      <xdr:col>81</xdr:col>
      <xdr:colOff>101600</xdr:colOff>
      <xdr:row>57</xdr:row>
      <xdr:rowOff>124754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79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141281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571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34318</xdr:rowOff>
    </xdr:from>
    <xdr:to>
      <xdr:col>76</xdr:col>
      <xdr:colOff>165100</xdr:colOff>
      <xdr:row>57</xdr:row>
      <xdr:rowOff>135918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80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152445</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292795" y="9582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90998</xdr:rowOff>
    </xdr:from>
    <xdr:to>
      <xdr:col>72</xdr:col>
      <xdr:colOff>38100</xdr:colOff>
      <xdr:row>57</xdr:row>
      <xdr:rowOff>21148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69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37675</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03795" y="946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85446</xdr:rowOff>
    </xdr:from>
    <xdr:to>
      <xdr:col>67</xdr:col>
      <xdr:colOff>101600</xdr:colOff>
      <xdr:row>58</xdr:row>
      <xdr:rowOff>15596</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5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32123</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633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94658</xdr:rowOff>
    </xdr:from>
    <xdr:to>
      <xdr:col>85</xdr:col>
      <xdr:colOff>127000</xdr:colOff>
      <xdr:row>79</xdr:row>
      <xdr:rowOff>9573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3296308"/>
          <a:ext cx="838200" cy="257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78959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452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9573</xdr:rowOff>
    </xdr:from>
    <xdr:to>
      <xdr:col>81</xdr:col>
      <xdr:colOff>50800</xdr:colOff>
      <xdr:row>79</xdr:row>
      <xdr:rowOff>44450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54123"/>
          <a:ext cx="889000" cy="3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112892</xdr:rowOff>
    </xdr:from>
    <xdr:to>
      <xdr:col>76</xdr:col>
      <xdr:colOff>114300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485992"/>
          <a:ext cx="889000" cy="103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112892</xdr:rowOff>
    </xdr:from>
    <xdr:to>
      <xdr:col>71</xdr:col>
      <xdr:colOff>177800</xdr:colOff>
      <xdr:row>78</xdr:row>
      <xdr:rowOff>164435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2814300" y="13485992"/>
          <a:ext cx="889000" cy="5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17237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561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21396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22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43858</xdr:rowOff>
    </xdr:from>
    <xdr:to>
      <xdr:col>85</xdr:col>
      <xdr:colOff>177800</xdr:colOff>
      <xdr:row>77</xdr:row>
      <xdr:rowOff>145458</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24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66735</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09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130223</xdr:rowOff>
    </xdr:from>
    <xdr:to>
      <xdr:col>81</xdr:col>
      <xdr:colOff>101600</xdr:colOff>
      <xdr:row>79</xdr:row>
      <xdr:rowOff>60373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0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51500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59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62092</xdr:rowOff>
    </xdr:from>
    <xdr:to>
      <xdr:col>72</xdr:col>
      <xdr:colOff>38100</xdr:colOff>
      <xdr:row>78</xdr:row>
      <xdr:rowOff>163692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43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8769</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36111" y="1321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113635</xdr:rowOff>
    </xdr:from>
    <xdr:to>
      <xdr:col>67</xdr:col>
      <xdr:colOff>101600</xdr:colOff>
      <xdr:row>79</xdr:row>
      <xdr:rowOff>43785</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8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34912</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57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73716</xdr:rowOff>
    </xdr:from>
    <xdr:to>
      <xdr:col>85</xdr:col>
      <xdr:colOff>127000</xdr:colOff>
      <xdr:row>97</xdr:row>
      <xdr:rowOff>76372</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704366"/>
          <a:ext cx="838200" cy="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32138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662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39230</xdr:rowOff>
    </xdr:from>
    <xdr:to>
      <xdr:col>81</xdr:col>
      <xdr:colOff>50800</xdr:colOff>
      <xdr:row>97</xdr:row>
      <xdr:rowOff>76372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69880"/>
          <a:ext cx="889000" cy="3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150759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7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18721</xdr:rowOff>
    </xdr:from>
    <xdr:to>
      <xdr:col>76</xdr:col>
      <xdr:colOff>114300</xdr:colOff>
      <xdr:row>97</xdr:row>
      <xdr:rowOff>39230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49371"/>
          <a:ext cx="889000" cy="2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150643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781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111497</xdr:rowOff>
    </xdr:from>
    <xdr:to>
      <xdr:col>71</xdr:col>
      <xdr:colOff>177800</xdr:colOff>
      <xdr:row>97</xdr:row>
      <xdr:rowOff>18721</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814300" y="16570697"/>
          <a:ext cx="889000" cy="7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145344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134114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22916</xdr:rowOff>
    </xdr:from>
    <xdr:to>
      <xdr:col>85</xdr:col>
      <xdr:colOff>177800</xdr:colOff>
      <xdr:row>97</xdr:row>
      <xdr:rowOff>124516</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5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45793</xdr:rowOff>
    </xdr:from>
    <xdr:ext cx="599010"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04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25572</xdr:rowOff>
    </xdr:from>
    <xdr:to>
      <xdr:col>81</xdr:col>
      <xdr:colOff>101600</xdr:colOff>
      <xdr:row>97</xdr:row>
      <xdr:rowOff>127172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5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143699</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181795" y="16431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159880</xdr:rowOff>
    </xdr:from>
    <xdr:to>
      <xdr:col>76</xdr:col>
      <xdr:colOff>165100</xdr:colOff>
      <xdr:row>97</xdr:row>
      <xdr:rowOff>90030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106557</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292795" y="1639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139371</xdr:rowOff>
    </xdr:from>
    <xdr:to>
      <xdr:col>72</xdr:col>
      <xdr:colOff>38100</xdr:colOff>
      <xdr:row>97</xdr:row>
      <xdr:rowOff>69521</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98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86048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373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60697</xdr:rowOff>
    </xdr:from>
    <xdr:to>
      <xdr:col>67</xdr:col>
      <xdr:colOff>101600</xdr:colOff>
      <xdr:row>96</xdr:row>
      <xdr:rowOff>162297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51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7374</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29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商工費が類似団体内平均と比較して高い数値となっているが、主な要因は、直営温泉施設に係る管理運営費であり、２９年度においては、グラウンド建設を行ったことで、非常に高い数値となった。</a:t>
          </a:r>
          <a:endPar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地域おこし協力隊</a:t>
          </a:r>
          <a:r>
            <a:rPr kumimoji="1" lang="en-US" altLang="ja-JP"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名の活動費と観光イベントに係る運営経費等も増加傾向にある。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平成２９年度については実質収支、実質単年度収支ともに赤字となった。これは、グラウンド建設に係る起債予定額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千円を借り入れなかったためである。今後はこのような事態が生じないよう予算執行と資金管理を徹底し、財政健全化に努める。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長野県売木村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特別会計は黒字であるが、一般会計については赤字となった。これは、グラウンド建設に係る起債予定額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90,000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千円を借り入れなかったためである。今後はこのような事態が生じないよう予算執行と資金管理を徹底し、財政健全化に努める。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1539275</v>
      </c>
      <c r="BO4" s="410"/>
      <c r="BP4" s="410"/>
      <c r="BQ4" s="410"/>
      <c r="BR4" s="410"/>
      <c r="BS4" s="410"/>
      <c r="BT4" s="410"/>
      <c r="BU4" s="411"/>
      <c r="BV4" s="409">
        <v>1224770</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-10.8</v>
      </c>
      <c r="CU4" s="416"/>
      <c r="CV4" s="416"/>
      <c r="CW4" s="416"/>
      <c r="CX4" s="416"/>
      <c r="CY4" s="416"/>
      <c r="CZ4" s="416"/>
      <c r="DA4" s="417"/>
      <c r="DB4" s="415">
        <v>3.7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1523090</v>
      </c>
      <c r="BO5" s="447"/>
      <c r="BP5" s="447"/>
      <c r="BQ5" s="447"/>
      <c r="BR5" s="447"/>
      <c r="BS5" s="447"/>
      <c r="BT5" s="447"/>
      <c r="BU5" s="448"/>
      <c r="BV5" s="446">
        <v>1163414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88.4</v>
      </c>
      <c r="CU5" s="444"/>
      <c r="CV5" s="444"/>
      <c r="CW5" s="444"/>
      <c r="CX5" s="444"/>
      <c r="CY5" s="444"/>
      <c r="CZ5" s="444"/>
      <c r="DA5" s="445"/>
      <c r="DB5" s="443">
        <v>78.7</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16185</v>
      </c>
      <c r="BO6" s="447"/>
      <c r="BP6" s="447"/>
      <c r="BQ6" s="447"/>
      <c r="BR6" s="447"/>
      <c r="BS6" s="447"/>
      <c r="BT6" s="447"/>
      <c r="BU6" s="448"/>
      <c r="BV6" s="446">
        <v>61356</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91.6</v>
      </c>
      <c r="CU6" s="484"/>
      <c r="CV6" s="484"/>
      <c r="CW6" s="484"/>
      <c r="CX6" s="484"/>
      <c r="CY6" s="484"/>
      <c r="CZ6" s="484"/>
      <c r="DA6" s="485"/>
      <c r="DB6" s="483">
        <v>81</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88</v>
      </c>
      <c r="AV7" s="479"/>
      <c r="AW7" s="479"/>
      <c r="AX7" s="479"/>
      <c r="AY7" s="480" t="s">
        <v>100</v>
      </c>
      <c r="AZ7" s="481"/>
      <c r="BA7" s="481"/>
      <c r="BB7" s="481"/>
      <c r="BC7" s="481"/>
      <c r="BD7" s="481"/>
      <c r="BE7" s="481"/>
      <c r="BF7" s="481"/>
      <c r="BG7" s="481"/>
      <c r="BH7" s="481"/>
      <c r="BI7" s="481"/>
      <c r="BJ7" s="481"/>
      <c r="BK7" s="481"/>
      <c r="BL7" s="481"/>
      <c r="BM7" s="482"/>
      <c r="BN7" s="446">
        <v>83676</v>
      </c>
      <c r="BO7" s="447"/>
      <c r="BP7" s="447"/>
      <c r="BQ7" s="447"/>
      <c r="BR7" s="447"/>
      <c r="BS7" s="447"/>
      <c r="BT7" s="447"/>
      <c r="BU7" s="448"/>
      <c r="BV7" s="446">
        <v>36212</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626636</v>
      </c>
      <c r="CU7" s="447"/>
      <c r="CV7" s="447"/>
      <c r="CW7" s="447"/>
      <c r="CX7" s="447"/>
      <c r="CY7" s="447"/>
      <c r="CZ7" s="447"/>
      <c r="DA7" s="448"/>
      <c r="DB7" s="446">
        <v>675565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96</v>
      </c>
      <c r="AV8" s="479"/>
      <c r="AW8" s="479"/>
      <c r="AX8" s="479"/>
      <c r="AY8" s="480" t="s">
        <v>103</v>
      </c>
      <c r="AZ8" s="481"/>
      <c r="BA8" s="481"/>
      <c r="BB8" s="481"/>
      <c r="BC8" s="481"/>
      <c r="BD8" s="481"/>
      <c r="BE8" s="481"/>
      <c r="BF8" s="481"/>
      <c r="BG8" s="481"/>
      <c r="BH8" s="481"/>
      <c r="BI8" s="481"/>
      <c r="BJ8" s="481"/>
      <c r="BK8" s="481"/>
      <c r="BL8" s="481"/>
      <c r="BM8" s="482"/>
      <c r="BN8" s="446">
        <v>-67491</v>
      </c>
      <c r="BO8" s="447"/>
      <c r="BP8" s="447"/>
      <c r="BQ8" s="447"/>
      <c r="BR8" s="447"/>
      <c r="BS8" s="447"/>
      <c r="BT8" s="447"/>
      <c r="BU8" s="448"/>
      <c r="BV8" s="446">
        <v>25144</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0.11</v>
      </c>
      <c r="CU8" s="487"/>
      <c r="CV8" s="487"/>
      <c r="CW8" s="487"/>
      <c r="CX8" s="487"/>
      <c r="CY8" s="487"/>
      <c r="CZ8" s="487"/>
      <c r="DA8" s="488"/>
      <c r="DB8" s="486">
        <v>0.1</v>
      </c>
      <c r="DC8" s="487"/>
      <c r="DD8" s="487"/>
      <c r="DE8" s="487"/>
      <c r="DF8" s="487"/>
      <c r="DG8" s="487"/>
      <c r="DH8" s="487"/>
      <c r="DI8" s="488"/>
      <c r="DJ8" s="165"/>
      <c r="DK8" s="165"/>
      <c r="DL8" s="165"/>
      <c r="DM8" s="165"/>
      <c r="DN8" s="165"/>
      <c r="DO8" s="165"/>
    </row>
    <row r="9" spans="1:119" ht="18.75" customHeight="1" thickBot="1" x14ac:dyDescent="0.2">
      <c r="A9" s="166"/>
      <c r="B9" s="440" t="s">
        <v>105</v>
      </c>
      <c r="C9" s="441"/>
      <c r="D9" s="441"/>
      <c r="E9" s="441"/>
      <c r="F9" s="441"/>
      <c r="G9" s="441"/>
      <c r="H9" s="441"/>
      <c r="I9" s="441"/>
      <c r="J9" s="441"/>
      <c r="K9" s="489"/>
      <c r="L9" s="490" t="s">
        <v>106</v>
      </c>
      <c r="M9" s="491"/>
      <c r="N9" s="491"/>
      <c r="O9" s="491"/>
      <c r="P9" s="491"/>
      <c r="Q9" s="492"/>
      <c r="R9" s="493">
        <v>575</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-92635</v>
      </c>
      <c r="BO9" s="447"/>
      <c r="BP9" s="447"/>
      <c r="BQ9" s="447"/>
      <c r="BR9" s="447"/>
      <c r="BS9" s="447"/>
      <c r="BT9" s="447"/>
      <c r="BU9" s="448"/>
      <c r="BV9" s="446">
        <v>-20189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8.1</v>
      </c>
      <c r="CU9" s="444"/>
      <c r="CV9" s="444"/>
      <c r="CW9" s="444"/>
      <c r="CX9" s="444"/>
      <c r="CY9" s="444"/>
      <c r="CZ9" s="444"/>
      <c r="DA9" s="445"/>
      <c r="DB9" s="443">
        <v>9.6999999999999993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112</v>
      </c>
      <c r="M10" s="476"/>
      <c r="N10" s="476"/>
      <c r="O10" s="476"/>
      <c r="P10" s="476"/>
      <c r="Q10" s="477"/>
      <c r="R10" s="497">
        <v>656</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191</v>
      </c>
      <c r="BO10" s="447"/>
      <c r="BP10" s="447"/>
      <c r="BQ10" s="447"/>
      <c r="BR10" s="447"/>
      <c r="BS10" s="447"/>
      <c r="BT10" s="447"/>
      <c r="BU10" s="448"/>
      <c r="BV10" s="446">
        <v>222</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114</v>
      </c>
      <c r="AV11" s="479"/>
      <c r="AW11" s="479"/>
      <c r="AX11" s="479"/>
      <c r="AY11" s="480" t="s">
        <v>120</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121</v>
      </c>
      <c r="CE11" s="450"/>
      <c r="CF11" s="450"/>
      <c r="CG11" s="450"/>
      <c r="CH11" s="450"/>
      <c r="CI11" s="450"/>
      <c r="CJ11" s="450"/>
      <c r="CK11" s="450"/>
      <c r="CL11" s="450"/>
      <c r="CM11" s="450"/>
      <c r="CN11" s="450"/>
      <c r="CO11" s="450"/>
      <c r="CP11" s="450"/>
      <c r="CQ11" s="450"/>
      <c r="CR11" s="450"/>
      <c r="CS11" s="451"/>
      <c r="CT11" s="486">
        <v>10.77</v>
      </c>
      <c r="CU11" s="487"/>
      <c r="CV11" s="487"/>
      <c r="CW11" s="487"/>
      <c r="CX11" s="487"/>
      <c r="CY11" s="487"/>
      <c r="CZ11" s="487"/>
      <c r="DA11" s="488"/>
      <c r="DB11" s="486" t="s">
        <v>122</v>
      </c>
      <c r="DC11" s="487"/>
      <c r="DD11" s="487"/>
      <c r="DE11" s="487"/>
      <c r="DF11" s="487"/>
      <c r="DG11" s="487"/>
      <c r="DH11" s="487"/>
      <c r="DI11" s="488"/>
      <c r="DJ11" s="165"/>
      <c r="DK11" s="165"/>
      <c r="DL11" s="165"/>
      <c r="DM11" s="165"/>
      <c r="DN11" s="165"/>
      <c r="DO11" s="165"/>
    </row>
    <row r="12" spans="1:119" ht="18.75" customHeight="1" x14ac:dyDescent="0.15">
      <c r="A12" s="166"/>
      <c r="B12" s="506" t="s">
        <v>123</v>
      </c>
      <c r="C12" s="507"/>
      <c r="D12" s="507"/>
      <c r="E12" s="507"/>
      <c r="F12" s="507"/>
      <c r="G12" s="507"/>
      <c r="H12" s="507"/>
      <c r="I12" s="507"/>
      <c r="J12" s="507"/>
      <c r="K12" s="508"/>
      <c r="L12" s="515" t="s">
        <v>124</v>
      </c>
      <c r="M12" s="516"/>
      <c r="N12" s="516"/>
      <c r="O12" s="516"/>
      <c r="P12" s="516"/>
      <c r="Q12" s="517"/>
      <c r="R12" s="518">
        <v>556</v>
      </c>
      <c r="S12" s="519"/>
      <c r="T12" s="519"/>
      <c r="U12" s="519"/>
      <c r="V12" s="520"/>
      <c r="W12" s="521" t="s">
        <v>1</v>
      </c>
      <c r="X12" s="479"/>
      <c r="Y12" s="479"/>
      <c r="Z12" s="479"/>
      <c r="AA12" s="479"/>
      <c r="AB12" s="522"/>
      <c r="AC12" s="478" t="s">
        <v>125</v>
      </c>
      <c r="AD12" s="479"/>
      <c r="AE12" s="479"/>
      <c r="AF12" s="479"/>
      <c r="AG12" s="522"/>
      <c r="AH12" s="478" t="s">
        <v>126</v>
      </c>
      <c r="AI12" s="479"/>
      <c r="AJ12" s="479"/>
      <c r="AK12" s="479"/>
      <c r="AL12" s="523"/>
      <c r="AM12" s="475" t="s">
        <v>127</v>
      </c>
      <c r="AN12" s="476"/>
      <c r="AO12" s="476"/>
      <c r="AP12" s="476"/>
      <c r="AQ12" s="476"/>
      <c r="AR12" s="476"/>
      <c r="AS12" s="476"/>
      <c r="AT12" s="477"/>
      <c r="AU12" s="478" t="s">
        <v>128</v>
      </c>
      <c r="AV12" s="479"/>
      <c r="AW12" s="479"/>
      <c r="AX12" s="479"/>
      <c r="AY12" s="480" t="s">
        <v>129</v>
      </c>
      <c r="AZ12" s="481"/>
      <c r="BA12" s="481"/>
      <c r="BB12" s="481"/>
      <c r="BC12" s="481"/>
      <c r="BD12" s="481"/>
      <c r="BE12" s="481"/>
      <c r="BF12" s="481"/>
      <c r="BG12" s="481"/>
      <c r="BH12" s="481"/>
      <c r="BI12" s="481"/>
      <c r="BJ12" s="481"/>
      <c r="BK12" s="481"/>
      <c r="BL12" s="481"/>
      <c r="BM12" s="482"/>
      <c r="BN12" s="446">
        <v>234616</v>
      </c>
      <c r="BO12" s="447"/>
      <c r="BP12" s="447"/>
      <c r="BQ12" s="447"/>
      <c r="BR12" s="447"/>
      <c r="BS12" s="447"/>
      <c r="BT12" s="447"/>
      <c r="BU12" s="448"/>
      <c r="BV12" s="446">
        <v>30000</v>
      </c>
      <c r="BW12" s="447"/>
      <c r="BX12" s="447"/>
      <c r="BY12" s="447"/>
      <c r="BZ12" s="447"/>
      <c r="CA12" s="447"/>
      <c r="CB12" s="447"/>
      <c r="CC12" s="448"/>
      <c r="CD12" s="449" t="s">
        <v>130</v>
      </c>
      <c r="CE12" s="450"/>
      <c r="CF12" s="450"/>
      <c r="CG12" s="450"/>
      <c r="CH12" s="450"/>
      <c r="CI12" s="450"/>
      <c r="CJ12" s="450"/>
      <c r="CK12" s="450"/>
      <c r="CL12" s="450"/>
      <c r="CM12" s="450"/>
      <c r="CN12" s="450"/>
      <c r="CO12" s="450"/>
      <c r="CP12" s="450"/>
      <c r="CQ12" s="450"/>
      <c r="CR12" s="450"/>
      <c r="CS12" s="451"/>
      <c r="CT12" s="486">
        <v>7.06</v>
      </c>
      <c r="CU12" s="487"/>
      <c r="CV12" s="487"/>
      <c r="CW12" s="487"/>
      <c r="CX12" s="487"/>
      <c r="CY12" s="487"/>
      <c r="CZ12" s="487"/>
      <c r="DA12" s="488"/>
      <c r="DB12" s="486" t="s">
        <v>131</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132</v>
      </c>
      <c r="N13" s="535"/>
      <c r="O13" s="535"/>
      <c r="P13" s="535"/>
      <c r="Q13" s="536"/>
      <c r="R13" s="527">
        <v>552</v>
      </c>
      <c r="S13" s="528"/>
      <c r="T13" s="528"/>
      <c r="U13" s="528"/>
      <c r="V13" s="529"/>
      <c r="W13" s="462" t="s">
        <v>133</v>
      </c>
      <c r="X13" s="463"/>
      <c r="Y13" s="463"/>
      <c r="Z13" s="463"/>
      <c r="AA13" s="463"/>
      <c r="AB13" s="453"/>
      <c r="AC13" s="497">
        <v>101</v>
      </c>
      <c r="AD13" s="498"/>
      <c r="AE13" s="498"/>
      <c r="AF13" s="498"/>
      <c r="AG13" s="537"/>
      <c r="AH13" s="497">
        <v>112</v>
      </c>
      <c r="AI13" s="498"/>
      <c r="AJ13" s="498"/>
      <c r="AK13" s="498"/>
      <c r="AL13" s="499"/>
      <c r="AM13" s="475" t="s">
        <v>134</v>
      </c>
      <c r="AN13" s="476"/>
      <c r="AO13" s="476"/>
      <c r="AP13" s="476"/>
      <c r="AQ13" s="476"/>
      <c r="AR13" s="476"/>
      <c r="AS13" s="476"/>
      <c r="AT13" s="477"/>
      <c r="AU13" s="478" t="s">
        <v>135</v>
      </c>
      <c r="AV13" s="479"/>
      <c r="AW13" s="479"/>
      <c r="AX13" s="479"/>
      <c r="AY13" s="480" t="s">
        <v>136</v>
      </c>
      <c r="AZ13" s="481"/>
      <c r="BA13" s="481"/>
      <c r="BB13" s="481"/>
      <c r="BC13" s="481"/>
      <c r="BD13" s="481"/>
      <c r="BE13" s="481"/>
      <c r="BF13" s="481"/>
      <c r="BG13" s="481"/>
      <c r="BH13" s="481"/>
      <c r="BI13" s="481"/>
      <c r="BJ13" s="481"/>
      <c r="BK13" s="481"/>
      <c r="BL13" s="481"/>
      <c r="BM13" s="482"/>
      <c r="BN13" s="446">
        <v>-327060</v>
      </c>
      <c r="BO13" s="447"/>
      <c r="BP13" s="447"/>
      <c r="BQ13" s="447"/>
      <c r="BR13" s="447"/>
      <c r="BS13" s="447"/>
      <c r="BT13" s="447"/>
      <c r="BU13" s="448"/>
      <c r="BV13" s="446">
        <v>-49967</v>
      </c>
      <c r="BW13" s="447"/>
      <c r="BX13" s="447"/>
      <c r="BY13" s="447"/>
      <c r="BZ13" s="447"/>
      <c r="CA13" s="447"/>
      <c r="CB13" s="447"/>
      <c r="CC13" s="448"/>
      <c r="CD13" s="449" t="s">
        <v>137</v>
      </c>
      <c r="CE13" s="450"/>
      <c r="CF13" s="450"/>
      <c r="CG13" s="450"/>
      <c r="CH13" s="450"/>
      <c r="CI13" s="450"/>
      <c r="CJ13" s="450"/>
      <c r="CK13" s="450"/>
      <c r="CL13" s="450"/>
      <c r="CM13" s="450"/>
      <c r="CN13" s="450"/>
      <c r="CO13" s="450"/>
      <c r="CP13" s="450"/>
      <c r="CQ13" s="450"/>
      <c r="CR13" s="450"/>
      <c r="CS13" s="451"/>
      <c r="CT13" s="443">
        <v>10.3</v>
      </c>
      <c r="CU13" s="444"/>
      <c r="CV13" s="444"/>
      <c r="CW13" s="444"/>
      <c r="CX13" s="444"/>
      <c r="CY13" s="444"/>
      <c r="CZ13" s="444"/>
      <c r="DA13" s="445"/>
      <c r="DB13" s="443">
        <v>9.9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138</v>
      </c>
      <c r="M14" s="525"/>
      <c r="N14" s="525"/>
      <c r="O14" s="525"/>
      <c r="P14" s="525"/>
      <c r="Q14" s="526"/>
      <c r="R14" s="527">
        <v>584</v>
      </c>
      <c r="S14" s="528"/>
      <c r="T14" s="528"/>
      <c r="U14" s="528"/>
      <c r="V14" s="529"/>
      <c r="W14" s="436"/>
      <c r="X14" s="437"/>
      <c r="Y14" s="437"/>
      <c r="Z14" s="437"/>
      <c r="AA14" s="437"/>
      <c r="AB14" s="426"/>
      <c r="AC14" s="530">
        <v>30.6</v>
      </c>
      <c r="AD14" s="531"/>
      <c r="AE14" s="531"/>
      <c r="AF14" s="531"/>
      <c r="AG14" s="532"/>
      <c r="AH14" s="530">
        <v>32.4</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139</v>
      </c>
      <c r="CE14" s="539"/>
      <c r="CF14" s="539"/>
      <c r="CG14" s="539"/>
      <c r="CH14" s="539"/>
      <c r="CI14" s="539"/>
      <c r="CJ14" s="539"/>
      <c r="CK14" s="539"/>
      <c r="CL14" s="539"/>
      <c r="CM14" s="539"/>
      <c r="CN14" s="539"/>
      <c r="CO14" s="539"/>
      <c r="CP14" s="539"/>
      <c r="CQ14" s="539"/>
      <c r="CR14" s="539"/>
      <c r="CS14" s="540"/>
      <c r="CT14" s="541" t="s">
        <v>131</v>
      </c>
      <c r="CU14" s="542"/>
      <c r="CV14" s="542"/>
      <c r="CW14" s="542"/>
      <c r="CX14" s="542"/>
      <c r="CY14" s="542"/>
      <c r="CZ14" s="542"/>
      <c r="DA14" s="543"/>
      <c r="DB14" s="541" t="s">
        <v>131</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132</v>
      </c>
      <c r="N15" s="535"/>
      <c r="O15" s="535"/>
      <c r="P15" s="535"/>
      <c r="Q15" s="536"/>
      <c r="R15" s="527">
        <v>581</v>
      </c>
      <c r="S15" s="528"/>
      <c r="T15" s="528"/>
      <c r="U15" s="528"/>
      <c r="V15" s="529"/>
      <c r="W15" s="462" t="s">
        <v>140</v>
      </c>
      <c r="X15" s="463"/>
      <c r="Y15" s="463"/>
      <c r="Z15" s="463"/>
      <c r="AA15" s="463"/>
      <c r="AB15" s="453"/>
      <c r="AC15" s="497">
        <v>39</v>
      </c>
      <c r="AD15" s="498"/>
      <c r="AE15" s="498"/>
      <c r="AF15" s="498"/>
      <c r="AG15" s="537"/>
      <c r="AH15" s="497">
        <v>45</v>
      </c>
      <c r="AI15" s="498"/>
      <c r="AJ15" s="498"/>
      <c r="AK15" s="498"/>
      <c r="AL15" s="499"/>
      <c r="AM15" s="475"/>
      <c r="AN15" s="476"/>
      <c r="AO15" s="476"/>
      <c r="AP15" s="476"/>
      <c r="AQ15" s="476"/>
      <c r="AR15" s="476"/>
      <c r="AS15" s="476"/>
      <c r="AT15" s="477"/>
      <c r="AU15" s="478"/>
      <c r="AV15" s="479"/>
      <c r="AW15" s="479"/>
      <c r="AX15" s="479"/>
      <c r="AY15" s="406" t="s">
        <v>141</v>
      </c>
      <c r="AZ15" s="407"/>
      <c r="BA15" s="407"/>
      <c r="BB15" s="407"/>
      <c r="BC15" s="407"/>
      <c r="BD15" s="407"/>
      <c r="BE15" s="407"/>
      <c r="BF15" s="407"/>
      <c r="BG15" s="407"/>
      <c r="BH15" s="407"/>
      <c r="BI15" s="407"/>
      <c r="BJ15" s="407"/>
      <c r="BK15" s="407"/>
      <c r="BL15" s="407"/>
      <c r="BM15" s="408"/>
      <c r="BN15" s="409">
        <v>68859</v>
      </c>
      <c r="BO15" s="410"/>
      <c r="BP15" s="410"/>
      <c r="BQ15" s="410"/>
      <c r="BR15" s="410"/>
      <c r="BS15" s="410"/>
      <c r="BT15" s="410"/>
      <c r="BU15" s="411"/>
      <c r="BV15" s="409">
        <v>70199</v>
      </c>
      <c r="BW15" s="410"/>
      <c r="BX15" s="410"/>
      <c r="BY15" s="410"/>
      <c r="BZ15" s="410"/>
      <c r="CA15" s="410"/>
      <c r="CB15" s="410"/>
      <c r="CC15" s="411"/>
      <c r="CD15" s="544" t="s">
        <v>142</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143</v>
      </c>
      <c r="M16" s="555"/>
      <c r="N16" s="555"/>
      <c r="O16" s="555"/>
      <c r="P16" s="555"/>
      <c r="Q16" s="556"/>
      <c r="R16" s="547" t="s">
        <v>144</v>
      </c>
      <c r="S16" s="548"/>
      <c r="T16" s="548"/>
      <c r="U16" s="548"/>
      <c r="V16" s="549"/>
      <c r="W16" s="436"/>
      <c r="X16" s="437"/>
      <c r="Y16" s="437"/>
      <c r="Z16" s="437"/>
      <c r="AA16" s="437"/>
      <c r="AB16" s="426"/>
      <c r="AC16" s="530">
        <v>11.8</v>
      </c>
      <c r="AD16" s="531"/>
      <c r="AE16" s="531"/>
      <c r="AF16" s="531"/>
      <c r="AG16" s="532"/>
      <c r="AH16" s="530">
        <v>13</v>
      </c>
      <c r="AI16" s="531"/>
      <c r="AJ16" s="531"/>
      <c r="AK16" s="531"/>
      <c r="AL16" s="533"/>
      <c r="AM16" s="475"/>
      <c r="AN16" s="476"/>
      <c r="AO16" s="476"/>
      <c r="AP16" s="476"/>
      <c r="AQ16" s="476"/>
      <c r="AR16" s="476"/>
      <c r="AS16" s="476"/>
      <c r="AT16" s="477"/>
      <c r="AU16" s="478"/>
      <c r="AV16" s="479"/>
      <c r="AW16" s="479"/>
      <c r="AX16" s="479"/>
      <c r="AY16" s="480" t="s">
        <v>145</v>
      </c>
      <c r="AZ16" s="481"/>
      <c r="BA16" s="481"/>
      <c r="BB16" s="481"/>
      <c r="BC16" s="481"/>
      <c r="BD16" s="481"/>
      <c r="BE16" s="481"/>
      <c r="BF16" s="481"/>
      <c r="BG16" s="481"/>
      <c r="BH16" s="481"/>
      <c r="BI16" s="481"/>
      <c r="BJ16" s="481"/>
      <c r="BK16" s="481"/>
      <c r="BL16" s="481"/>
      <c r="BM16" s="482"/>
      <c r="BN16" s="446">
        <v>588219</v>
      </c>
      <c r="BO16" s="447"/>
      <c r="BP16" s="447"/>
      <c r="BQ16" s="447"/>
      <c r="BR16" s="447"/>
      <c r="BS16" s="447"/>
      <c r="BT16" s="447"/>
      <c r="BU16" s="448"/>
      <c r="BV16" s="446">
        <v>634671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146</v>
      </c>
      <c r="N17" s="551"/>
      <c r="O17" s="551"/>
      <c r="P17" s="551"/>
      <c r="Q17" s="552"/>
      <c r="R17" s="547" t="s">
        <v>147</v>
      </c>
      <c r="S17" s="548"/>
      <c r="T17" s="548"/>
      <c r="U17" s="548"/>
      <c r="V17" s="549"/>
      <c r="W17" s="462" t="s">
        <v>148</v>
      </c>
      <c r="X17" s="463"/>
      <c r="Y17" s="463"/>
      <c r="Z17" s="463"/>
      <c r="AA17" s="463"/>
      <c r="AB17" s="453"/>
      <c r="AC17" s="497">
        <v>190</v>
      </c>
      <c r="AD17" s="498"/>
      <c r="AE17" s="498"/>
      <c r="AF17" s="498"/>
      <c r="AG17" s="537"/>
      <c r="AH17" s="497">
        <v>189</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85157</v>
      </c>
      <c r="BO17" s="447"/>
      <c r="BP17" s="447"/>
      <c r="BQ17" s="447"/>
      <c r="BR17" s="447"/>
      <c r="BS17" s="447"/>
      <c r="BT17" s="447"/>
      <c r="BU17" s="448"/>
      <c r="BV17" s="446">
        <v>86720</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43.43</v>
      </c>
      <c r="M18" s="559"/>
      <c r="N18" s="559"/>
      <c r="O18" s="559"/>
      <c r="P18" s="559"/>
      <c r="Q18" s="559"/>
      <c r="R18" s="560"/>
      <c r="S18" s="560"/>
      <c r="T18" s="560"/>
      <c r="U18" s="560"/>
      <c r="V18" s="561"/>
      <c r="W18" s="464"/>
      <c r="X18" s="465"/>
      <c r="Y18" s="465"/>
      <c r="Z18" s="465"/>
      <c r="AA18" s="465"/>
      <c r="AB18" s="456"/>
      <c r="AC18" s="562">
        <v>57.6</v>
      </c>
      <c r="AD18" s="563"/>
      <c r="AE18" s="563"/>
      <c r="AF18" s="563"/>
      <c r="AG18" s="564"/>
      <c r="AH18" s="562">
        <v>54.6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578194</v>
      </c>
      <c r="BO18" s="447"/>
      <c r="BP18" s="447"/>
      <c r="BQ18" s="447"/>
      <c r="BR18" s="447"/>
      <c r="BS18" s="447"/>
      <c r="BT18" s="447"/>
      <c r="BU18" s="448"/>
      <c r="BV18" s="446">
        <v>549184</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13</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1080435</v>
      </c>
      <c r="BO19" s="447"/>
      <c r="BP19" s="447"/>
      <c r="BQ19" s="447"/>
      <c r="BR19" s="447"/>
      <c r="BS19" s="447"/>
      <c r="BT19" s="447"/>
      <c r="BU19" s="448"/>
      <c r="BV19" s="446">
        <v>924898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270</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773917</v>
      </c>
      <c r="BO23" s="447"/>
      <c r="BP23" s="447"/>
      <c r="BQ23" s="447"/>
      <c r="BR23" s="447"/>
      <c r="BS23" s="447"/>
      <c r="BT23" s="447"/>
      <c r="BU23" s="448"/>
      <c r="BV23" s="446">
        <v>731059</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4980</v>
      </c>
      <c r="R24" s="498"/>
      <c r="S24" s="498"/>
      <c r="T24" s="498"/>
      <c r="U24" s="498"/>
      <c r="V24" s="537"/>
      <c r="W24" s="596"/>
      <c r="X24" s="584"/>
      <c r="Y24" s="585"/>
      <c r="Z24" s="496" t="s">
        <v>164</v>
      </c>
      <c r="AA24" s="476"/>
      <c r="AB24" s="476"/>
      <c r="AC24" s="476"/>
      <c r="AD24" s="476"/>
      <c r="AE24" s="476"/>
      <c r="AF24" s="476"/>
      <c r="AG24" s="477"/>
      <c r="AH24" s="497">
        <v>16</v>
      </c>
      <c r="AI24" s="498"/>
      <c r="AJ24" s="498"/>
      <c r="AK24" s="498"/>
      <c r="AL24" s="537"/>
      <c r="AM24" s="497">
        <v>40816</v>
      </c>
      <c r="AN24" s="498"/>
      <c r="AO24" s="498"/>
      <c r="AP24" s="498"/>
      <c r="AQ24" s="498"/>
      <c r="AR24" s="537"/>
      <c r="AS24" s="497">
        <v>2551</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636096</v>
      </c>
      <c r="BO24" s="447"/>
      <c r="BP24" s="447"/>
      <c r="BQ24" s="447"/>
      <c r="BR24" s="447"/>
      <c r="BS24" s="447"/>
      <c r="BT24" s="447"/>
      <c r="BU24" s="448"/>
      <c r="BV24" s="446">
        <v>631534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4570</v>
      </c>
      <c r="R25" s="498"/>
      <c r="S25" s="498"/>
      <c r="T25" s="498"/>
      <c r="U25" s="498"/>
      <c r="V25" s="537"/>
      <c r="W25" s="596"/>
      <c r="X25" s="584"/>
      <c r="Y25" s="585"/>
      <c r="Z25" s="496" t="s">
        <v>167</v>
      </c>
      <c r="AA25" s="476"/>
      <c r="AB25" s="476"/>
      <c r="AC25" s="476"/>
      <c r="AD25" s="476"/>
      <c r="AE25" s="476"/>
      <c r="AF25" s="476"/>
      <c r="AG25" s="477"/>
      <c r="AH25" s="497" t="s">
        <v>168</v>
      </c>
      <c r="AI25" s="498"/>
      <c r="AJ25" s="498"/>
      <c r="AK25" s="498"/>
      <c r="AL25" s="537"/>
      <c r="AM25" s="497" t="s">
        <v>131</v>
      </c>
      <c r="AN25" s="498"/>
      <c r="AO25" s="498"/>
      <c r="AP25" s="498"/>
      <c r="AQ25" s="498"/>
      <c r="AR25" s="537"/>
      <c r="AS25" s="497" t="s">
        <v>131</v>
      </c>
      <c r="AT25" s="498"/>
      <c r="AU25" s="498"/>
      <c r="AV25" s="498"/>
      <c r="AW25" s="498"/>
      <c r="AX25" s="499"/>
      <c r="AY25" s="406" t="s">
        <v>169</v>
      </c>
      <c r="AZ25" s="407"/>
      <c r="BA25" s="407"/>
      <c r="BB25" s="407"/>
      <c r="BC25" s="407"/>
      <c r="BD25" s="407"/>
      <c r="BE25" s="407"/>
      <c r="BF25" s="407"/>
      <c r="BG25" s="407"/>
      <c r="BH25" s="407"/>
      <c r="BI25" s="407"/>
      <c r="BJ25" s="407"/>
      <c r="BK25" s="407"/>
      <c r="BL25" s="407"/>
      <c r="BM25" s="408"/>
      <c r="BN25" s="409">
        <v>904</v>
      </c>
      <c r="BO25" s="410"/>
      <c r="BP25" s="410"/>
      <c r="BQ25" s="410"/>
      <c r="BR25" s="410"/>
      <c r="BS25" s="410"/>
      <c r="BT25" s="410"/>
      <c r="BU25" s="411"/>
      <c r="BV25" s="409">
        <v>1701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170</v>
      </c>
      <c r="F26" s="476"/>
      <c r="G26" s="476"/>
      <c r="H26" s="476"/>
      <c r="I26" s="476"/>
      <c r="J26" s="476"/>
      <c r="K26" s="477"/>
      <c r="L26" s="497">
        <v>1</v>
      </c>
      <c r="M26" s="498"/>
      <c r="N26" s="498"/>
      <c r="O26" s="498"/>
      <c r="P26" s="537"/>
      <c r="Q26" s="497">
        <v>4250</v>
      </c>
      <c r="R26" s="498"/>
      <c r="S26" s="498"/>
      <c r="T26" s="498"/>
      <c r="U26" s="498"/>
      <c r="V26" s="537"/>
      <c r="W26" s="596"/>
      <c r="X26" s="584"/>
      <c r="Y26" s="585"/>
      <c r="Z26" s="496" t="s">
        <v>171</v>
      </c>
      <c r="AA26" s="606"/>
      <c r="AB26" s="606"/>
      <c r="AC26" s="606"/>
      <c r="AD26" s="606"/>
      <c r="AE26" s="606"/>
      <c r="AF26" s="606"/>
      <c r="AG26" s="607"/>
      <c r="AH26" s="497" t="s">
        <v>172</v>
      </c>
      <c r="AI26" s="498"/>
      <c r="AJ26" s="498"/>
      <c r="AK26" s="498"/>
      <c r="AL26" s="537"/>
      <c r="AM26" s="497" t="s">
        <v>168</v>
      </c>
      <c r="AN26" s="498"/>
      <c r="AO26" s="498"/>
      <c r="AP26" s="498"/>
      <c r="AQ26" s="498"/>
      <c r="AR26" s="537"/>
      <c r="AS26" s="497" t="s">
        <v>168</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t="s">
        <v>168</v>
      </c>
      <c r="BO26" s="447"/>
      <c r="BP26" s="447"/>
      <c r="BQ26" s="447"/>
      <c r="BR26" s="447"/>
      <c r="BS26" s="447"/>
      <c r="BT26" s="447"/>
      <c r="BU26" s="448"/>
      <c r="BV26" s="446" t="s">
        <v>172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174</v>
      </c>
      <c r="F27" s="476"/>
      <c r="G27" s="476"/>
      <c r="H27" s="476"/>
      <c r="I27" s="476"/>
      <c r="J27" s="476"/>
      <c r="K27" s="477"/>
      <c r="L27" s="497">
        <v>1</v>
      </c>
      <c r="M27" s="498"/>
      <c r="N27" s="498"/>
      <c r="O27" s="498"/>
      <c r="P27" s="537"/>
      <c r="Q27" s="497">
        <v>1760</v>
      </c>
      <c r="R27" s="498"/>
      <c r="S27" s="498"/>
      <c r="T27" s="498"/>
      <c r="U27" s="498"/>
      <c r="V27" s="537"/>
      <c r="W27" s="596"/>
      <c r="X27" s="584"/>
      <c r="Y27" s="585"/>
      <c r="Z27" s="496" t="s">
        <v>175</v>
      </c>
      <c r="AA27" s="476"/>
      <c r="AB27" s="476"/>
      <c r="AC27" s="476"/>
      <c r="AD27" s="476"/>
      <c r="AE27" s="476"/>
      <c r="AF27" s="476"/>
      <c r="AG27" s="477"/>
      <c r="AH27" s="497" t="s">
        <v>172</v>
      </c>
      <c r="AI27" s="498"/>
      <c r="AJ27" s="498"/>
      <c r="AK27" s="498"/>
      <c r="AL27" s="537"/>
      <c r="AM27" s="497" t="s">
        <v>131</v>
      </c>
      <c r="AN27" s="498"/>
      <c r="AO27" s="498"/>
      <c r="AP27" s="498"/>
      <c r="AQ27" s="498"/>
      <c r="AR27" s="537"/>
      <c r="AS27" s="497" t="s">
        <v>168</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v>47333</v>
      </c>
      <c r="BO27" s="620"/>
      <c r="BP27" s="620"/>
      <c r="BQ27" s="620"/>
      <c r="BR27" s="620"/>
      <c r="BS27" s="620"/>
      <c r="BT27" s="620"/>
      <c r="BU27" s="621"/>
      <c r="BV27" s="619">
        <v>47333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177</v>
      </c>
      <c r="F28" s="476"/>
      <c r="G28" s="476"/>
      <c r="H28" s="476"/>
      <c r="I28" s="476"/>
      <c r="J28" s="476"/>
      <c r="K28" s="477"/>
      <c r="L28" s="497">
        <v>1</v>
      </c>
      <c r="M28" s="498"/>
      <c r="N28" s="498"/>
      <c r="O28" s="498"/>
      <c r="P28" s="537"/>
      <c r="Q28" s="497">
        <v>1224</v>
      </c>
      <c r="R28" s="498"/>
      <c r="S28" s="498"/>
      <c r="T28" s="498"/>
      <c r="U28" s="498"/>
      <c r="V28" s="537"/>
      <c r="W28" s="596"/>
      <c r="X28" s="584"/>
      <c r="Y28" s="585"/>
      <c r="Z28" s="496" t="s">
        <v>178</v>
      </c>
      <c r="AA28" s="476"/>
      <c r="AB28" s="476"/>
      <c r="AC28" s="476"/>
      <c r="AD28" s="476"/>
      <c r="AE28" s="476"/>
      <c r="AF28" s="476"/>
      <c r="AG28" s="477"/>
      <c r="AH28" s="497" t="s">
        <v>131</v>
      </c>
      <c r="AI28" s="498"/>
      <c r="AJ28" s="498"/>
      <c r="AK28" s="498"/>
      <c r="AL28" s="537"/>
      <c r="AM28" s="497" t="s">
        <v>179</v>
      </c>
      <c r="AN28" s="498"/>
      <c r="AO28" s="498"/>
      <c r="AP28" s="498"/>
      <c r="AQ28" s="498"/>
      <c r="AR28" s="537"/>
      <c r="AS28" s="497" t="s">
        <v>131</v>
      </c>
      <c r="AT28" s="498"/>
      <c r="AU28" s="498"/>
      <c r="AV28" s="498"/>
      <c r="AW28" s="498"/>
      <c r="AX28" s="499"/>
      <c r="AY28" s="622" t="s">
        <v>180</v>
      </c>
      <c r="AZ28" s="623"/>
      <c r="BA28" s="623"/>
      <c r="BB28" s="624"/>
      <c r="BC28" s="406" t="s">
        <v>42</v>
      </c>
      <c r="BD28" s="407"/>
      <c r="BE28" s="407"/>
      <c r="BF28" s="407"/>
      <c r="BG28" s="407"/>
      <c r="BH28" s="407"/>
      <c r="BI28" s="407"/>
      <c r="BJ28" s="407"/>
      <c r="BK28" s="407"/>
      <c r="BL28" s="407"/>
      <c r="BM28" s="408"/>
      <c r="BN28" s="409">
        <v>300333</v>
      </c>
      <c r="BO28" s="410"/>
      <c r="BP28" s="410"/>
      <c r="BQ28" s="410"/>
      <c r="BR28" s="410"/>
      <c r="BS28" s="410"/>
      <c r="BT28" s="410"/>
      <c r="BU28" s="411"/>
      <c r="BV28" s="409">
        <v>534758</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181</v>
      </c>
      <c r="F29" s="476"/>
      <c r="G29" s="476"/>
      <c r="H29" s="476"/>
      <c r="I29" s="476"/>
      <c r="J29" s="476"/>
      <c r="K29" s="477"/>
      <c r="L29" s="497">
        <v>5</v>
      </c>
      <c r="M29" s="498"/>
      <c r="N29" s="498"/>
      <c r="O29" s="498"/>
      <c r="P29" s="537"/>
      <c r="Q29" s="497">
        <v>1030</v>
      </c>
      <c r="R29" s="498"/>
      <c r="S29" s="498"/>
      <c r="T29" s="498"/>
      <c r="U29" s="498"/>
      <c r="V29" s="537"/>
      <c r="W29" s="597"/>
      <c r="X29" s="598"/>
      <c r="Y29" s="599"/>
      <c r="Z29" s="496" t="s">
        <v>182</v>
      </c>
      <c r="AA29" s="476"/>
      <c r="AB29" s="476"/>
      <c r="AC29" s="476"/>
      <c r="AD29" s="476"/>
      <c r="AE29" s="476"/>
      <c r="AF29" s="476"/>
      <c r="AG29" s="477"/>
      <c r="AH29" s="497">
        <v>16</v>
      </c>
      <c r="AI29" s="498"/>
      <c r="AJ29" s="498"/>
      <c r="AK29" s="498"/>
      <c r="AL29" s="537"/>
      <c r="AM29" s="497">
        <v>40816</v>
      </c>
      <c r="AN29" s="498"/>
      <c r="AO29" s="498"/>
      <c r="AP29" s="498"/>
      <c r="AQ29" s="498"/>
      <c r="AR29" s="537"/>
      <c r="AS29" s="497">
        <v>2551</v>
      </c>
      <c r="AT29" s="498"/>
      <c r="AU29" s="498"/>
      <c r="AV29" s="498"/>
      <c r="AW29" s="498"/>
      <c r="AX29" s="499"/>
      <c r="AY29" s="625"/>
      <c r="AZ29" s="626"/>
      <c r="BA29" s="626"/>
      <c r="BB29" s="627"/>
      <c r="BC29" s="480" t="s">
        <v>183</v>
      </c>
      <c r="BD29" s="481"/>
      <c r="BE29" s="481"/>
      <c r="BF29" s="481"/>
      <c r="BG29" s="481"/>
      <c r="BH29" s="481"/>
      <c r="BI29" s="481"/>
      <c r="BJ29" s="481"/>
      <c r="BK29" s="481"/>
      <c r="BL29" s="481"/>
      <c r="BM29" s="482"/>
      <c r="BN29" s="446">
        <v>253950</v>
      </c>
      <c r="BO29" s="447"/>
      <c r="BP29" s="447"/>
      <c r="BQ29" s="447"/>
      <c r="BR29" s="447"/>
      <c r="BS29" s="447"/>
      <c r="BT29" s="447"/>
      <c r="BU29" s="448"/>
      <c r="BV29" s="446">
        <v>241299</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184</v>
      </c>
      <c r="X30" s="604"/>
      <c r="Y30" s="604"/>
      <c r="Z30" s="604"/>
      <c r="AA30" s="604"/>
      <c r="AB30" s="604"/>
      <c r="AC30" s="604"/>
      <c r="AD30" s="604"/>
      <c r="AE30" s="604"/>
      <c r="AF30" s="604"/>
      <c r="AG30" s="605"/>
      <c r="AH30" s="562">
        <v>92.2</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309347</v>
      </c>
      <c r="BO30" s="620"/>
      <c r="BP30" s="620"/>
      <c r="BQ30" s="620"/>
      <c r="BR30" s="620"/>
      <c r="BS30" s="620"/>
      <c r="BT30" s="620"/>
      <c r="BU30" s="621"/>
      <c r="BV30" s="619">
        <v>282180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185</v>
      </c>
      <c r="D32" s="193"/>
      <c r="E32" s="193"/>
      <c r="F32" s="190"/>
      <c r="G32" s="190"/>
      <c r="H32" s="190"/>
      <c r="I32" s="190"/>
      <c r="J32" s="190"/>
      <c r="K32" s="190"/>
      <c r="L32" s="190"/>
      <c r="M32" s="190"/>
      <c r="N32" s="190"/>
      <c r="O32" s="190"/>
      <c r="P32" s="190"/>
      <c r="Q32" s="190"/>
      <c r="R32" s="190"/>
      <c r="S32" s="190"/>
      <c r="T32" s="190"/>
      <c r="U32" s="190" t="s">
        <v>186</v>
      </c>
      <c r="V32" s="190"/>
      <c r="W32" s="190"/>
      <c r="X32" s="190"/>
      <c r="Y32" s="190"/>
      <c r="Z32" s="190"/>
      <c r="AA32" s="190"/>
      <c r="AB32" s="190"/>
      <c r="AC32" s="190"/>
      <c r="AD32" s="190"/>
      <c r="AE32" s="190"/>
      <c r="AF32" s="190"/>
      <c r="AG32" s="190"/>
      <c r="AH32" s="190"/>
      <c r="AI32" s="190"/>
      <c r="AJ32" s="190"/>
      <c r="AK32" s="190"/>
      <c r="AL32" s="190"/>
      <c r="AM32" s="194" t="s">
        <v>187</v>
      </c>
      <c r="AN32" s="190"/>
      <c r="AO32" s="190"/>
      <c r="AP32" s="190"/>
      <c r="AQ32" s="190"/>
      <c r="AR32" s="190"/>
      <c r="AS32" s="194"/>
      <c r="AT32" s="194"/>
      <c r="AU32" s="194"/>
      <c r="AV32" s="194"/>
      <c r="AW32" s="194"/>
      <c r="AX32" s="194"/>
      <c r="AY32" s="194"/>
      <c r="AZ32" s="194"/>
      <c r="BA32" s="194"/>
      <c r="BB32" s="190"/>
      <c r="BC32" s="194"/>
      <c r="BD32" s="190"/>
      <c r="BE32" s="194" t="s">
        <v>188</v>
      </c>
      <c r="BF32" s="190"/>
      <c r="BG32" s="190"/>
      <c r="BH32" s="190"/>
      <c r="BI32" s="190"/>
      <c r="BJ32" s="194"/>
      <c r="BK32" s="194"/>
      <c r="BL32" s="194"/>
      <c r="BM32" s="194"/>
      <c r="BN32" s="194"/>
      <c r="BO32" s="194"/>
      <c r="BP32" s="194"/>
      <c r="BQ32" s="194"/>
      <c r="BR32" s="190"/>
      <c r="BS32" s="190"/>
      <c r="BT32" s="190"/>
      <c r="BU32" s="190"/>
      <c r="BV32" s="190"/>
      <c r="BW32" s="190" t="s">
        <v>189</v>
      </c>
      <c r="BX32" s="190"/>
      <c r="BY32" s="190"/>
      <c r="BZ32" s="190"/>
      <c r="CA32" s="190"/>
      <c r="CB32" s="194"/>
      <c r="CC32" s="194"/>
      <c r="CD32" s="194"/>
      <c r="CE32" s="194"/>
      <c r="CF32" s="194"/>
      <c r="CG32" s="194"/>
      <c r="CH32" s="194"/>
      <c r="CI32" s="194"/>
      <c r="CJ32" s="194"/>
      <c r="CK32" s="194"/>
      <c r="CL32" s="194"/>
      <c r="CM32" s="194"/>
      <c r="CN32" s="194"/>
      <c r="CO32" s="194" t="s">
        <v>190</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191</v>
      </c>
      <c r="D33" s="470"/>
      <c r="E33" s="435" t="s">
        <v>192</v>
      </c>
      <c r="F33" s="435"/>
      <c r="G33" s="435"/>
      <c r="H33" s="435"/>
      <c r="I33" s="435"/>
      <c r="J33" s="435"/>
      <c r="K33" s="435"/>
      <c r="L33" s="435"/>
      <c r="M33" s="435"/>
      <c r="N33" s="435"/>
      <c r="O33" s="435"/>
      <c r="P33" s="435"/>
      <c r="Q33" s="435"/>
      <c r="R33" s="435"/>
      <c r="S33" s="435"/>
      <c r="T33" s="195"/>
      <c r="U33" s="470" t="s">
        <v>193</v>
      </c>
      <c r="V33" s="470"/>
      <c r="W33" s="435" t="s">
        <v>194</v>
      </c>
      <c r="X33" s="435"/>
      <c r="Y33" s="435"/>
      <c r="Z33" s="435"/>
      <c r="AA33" s="435"/>
      <c r="AB33" s="435"/>
      <c r="AC33" s="435"/>
      <c r="AD33" s="435"/>
      <c r="AE33" s="435"/>
      <c r="AF33" s="435"/>
      <c r="AG33" s="435"/>
      <c r="AH33" s="435"/>
      <c r="AI33" s="435"/>
      <c r="AJ33" s="435"/>
      <c r="AK33" s="435"/>
      <c r="AL33" s="195"/>
      <c r="AM33" s="470" t="s">
        <v>193</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199</v>
      </c>
      <c r="CP33" s="470"/>
      <c r="CQ33" s="435" t="s">
        <v>200</v>
      </c>
      <c r="CR33" s="435"/>
      <c r="CS33" s="435"/>
      <c r="CT33" s="435"/>
      <c r="CU33" s="435"/>
      <c r="CV33" s="435"/>
      <c r="CW33" s="435"/>
      <c r="CX33" s="435"/>
      <c r="CY33" s="435"/>
      <c r="CZ33" s="435"/>
      <c r="DA33" s="435"/>
      <c r="DB33" s="435"/>
      <c r="DC33" s="435"/>
      <c r="DD33" s="435"/>
      <c r="DE33" s="435"/>
      <c r="DF33" s="195"/>
      <c r="DG33" s="631" t="s">
        <v>201</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2</v>
      </c>
      <c r="V34" s="632"/>
      <c r="W34" s="633" t="str">
        <f>IF('各会計、関係団体の財政状況及び健全化判断比率'!B28="","",'各会計、関係団体の財政状況及び健全化判断比率'!B28)</f>
        <v>国民健康保険特別会計（国民健康保険事業）</v>
      </c>
      <c r="X34" s="633"/>
      <c r="Y34" s="633"/>
      <c r="Z34" s="633"/>
      <c r="AA34" s="633"/>
      <c r="AB34" s="633"/>
      <c r="AC34" s="633"/>
      <c r="AD34" s="633"/>
      <c r="AE34" s="633"/>
      <c r="AF34" s="633"/>
      <c r="AG34" s="633"/>
      <c r="AH34" s="633"/>
      <c r="AI34" s="633"/>
      <c r="AJ34" s="633"/>
      <c r="AK34" s="633"/>
      <c r="AL34" s="193"/>
      <c r="AM34" s="632" t="str">
        <f>IF(AO34="","",MAX(C34:D43,U34:V43)+1)</f>
        <v/>
      </c>
      <c r="AN34" s="632"/>
      <c r="AO34" s="633"/>
      <c r="AP34" s="633"/>
      <c r="AQ34" s="633"/>
      <c r="AR34" s="633"/>
      <c r="AS34" s="633"/>
      <c r="AT34" s="633"/>
      <c r="AU34" s="633"/>
      <c r="AV34" s="633"/>
      <c r="AW34" s="633"/>
      <c r="AX34" s="633"/>
      <c r="AY34" s="633"/>
      <c r="AZ34" s="633"/>
      <c r="BA34" s="633"/>
      <c r="BB34" s="633"/>
      <c r="BC34" s="633"/>
      <c r="BD34" s="193"/>
      <c r="BE34" s="632">
        <f>IF(BG34="","",MAX(C34:D43,U34:V43,AM34:AN43)+1)</f>
        <v>7</v>
      </c>
      <c r="BF34" s="632"/>
      <c r="BG34" s="633" t="str">
        <f>IF('各会計、関係団体の財政状況及び健全化判断比率'!B33="","",'各会計、関係団体の財政状況及び健全化判断比率'!B33)</f>
        <v>簡易水道特別会計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南信州広域連合</v>
      </c>
      <c r="BZ34" s="633"/>
      <c r="CA34" s="633"/>
      <c r="CB34" s="633"/>
      <c r="CC34" s="633"/>
      <c r="CD34" s="633"/>
      <c r="CE34" s="633"/>
      <c r="CF34" s="633"/>
      <c r="CG34" s="633"/>
      <c r="CH34" s="633"/>
      <c r="CI34" s="633"/>
      <c r="CJ34" s="633"/>
      <c r="CK34" s="633"/>
      <c r="CL34" s="633"/>
      <c r="CM34" s="633"/>
      <c r="CN34" s="193"/>
      <c r="CO34" s="632" t="str">
        <f>IF(CQ34="","",MAX(C34:D43,U34:V43,AM34:AN43,BE34:BF43,BW34:BX43)+1)</f>
        <v/>
      </c>
      <c r="CP34" s="632"/>
      <c r="CQ34" s="633" t="str">
        <f>IF('各会計、関係団体の財政状況及び健全化判断比率'!BS7="","",'各会計、関係団体の財政状況及び健全化判断比率'!BS7)</f>
        <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93"/>
      <c r="U35" s="632">
        <f>IF(W35="","",U34+1)</f>
        <v>3</v>
      </c>
      <c r="V35" s="632"/>
      <c r="W35" s="633" t="str">
        <f>IF('各会計、関係団体の財政状況及び健全化判断比率'!B29="","",'各会計、関係団体の財政状況及び健全化判断比率'!B29)</f>
        <v>国民健康保険特別会計（診療施設事業）</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f t="shared" ref="BE35:BE43" si="1">IF(BG35="","",BE34+1)</f>
        <v>8</v>
      </c>
      <c r="BF35" s="632"/>
      <c r="BG35" s="633" t="str">
        <f>IF('各会計、関係団体の財政状況及び健全化判断比率'!B34="","",'各会計、関係団体の財政状況及び健全化判断比率'!B34)</f>
        <v>下水道事業特別会計</v>
      </c>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　（一般会計）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4</v>
      </c>
      <c r="V36" s="632"/>
      <c r="W36" s="633" t="str">
        <f>IF('各会計、関係団体の財政状況及び健全化判断比率'!B30="","",'各会計、関係団体の財政状況及び健全化判断比率'!B30)</f>
        <v>介護保険特別会計（保険事業勘定）</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　（南信州広域振興基金特別会計）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5</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　（飯田広域消防特別会計）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6</v>
      </c>
      <c r="V38" s="632"/>
      <c r="W38" s="633" t="str">
        <f>IF('各会計、関係団体の財政状況及び健全化判断比率'!B32="","",'各会計、関係団体の財政状況及び健全化判断比率'!B32)</f>
        <v>介護保険特別会計（介護サービス事業勘定）</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　（稲葉クリーンセンター特別会計）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下伊那南部総合事務組合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長野県後期高齢者医療広域連合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　（一般会計）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　（後期高齢者医療特別会計）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下伊那郡町村総合事務組合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202</v>
      </c>
      <c r="C46" s="165"/>
      <c r="D46" s="165"/>
      <c r="E46" s="165" t="s">
        <v>203</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204</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205</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206</v>
      </c>
    </row>
    <row r="50" spans="5:5" x14ac:dyDescent="0.15">
      <c r="E50" s="167" t="s">
        <v>207</v>
      </c>
    </row>
    <row r="51" spans="5:5" x14ac:dyDescent="0.15">
      <c r="E51" s="167" t="s">
        <v>208</v>
      </c>
    </row>
    <row r="52" spans="5:5" x14ac:dyDescent="0.15">
      <c r="E52" s="167" t="s">
        <v>209</v>
      </c>
    </row>
    <row r="53" spans="5:5" x14ac:dyDescent="0.15">
      <c r="E53" s="167" t="s">
        <v>210</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uC+URDydBt8PdEGUgDuXx2cDB2+GFChAcCIjcTyTydiqvgnGil40mbf0VCdLUCSe4W99pGR5txpYHkQbTOhew==" saltValue="qA//jbxFxwVTjOMsHBv/O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27" t="s">
        <v>562</v>
      </c>
      <c r="D34" s="1227"/>
      <c r="E34" s="1228"/>
      <c r="F34" s="32">
        <v>10.029999999999999</v>
      </c>
      <c r="G34" s="33">
        <v>4.87</v>
      </c>
      <c r="H34" s="33">
        <v>6.28</v>
      </c>
      <c r="I34" s="33">
        <v>3.72</v>
      </c>
      <c r="J34" s="34" t="s">
        <v>559</v>
      </c>
      <c r="K34" s="22"/>
      <c r="L34" s="22"/>
      <c r="M34" s="22"/>
      <c r="N34" s="22"/>
      <c r="O34" s="22"/>
      <c r="P34" s="22"/>
    </row>
    <row r="35" spans="1:16" ht="39" customHeight="1" x14ac:dyDescent="0.15">
      <c r="A35" s="22"/>
      <c r="B35" s="35"/>
      <c r="C35" s="1221" t="s">
        <v>563</v>
      </c>
      <c r="D35" s="1222"/>
      <c r="E35" s="1223"/>
      <c r="F35" s="36">
        <v>1.29</v>
      </c>
      <c r="G35" s="37">
        <v>1.56</v>
      </c>
      <c r="H35" s="37">
        <v>1.43</v>
      </c>
      <c r="I35" s="37">
        <v>1.18</v>
      </c>
      <c r="J35" s="38">
        <v>1.82</v>
      </c>
      <c r="K35" s="22"/>
      <c r="L35" s="22"/>
      <c r="M35" s="22"/>
      <c r="N35" s="22"/>
      <c r="O35" s="22"/>
      <c r="P35" s="22"/>
    </row>
    <row r="36" spans="1:16" ht="39" customHeight="1" x14ac:dyDescent="0.15">
      <c r="A36" s="22"/>
      <c r="B36" s="35"/>
      <c r="C36" s="1221" t="s">
        <v>564</v>
      </c>
      <c r="D36" s="1222"/>
      <c r="E36" s="1223"/>
      <c r="F36" s="36">
        <v>0.46</v>
      </c>
      <c r="G36" s="37">
        <v>0.9</v>
      </c>
      <c r="H36" s="37">
        <v>0.77</v>
      </c>
      <c r="I36" s="37">
        <v>0.36</v>
      </c>
      <c r="J36" s="38">
        <v>0.76</v>
      </c>
      <c r="K36" s="22"/>
      <c r="L36" s="22"/>
      <c r="M36" s="22"/>
      <c r="N36" s="22"/>
      <c r="O36" s="22"/>
      <c r="P36" s="22"/>
    </row>
    <row r="37" spans="1:16" ht="39" customHeight="1" x14ac:dyDescent="0.15">
      <c r="A37" s="22"/>
      <c r="B37" s="35"/>
      <c r="C37" s="1221" t="s">
        <v>565</v>
      </c>
      <c r="D37" s="1222"/>
      <c r="E37" s="1223"/>
      <c r="F37" s="36">
        <v>0.56999999999999995</v>
      </c>
      <c r="G37" s="37">
        <v>0.7</v>
      </c>
      <c r="H37" s="37">
        <v>0.32</v>
      </c>
      <c r="I37" s="37">
        <v>0.71</v>
      </c>
      <c r="J37" s="38">
        <v>0.72</v>
      </c>
      <c r="K37" s="22"/>
      <c r="L37" s="22"/>
      <c r="M37" s="22"/>
      <c r="N37" s="22"/>
      <c r="O37" s="22"/>
      <c r="P37" s="22"/>
    </row>
    <row r="38" spans="1:16" ht="39" customHeight="1" x14ac:dyDescent="0.15">
      <c r="A38" s="22"/>
      <c r="B38" s="35"/>
      <c r="C38" s="1221" t="s">
        <v>566</v>
      </c>
      <c r="D38" s="1222"/>
      <c r="E38" s="1223"/>
      <c r="F38" s="36">
        <v>0.14000000000000001</v>
      </c>
      <c r="G38" s="37">
        <v>0</v>
      </c>
      <c r="H38" s="37">
        <v>0.25</v>
      </c>
      <c r="I38" s="37">
        <v>0.25</v>
      </c>
      <c r="J38" s="38">
        <v>0.2</v>
      </c>
      <c r="K38" s="22"/>
      <c r="L38" s="22"/>
      <c r="M38" s="22"/>
      <c r="N38" s="22"/>
      <c r="O38" s="22"/>
      <c r="P38" s="22"/>
    </row>
    <row r="39" spans="1:16" ht="39" customHeight="1" x14ac:dyDescent="0.15">
      <c r="A39" s="22"/>
      <c r="B39" s="35"/>
      <c r="C39" s="1221" t="s">
        <v>567</v>
      </c>
      <c r="D39" s="1222"/>
      <c r="E39" s="1223"/>
      <c r="F39" s="36">
        <v>0</v>
      </c>
      <c r="G39" s="37">
        <v>0</v>
      </c>
      <c r="H39" s="37">
        <v>0</v>
      </c>
      <c r="I39" s="37">
        <v>0.56000000000000005</v>
      </c>
      <c r="J39" s="38">
        <v>0.18</v>
      </c>
      <c r="K39" s="22"/>
      <c r="L39" s="22"/>
      <c r="M39" s="22"/>
      <c r="N39" s="22"/>
      <c r="O39" s="22"/>
      <c r="P39" s="22"/>
    </row>
    <row r="40" spans="1:16" ht="39" customHeight="1" x14ac:dyDescent="0.15">
      <c r="A40" s="22"/>
      <c r="B40" s="35"/>
      <c r="C40" s="1221" t="s">
        <v>568</v>
      </c>
      <c r="D40" s="1222"/>
      <c r="E40" s="1223"/>
      <c r="F40" s="36">
        <v>0</v>
      </c>
      <c r="G40" s="37">
        <v>0</v>
      </c>
      <c r="H40" s="37">
        <v>0</v>
      </c>
      <c r="I40" s="37">
        <v>0</v>
      </c>
      <c r="J40" s="38">
        <v>0</v>
      </c>
      <c r="K40" s="22"/>
      <c r="L40" s="22"/>
      <c r="M40" s="22"/>
      <c r="N40" s="22"/>
      <c r="O40" s="22"/>
      <c r="P40" s="22"/>
    </row>
    <row r="41" spans="1:16" ht="39" customHeight="1" x14ac:dyDescent="0.15">
      <c r="A41" s="22"/>
      <c r="B41" s="35"/>
      <c r="C41" s="1221" t="s">
        <v>569</v>
      </c>
      <c r="D41" s="1222"/>
      <c r="E41" s="1223"/>
      <c r="F41" s="36">
        <v>0</v>
      </c>
      <c r="G41" s="37">
        <v>0</v>
      </c>
      <c r="H41" s="37">
        <v>0</v>
      </c>
      <c r="I41" s="37">
        <v>0</v>
      </c>
      <c r="J41" s="38">
        <v>0</v>
      </c>
      <c r="K41" s="22"/>
      <c r="L41" s="22"/>
      <c r="M41" s="22"/>
      <c r="N41" s="22"/>
      <c r="O41" s="22"/>
      <c r="P41" s="22"/>
    </row>
    <row r="42" spans="1:16" ht="39" customHeight="1" x14ac:dyDescent="0.15">
      <c r="A42" s="22"/>
      <c r="B42" s="39"/>
      <c r="C42" s="1221" t="s">
        <v>570</v>
      </c>
      <c r="D42" s="1222"/>
      <c r="E42" s="1223"/>
      <c r="F42" s="36" t="s">
        <v>511</v>
      </c>
      <c r="G42" s="37" t="s">
        <v>511</v>
      </c>
      <c r="H42" s="37" t="s">
        <v>511</v>
      </c>
      <c r="I42" s="37" t="s">
        <v>511</v>
      </c>
      <c r="J42" s="38" t="s">
        <v>511</v>
      </c>
      <c r="K42" s="22"/>
      <c r="L42" s="22"/>
      <c r="M42" s="22"/>
      <c r="N42" s="22"/>
      <c r="O42" s="22"/>
      <c r="P42" s="22"/>
    </row>
    <row r="43" spans="1:16" ht="39" customHeight="1" thickBot="1" x14ac:dyDescent="0.2">
      <c r="A43" s="22"/>
      <c r="B43" s="40"/>
      <c r="C43" s="1224" t="s">
        <v>571</v>
      </c>
      <c r="D43" s="1225"/>
      <c r="E43" s="1226"/>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YsrGMsIMcxdNbTuJlyC6tdKceaI7+tnIDWGU0xh9yjUOt073iE0BTbFltLvNLKMwqwwbKvSeWYkkBXOt9imrA==" saltValue="P1Rj6UoRdXyFGOndjRTi7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37" t="s">
        <v>11</v>
      </c>
      <c r="C45" s="1238"/>
      <c r="D45" s="58"/>
      <c r="E45" s="1243" t="s">
        <v>12</v>
      </c>
      <c r="F45" s="1243"/>
      <c r="G45" s="1243"/>
      <c r="H45" s="1243"/>
      <c r="I45" s="1243"/>
      <c r="J45" s="1244"/>
      <c r="K45" s="59">
        <v>146</v>
      </c>
      <c r="L45" s="60">
        <v>117</v>
      </c>
      <c r="M45" s="60">
        <v>109</v>
      </c>
      <c r="N45" s="60">
        <v>95</v>
      </c>
      <c r="O45" s="61">
        <v>92</v>
      </c>
      <c r="P45" s="48"/>
      <c r="Q45" s="48"/>
      <c r="R45" s="48"/>
      <c r="S45" s="48"/>
      <c r="T45" s="48"/>
      <c r="U45" s="48"/>
    </row>
    <row r="46" spans="1:21" ht="30.75" customHeight="1" x14ac:dyDescent="0.15">
      <c r="A46" s="48"/>
      <c r="B46" s="1239"/>
      <c r="C46" s="1240"/>
      <c r="D46" s="62"/>
      <c r="E46" s="1231" t="s">
        <v>13</v>
      </c>
      <c r="F46" s="1231"/>
      <c r="G46" s="1231"/>
      <c r="H46" s="1231"/>
      <c r="I46" s="1231"/>
      <c r="J46" s="1232"/>
      <c r="K46" s="63" t="s">
        <v>511</v>
      </c>
      <c r="L46" s="64" t="s">
        <v>511</v>
      </c>
      <c r="M46" s="64" t="s">
        <v>511</v>
      </c>
      <c r="N46" s="64" t="s">
        <v>511</v>
      </c>
      <c r="O46" s="65" t="s">
        <v>511</v>
      </c>
      <c r="P46" s="48"/>
      <c r="Q46" s="48"/>
      <c r="R46" s="48"/>
      <c r="S46" s="48"/>
      <c r="T46" s="48"/>
      <c r="U46" s="48"/>
    </row>
    <row r="47" spans="1:21" ht="30.75" customHeight="1" x14ac:dyDescent="0.15">
      <c r="A47" s="48"/>
      <c r="B47" s="1239"/>
      <c r="C47" s="1240"/>
      <c r="D47" s="62"/>
      <c r="E47" s="1231" t="s">
        <v>14</v>
      </c>
      <c r="F47" s="1231"/>
      <c r="G47" s="1231"/>
      <c r="H47" s="1231"/>
      <c r="I47" s="1231"/>
      <c r="J47" s="1232"/>
      <c r="K47" s="63" t="s">
        <v>511</v>
      </c>
      <c r="L47" s="64" t="s">
        <v>511</v>
      </c>
      <c r="M47" s="64" t="s">
        <v>511</v>
      </c>
      <c r="N47" s="64" t="s">
        <v>511</v>
      </c>
      <c r="O47" s="65" t="s">
        <v>511</v>
      </c>
      <c r="P47" s="48"/>
      <c r="Q47" s="48"/>
      <c r="R47" s="48"/>
      <c r="S47" s="48"/>
      <c r="T47" s="48"/>
      <c r="U47" s="48"/>
    </row>
    <row r="48" spans="1:21" ht="30.75" customHeight="1" x14ac:dyDescent="0.15">
      <c r="A48" s="48"/>
      <c r="B48" s="1239"/>
      <c r="C48" s="1240"/>
      <c r="D48" s="62"/>
      <c r="E48" s="1231" t="s">
        <v>15</v>
      </c>
      <c r="F48" s="1231"/>
      <c r="G48" s="1231"/>
      <c r="H48" s="1231"/>
      <c r="I48" s="1231"/>
      <c r="J48" s="1232"/>
      <c r="K48" s="63">
        <v>58</v>
      </c>
      <c r="L48" s="64">
        <v>64</v>
      </c>
      <c r="M48" s="64">
        <v>64</v>
      </c>
      <c r="N48" s="64">
        <v>68</v>
      </c>
      <c r="O48" s="65">
        <v>66</v>
      </c>
      <c r="P48" s="48"/>
      <c r="Q48" s="48"/>
      <c r="R48" s="48"/>
      <c r="S48" s="48"/>
      <c r="T48" s="48"/>
      <c r="U48" s="48"/>
    </row>
    <row r="49" spans="1:21" ht="30.75" customHeight="1" x14ac:dyDescent="0.15">
      <c r="A49" s="48"/>
      <c r="B49" s="1239"/>
      <c r="C49" s="1240"/>
      <c r="D49" s="62"/>
      <c r="E49" s="1231" t="s">
        <v>16</v>
      </c>
      <c r="F49" s="1231"/>
      <c r="G49" s="1231"/>
      <c r="H49" s="1231"/>
      <c r="I49" s="1231"/>
      <c r="J49" s="1232"/>
      <c r="K49" s="63">
        <v>4</v>
      </c>
      <c r="L49" s="64">
        <v>2</v>
      </c>
      <c r="M49" s="64">
        <v>2</v>
      </c>
      <c r="N49" s="64">
        <v>2</v>
      </c>
      <c r="O49" s="65">
        <v>1</v>
      </c>
      <c r="P49" s="48"/>
      <c r="Q49" s="48"/>
      <c r="R49" s="48"/>
      <c r="S49" s="48"/>
      <c r="T49" s="48"/>
      <c r="U49" s="48"/>
    </row>
    <row r="50" spans="1:21" ht="30.75" customHeight="1" x14ac:dyDescent="0.15">
      <c r="A50" s="48"/>
      <c r="B50" s="1239"/>
      <c r="C50" s="1240"/>
      <c r="D50" s="62"/>
      <c r="E50" s="1231" t="s">
        <v>17</v>
      </c>
      <c r="F50" s="1231"/>
      <c r="G50" s="1231"/>
      <c r="H50" s="1231"/>
      <c r="I50" s="1231"/>
      <c r="J50" s="1232"/>
      <c r="K50" s="63">
        <v>3</v>
      </c>
      <c r="L50" s="64">
        <v>3</v>
      </c>
      <c r="M50" s="64">
        <v>2</v>
      </c>
      <c r="N50" s="64">
        <v>2</v>
      </c>
      <c r="O50" s="65">
        <v>1</v>
      </c>
      <c r="P50" s="48"/>
      <c r="Q50" s="48"/>
      <c r="R50" s="48"/>
      <c r="S50" s="48"/>
      <c r="T50" s="48"/>
      <c r="U50" s="48"/>
    </row>
    <row r="51" spans="1:21" ht="30.75" customHeight="1" x14ac:dyDescent="0.15">
      <c r="A51" s="48"/>
      <c r="B51" s="1241"/>
      <c r="C51" s="1242"/>
      <c r="D51" s="66"/>
      <c r="E51" s="1231" t="s">
        <v>18</v>
      </c>
      <c r="F51" s="1231"/>
      <c r="G51" s="1231"/>
      <c r="H51" s="1231"/>
      <c r="I51" s="1231"/>
      <c r="J51" s="1232"/>
      <c r="K51" s="63" t="s">
        <v>511</v>
      </c>
      <c r="L51" s="64" t="s">
        <v>511</v>
      </c>
      <c r="M51" s="64" t="s">
        <v>511</v>
      </c>
      <c r="N51" s="64" t="s">
        <v>511</v>
      </c>
      <c r="O51" s="65" t="s">
        <v>511</v>
      </c>
      <c r="P51" s="48"/>
      <c r="Q51" s="48"/>
      <c r="R51" s="48"/>
      <c r="S51" s="48"/>
      <c r="T51" s="48"/>
      <c r="U51" s="48"/>
    </row>
    <row r="52" spans="1:21" ht="30.75" customHeight="1" x14ac:dyDescent="0.15">
      <c r="A52" s="48"/>
      <c r="B52" s="1229" t="s">
        <v>19</v>
      </c>
      <c r="C52" s="1230"/>
      <c r="D52" s="66"/>
      <c r="E52" s="1231" t="s">
        <v>20</v>
      </c>
      <c r="F52" s="1231"/>
      <c r="G52" s="1231"/>
      <c r="H52" s="1231"/>
      <c r="I52" s="1231"/>
      <c r="J52" s="1232"/>
      <c r="K52" s="63">
        <v>136</v>
      </c>
      <c r="L52" s="64">
        <v>121</v>
      </c>
      <c r="M52" s="64">
        <v>121</v>
      </c>
      <c r="N52" s="64">
        <v>109</v>
      </c>
      <c r="O52" s="65">
        <v>95</v>
      </c>
      <c r="P52" s="48"/>
      <c r="Q52" s="48"/>
      <c r="R52" s="48"/>
      <c r="S52" s="48"/>
      <c r="T52" s="48"/>
      <c r="U52" s="48"/>
    </row>
    <row r="53" spans="1:21" ht="30.75" customHeight="1" thickBot="1" x14ac:dyDescent="0.2">
      <c r="A53" s="48"/>
      <c r="B53" s="1233" t="s">
        <v>21</v>
      </c>
      <c r="C53" s="1234"/>
      <c r="D53" s="67"/>
      <c r="E53" s="1235" t="s">
        <v>22</v>
      </c>
      <c r="F53" s="1235"/>
      <c r="G53" s="1235"/>
      <c r="H53" s="1235"/>
      <c r="I53" s="1235"/>
      <c r="J53" s="1236"/>
      <c r="K53" s="68">
        <v>75</v>
      </c>
      <c r="L53" s="69">
        <v>65</v>
      </c>
      <c r="M53" s="69">
        <v>56</v>
      </c>
      <c r="N53" s="69">
        <v>58</v>
      </c>
      <c r="O53" s="70">
        <v>65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QYn/ntCiq8L9+vVKK4oDocvvy3diaUyNRZDzNZwjQ/XoN1CgS7+L2YVaZZV9DIqmnUAvE1XUy0fIQvGGmIfg==" saltValue="9Q7aiHUckpOfJdq4Wd9/o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554</v>
      </c>
      <c r="J40" s="79" t="s">
        <v>555</v>
      </c>
      <c r="K40" s="79" t="s">
        <v>556</v>
      </c>
      <c r="L40" s="79" t="s">
        <v>557</v>
      </c>
      <c r="M40" s="80" t="s">
        <v>558</v>
      </c>
    </row>
    <row r="41" spans="2:13" ht="27.75" customHeight="1" x14ac:dyDescent="0.15">
      <c r="B41" s="1245" t="s">
        <v>24</v>
      </c>
      <c r="C41" s="1246"/>
      <c r="D41" s="81"/>
      <c r="E41" s="1251" t="s">
        <v>25</v>
      </c>
      <c r="F41" s="1251"/>
      <c r="G41" s="1251"/>
      <c r="H41" s="1252"/>
      <c r="I41" s="82">
        <v>808</v>
      </c>
      <c r="J41" s="83">
        <v>744</v>
      </c>
      <c r="K41" s="83">
        <v>722</v>
      </c>
      <c r="L41" s="83">
        <v>731</v>
      </c>
      <c r="M41" s="84">
        <v>774</v>
      </c>
    </row>
    <row r="42" spans="2:13" ht="27.75" customHeight="1" x14ac:dyDescent="0.15">
      <c r="B42" s="1247"/>
      <c r="C42" s="1248"/>
      <c r="D42" s="85"/>
      <c r="E42" s="1253" t="s">
        <v>26</v>
      </c>
      <c r="F42" s="1253"/>
      <c r="G42" s="1253"/>
      <c r="H42" s="1254"/>
      <c r="I42" s="86">
        <v>8</v>
      </c>
      <c r="J42" s="87">
        <v>5</v>
      </c>
      <c r="K42" s="87">
        <v>3</v>
      </c>
      <c r="L42" s="87">
        <v>2</v>
      </c>
      <c r="M42" s="88">
        <v>3</v>
      </c>
    </row>
    <row r="43" spans="2:13" ht="27.75" customHeight="1" x14ac:dyDescent="0.15">
      <c r="B43" s="1247"/>
      <c r="C43" s="1248"/>
      <c r="D43" s="85"/>
      <c r="E43" s="1253" t="s">
        <v>27</v>
      </c>
      <c r="F43" s="1253"/>
      <c r="G43" s="1253"/>
      <c r="H43" s="1254"/>
      <c r="I43" s="86">
        <v>644</v>
      </c>
      <c r="J43" s="87">
        <v>603</v>
      </c>
      <c r="K43" s="87">
        <v>558</v>
      </c>
      <c r="L43" s="87">
        <v>541</v>
      </c>
      <c r="M43" s="88">
        <v>516</v>
      </c>
    </row>
    <row r="44" spans="2:13" ht="27.75" customHeight="1" x14ac:dyDescent="0.15">
      <c r="B44" s="1247"/>
      <c r="C44" s="1248"/>
      <c r="D44" s="85"/>
      <c r="E44" s="1253" t="s">
        <v>28</v>
      </c>
      <c r="F44" s="1253"/>
      <c r="G44" s="1253"/>
      <c r="H44" s="1254"/>
      <c r="I44" s="86">
        <v>7</v>
      </c>
      <c r="J44" s="87">
        <v>6</v>
      </c>
      <c r="K44" s="87">
        <v>8</v>
      </c>
      <c r="L44" s="87">
        <v>19</v>
      </c>
      <c r="M44" s="88">
        <v>43</v>
      </c>
    </row>
    <row r="45" spans="2:13" ht="27.75" customHeight="1" x14ac:dyDescent="0.15">
      <c r="B45" s="1247"/>
      <c r="C45" s="1248"/>
      <c r="D45" s="85"/>
      <c r="E45" s="1253" t="s">
        <v>29</v>
      </c>
      <c r="F45" s="1253"/>
      <c r="G45" s="1253"/>
      <c r="H45" s="1254"/>
      <c r="I45" s="86">
        <v>199</v>
      </c>
      <c r="J45" s="87">
        <v>200</v>
      </c>
      <c r="K45" s="87">
        <v>194</v>
      </c>
      <c r="L45" s="87">
        <v>189</v>
      </c>
      <c r="M45" s="88">
        <v>175</v>
      </c>
    </row>
    <row r="46" spans="2:13" ht="27.75" customHeight="1" x14ac:dyDescent="0.15">
      <c r="B46" s="1247"/>
      <c r="C46" s="1248"/>
      <c r="D46" s="89"/>
      <c r="E46" s="1253" t="s">
        <v>30</v>
      </c>
      <c r="F46" s="1253"/>
      <c r="G46" s="1253"/>
      <c r="H46" s="1254"/>
      <c r="I46" s="86" t="s">
        <v>511</v>
      </c>
      <c r="J46" s="87" t="s">
        <v>511</v>
      </c>
      <c r="K46" s="87" t="s">
        <v>511</v>
      </c>
      <c r="L46" s="87" t="s">
        <v>511</v>
      </c>
      <c r="M46" s="88" t="s">
        <v>511</v>
      </c>
    </row>
    <row r="47" spans="2:13" ht="27.75" customHeight="1" x14ac:dyDescent="0.15">
      <c r="B47" s="1247"/>
      <c r="C47" s="1248"/>
      <c r="D47" s="90"/>
      <c r="E47" s="1255" t="s">
        <v>31</v>
      </c>
      <c r="F47" s="1256"/>
      <c r="G47" s="1256"/>
      <c r="H47" s="1257"/>
      <c r="I47" s="86" t="s">
        <v>511</v>
      </c>
      <c r="J47" s="87" t="s">
        <v>511</v>
      </c>
      <c r="K47" s="87" t="s">
        <v>511</v>
      </c>
      <c r="L47" s="87" t="s">
        <v>511</v>
      </c>
      <c r="M47" s="88" t="s">
        <v>511</v>
      </c>
    </row>
    <row r="48" spans="2:13" ht="27.75" customHeight="1" x14ac:dyDescent="0.15">
      <c r="B48" s="1247"/>
      <c r="C48" s="1248"/>
      <c r="D48" s="85"/>
      <c r="E48" s="1253" t="s">
        <v>32</v>
      </c>
      <c r="F48" s="1253"/>
      <c r="G48" s="1253"/>
      <c r="H48" s="1254"/>
      <c r="I48" s="86" t="s">
        <v>511</v>
      </c>
      <c r="J48" s="87" t="s">
        <v>511</v>
      </c>
      <c r="K48" s="87" t="s">
        <v>511</v>
      </c>
      <c r="L48" s="87" t="s">
        <v>511</v>
      </c>
      <c r="M48" s="88">
        <v>44</v>
      </c>
    </row>
    <row r="49" spans="2:13" ht="27.75" customHeight="1" x14ac:dyDescent="0.15">
      <c r="B49" s="1249"/>
      <c r="C49" s="1250"/>
      <c r="D49" s="85"/>
      <c r="E49" s="1253" t="s">
        <v>33</v>
      </c>
      <c r="F49" s="1253"/>
      <c r="G49" s="1253"/>
      <c r="H49" s="1254"/>
      <c r="I49" s="86" t="s">
        <v>511</v>
      </c>
      <c r="J49" s="87" t="s">
        <v>511</v>
      </c>
      <c r="K49" s="87" t="s">
        <v>511</v>
      </c>
      <c r="L49" s="87" t="s">
        <v>511</v>
      </c>
      <c r="M49" s="88" t="s">
        <v>511</v>
      </c>
    </row>
    <row r="50" spans="2:13" ht="27.75" customHeight="1" x14ac:dyDescent="0.15">
      <c r="B50" s="1258" t="s">
        <v>34</v>
      </c>
      <c r="C50" s="1259"/>
      <c r="D50" s="91"/>
      <c r="E50" s="1253" t="s">
        <v>35</v>
      </c>
      <c r="F50" s="1253"/>
      <c r="G50" s="1253"/>
      <c r="H50" s="1254"/>
      <c r="I50" s="86">
        <v>1004</v>
      </c>
      <c r="J50" s="87">
        <v>1087</v>
      </c>
      <c r="K50" s="87">
        <v>1173</v>
      </c>
      <c r="L50" s="87">
        <v>1163</v>
      </c>
      <c r="M50" s="88">
        <v>964</v>
      </c>
    </row>
    <row r="51" spans="2:13" ht="27.75" customHeight="1" x14ac:dyDescent="0.15">
      <c r="B51" s="1247"/>
      <c r="C51" s="1248"/>
      <c r="D51" s="85"/>
      <c r="E51" s="1253" t="s">
        <v>36</v>
      </c>
      <c r="F51" s="1253"/>
      <c r="G51" s="1253"/>
      <c r="H51" s="1254"/>
      <c r="I51" s="86">
        <v>33</v>
      </c>
      <c r="J51" s="87">
        <v>26</v>
      </c>
      <c r="K51" s="87">
        <v>20</v>
      </c>
      <c r="L51" s="87">
        <v>14</v>
      </c>
      <c r="M51" s="88">
        <v>7</v>
      </c>
    </row>
    <row r="52" spans="2:13" ht="27.75" customHeight="1" x14ac:dyDescent="0.15">
      <c r="B52" s="1249"/>
      <c r="C52" s="1250"/>
      <c r="D52" s="85"/>
      <c r="E52" s="1253" t="s">
        <v>37</v>
      </c>
      <c r="F52" s="1253"/>
      <c r="G52" s="1253"/>
      <c r="H52" s="1254"/>
      <c r="I52" s="86">
        <v>1069</v>
      </c>
      <c r="J52" s="87">
        <v>1037</v>
      </c>
      <c r="K52" s="87">
        <v>994</v>
      </c>
      <c r="L52" s="87">
        <v>981</v>
      </c>
      <c r="M52" s="88">
        <v>1037</v>
      </c>
    </row>
    <row r="53" spans="2:13" ht="27.75" customHeight="1" thickBot="1" x14ac:dyDescent="0.2">
      <c r="B53" s="1260" t="s">
        <v>38</v>
      </c>
      <c r="C53" s="1261"/>
      <c r="D53" s="92"/>
      <c r="E53" s="1262" t="s">
        <v>39</v>
      </c>
      <c r="F53" s="1262"/>
      <c r="G53" s="1262"/>
      <c r="H53" s="1263"/>
      <c r="I53" s="93">
        <v>-441</v>
      </c>
      <c r="J53" s="94">
        <v>-591</v>
      </c>
      <c r="K53" s="94">
        <v>-702</v>
      </c>
      <c r="L53" s="94">
        <v>-676</v>
      </c>
      <c r="M53" s="95">
        <v>-453</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1n28Sbir4RNYX6DV8tgEsLYYGD7Q8sBFXc7vFT6lx7WBAPIEpYnvpKz71qkUVVZD1V5ZBhk2Ea4ZfQTH1F4ycg==" saltValue="pSieiqFGj3awS3pxBnGYr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50" zoomScaleNormal="5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556</v>
      </c>
      <c r="G54" s="104" t="s">
        <v>557</v>
      </c>
      <c r="H54" s="105" t="s">
        <v>558</v>
      </c>
    </row>
    <row r="55" spans="2:8" ht="52.5" customHeight="1" x14ac:dyDescent="0.15">
      <c r="B55" s="106"/>
      <c r="C55" s="1272" t="s">
        <v>42</v>
      </c>
      <c r="D55" s="1272"/>
      <c r="E55" s="1273"/>
      <c r="F55" s="107">
        <v>565</v>
      </c>
      <c r="G55" s="107">
        <v>535</v>
      </c>
      <c r="H55" s="108">
        <v>300</v>
      </c>
    </row>
    <row r="56" spans="2:8" ht="52.5" customHeight="1" x14ac:dyDescent="0.15">
      <c r="B56" s="109"/>
      <c r="C56" s="1274" t="s">
        <v>43</v>
      </c>
      <c r="D56" s="1274"/>
      <c r="E56" s="1275"/>
      <c r="F56" s="110">
        <v>219</v>
      </c>
      <c r="G56" s="110">
        <v>241</v>
      </c>
      <c r="H56" s="111">
        <v>254</v>
      </c>
    </row>
    <row r="57" spans="2:8" ht="53.25" customHeight="1" x14ac:dyDescent="0.15">
      <c r="B57" s="109"/>
      <c r="C57" s="1276" t="s">
        <v>44</v>
      </c>
      <c r="D57" s="1276"/>
      <c r="E57" s="1277"/>
      <c r="F57" s="112">
        <v>277</v>
      </c>
      <c r="G57" s="112">
        <v>282</v>
      </c>
      <c r="H57" s="113">
        <v>309</v>
      </c>
    </row>
    <row r="58" spans="2:8" ht="45.75" customHeight="1" x14ac:dyDescent="0.15">
      <c r="B58" s="114"/>
      <c r="C58" s="1264" t="s">
        <v>573</v>
      </c>
      <c r="D58" s="1265"/>
      <c r="E58" s="1266"/>
      <c r="F58" s="115">
        <v>90</v>
      </c>
      <c r="G58" s="115">
        <v>90</v>
      </c>
      <c r="H58" s="116">
        <v>90</v>
      </c>
    </row>
    <row r="59" spans="2:8" ht="45.75" customHeight="1" x14ac:dyDescent="0.15">
      <c r="B59" s="114"/>
      <c r="C59" s="1264" t="s">
        <v>574</v>
      </c>
      <c r="D59" s="1265"/>
      <c r="E59" s="1266"/>
      <c r="F59" s="115">
        <v>66</v>
      </c>
      <c r="G59" s="115">
        <v>66</v>
      </c>
      <c r="H59" s="116">
        <v>66</v>
      </c>
    </row>
    <row r="60" spans="2:8" ht="45.75" customHeight="1" x14ac:dyDescent="0.15">
      <c r="B60" s="114"/>
      <c r="C60" s="1264" t="s">
        <v>575</v>
      </c>
      <c r="D60" s="1265"/>
      <c r="E60" s="1266"/>
      <c r="F60" s="115">
        <v>40</v>
      </c>
      <c r="G60" s="115">
        <v>50</v>
      </c>
      <c r="H60" s="116">
        <v>50</v>
      </c>
    </row>
    <row r="61" spans="2:8" ht="45.75" customHeight="1" x14ac:dyDescent="0.15">
      <c r="B61" s="114"/>
      <c r="C61" s="1264" t="s">
        <v>576</v>
      </c>
      <c r="D61" s="1265"/>
      <c r="E61" s="1266"/>
      <c r="F61" s="115">
        <v>13</v>
      </c>
      <c r="G61" s="115">
        <v>13</v>
      </c>
      <c r="H61" s="116">
        <v>38</v>
      </c>
    </row>
    <row r="62" spans="2:8" ht="45.75" customHeight="1" thickBot="1" x14ac:dyDescent="0.2">
      <c r="B62" s="117"/>
      <c r="C62" s="1267" t="s">
        <v>577</v>
      </c>
      <c r="D62" s="1268"/>
      <c r="E62" s="1269"/>
      <c r="F62" s="118">
        <v>15</v>
      </c>
      <c r="G62" s="118">
        <v>16</v>
      </c>
      <c r="H62" s="119">
        <v>18</v>
      </c>
    </row>
    <row r="63" spans="2:8" ht="52.5" customHeight="1" thickBot="1" x14ac:dyDescent="0.2">
      <c r="B63" s="120"/>
      <c r="C63" s="1270" t="s">
        <v>45</v>
      </c>
      <c r="D63" s="1270"/>
      <c r="E63" s="1271"/>
      <c r="F63" s="121">
        <v>1060</v>
      </c>
      <c r="G63" s="121">
        <v>1058</v>
      </c>
      <c r="H63" s="122">
        <v>864</v>
      </c>
    </row>
    <row r="64" spans="2:8" ht="15" customHeight="1" x14ac:dyDescent="0.15"/>
    <row r="65" ht="0" hidden="1" customHeight="1" x14ac:dyDescent="0.15"/>
    <row r="66" ht="0" hidden="1" customHeight="1" x14ac:dyDescent="0.15"/>
  </sheetData>
  <sheetProtection algorithmName="SHA-512" hashValue="3wJXE3prlNkVTFOYN77VZBXdswQua2/ozCAdAfkT/jZdNqoGm15/1XUKAuXehaI2B4I4S9YkIN9JopfMqHsssA==" saltValue="lzjtj3HeCL7ROdLXrL/m9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55" zoomScaleNormal="5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593</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593</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594</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595</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6" t="s">
        <v>603</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374"/>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374"/>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374"/>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374"/>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596</v>
      </c>
    </row>
    <row r="50" spans="1:109" x14ac:dyDescent="0.15">
      <c r="B50" s="374"/>
      <c r="G50" s="1278"/>
      <c r="H50" s="1278"/>
      <c r="I50" s="1278"/>
      <c r="J50" s="1278"/>
      <c r="K50" s="384"/>
      <c r="L50" s="384"/>
      <c r="M50" s="385"/>
      <c r="N50" s="385"/>
      <c r="AN50" s="1297"/>
      <c r="AO50" s="1298"/>
      <c r="AP50" s="1298"/>
      <c r="AQ50" s="1298"/>
      <c r="AR50" s="1298"/>
      <c r="AS50" s="1298"/>
      <c r="AT50" s="1298"/>
      <c r="AU50" s="1298"/>
      <c r="AV50" s="1298"/>
      <c r="AW50" s="1298"/>
      <c r="AX50" s="1298"/>
      <c r="AY50" s="1298"/>
      <c r="AZ50" s="1298"/>
      <c r="BA50" s="1298"/>
      <c r="BB50" s="1298"/>
      <c r="BC50" s="1298"/>
      <c r="BD50" s="1298"/>
      <c r="BE50" s="1298"/>
      <c r="BF50" s="1298"/>
      <c r="BG50" s="1298"/>
      <c r="BH50" s="1298"/>
      <c r="BI50" s="1298"/>
      <c r="BJ50" s="1298"/>
      <c r="BK50" s="1298"/>
      <c r="BL50" s="1298"/>
      <c r="BM50" s="1298"/>
      <c r="BN50" s="1298"/>
      <c r="BO50" s="1299"/>
      <c r="BP50" s="1284" t="s">
        <v>554</v>
      </c>
      <c r="BQ50" s="1284"/>
      <c r="BR50" s="1284"/>
      <c r="BS50" s="1284"/>
      <c r="BT50" s="1284"/>
      <c r="BU50" s="1284"/>
      <c r="BV50" s="1284"/>
      <c r="BW50" s="1284"/>
      <c r="BX50" s="1284" t="s">
        <v>555</v>
      </c>
      <c r="BY50" s="1284"/>
      <c r="BZ50" s="1284"/>
      <c r="CA50" s="1284"/>
      <c r="CB50" s="1284"/>
      <c r="CC50" s="1284"/>
      <c r="CD50" s="1284"/>
      <c r="CE50" s="1284"/>
      <c r="CF50" s="1284" t="s">
        <v>556</v>
      </c>
      <c r="CG50" s="1284"/>
      <c r="CH50" s="1284"/>
      <c r="CI50" s="1284"/>
      <c r="CJ50" s="1284"/>
      <c r="CK50" s="1284"/>
      <c r="CL50" s="1284"/>
      <c r="CM50" s="1284"/>
      <c r="CN50" s="1284" t="s">
        <v>557</v>
      </c>
      <c r="CO50" s="1284"/>
      <c r="CP50" s="1284"/>
      <c r="CQ50" s="1284"/>
      <c r="CR50" s="1284"/>
      <c r="CS50" s="1284"/>
      <c r="CT50" s="1284"/>
      <c r="CU50" s="1284"/>
      <c r="CV50" s="1284" t="s">
        <v>558</v>
      </c>
      <c r="CW50" s="1284"/>
      <c r="CX50" s="1284"/>
      <c r="CY50" s="1284"/>
      <c r="CZ50" s="1284"/>
      <c r="DA50" s="1284"/>
      <c r="DB50" s="1284"/>
      <c r="DC50" s="1284"/>
    </row>
    <row r="51" spans="1:109" ht="13.5" customHeight="1" x14ac:dyDescent="0.15">
      <c r="B51" s="374"/>
      <c r="G51" s="1296"/>
      <c r="H51" s="1296"/>
      <c r="I51" s="1300"/>
      <c r="J51" s="1300"/>
      <c r="K51" s="1285"/>
      <c r="L51" s="1285"/>
      <c r="M51" s="1285"/>
      <c r="N51" s="1285"/>
      <c r="AM51" s="383"/>
      <c r="AN51" s="1283" t="s">
        <v>597</v>
      </c>
      <c r="AO51" s="1283"/>
      <c r="AP51" s="1283"/>
      <c r="AQ51" s="1283"/>
      <c r="AR51" s="1283"/>
      <c r="AS51" s="1283"/>
      <c r="AT51" s="1283"/>
      <c r="AU51" s="1283"/>
      <c r="AV51" s="1283"/>
      <c r="AW51" s="1283"/>
      <c r="AX51" s="1283"/>
      <c r="AY51" s="1283"/>
      <c r="AZ51" s="1283"/>
      <c r="BA51" s="1283"/>
      <c r="BB51" s="1283" t="s">
        <v>598</v>
      </c>
      <c r="BC51" s="1283"/>
      <c r="BD51" s="1283"/>
      <c r="BE51" s="1283"/>
      <c r="BF51" s="1283"/>
      <c r="BG51" s="1283"/>
      <c r="BH51" s="1283"/>
      <c r="BI51" s="1283"/>
      <c r="BJ51" s="1283"/>
      <c r="BK51" s="1283"/>
      <c r="BL51" s="1283"/>
      <c r="BM51" s="1283"/>
      <c r="BN51" s="1283"/>
      <c r="BO51" s="1283"/>
      <c r="BP51" s="1295"/>
      <c r="BQ51" s="1280"/>
      <c r="BR51" s="1280"/>
      <c r="BS51" s="1280"/>
      <c r="BT51" s="1280"/>
      <c r="BU51" s="1280"/>
      <c r="BV51" s="1280"/>
      <c r="BW51" s="1280"/>
      <c r="BX51" s="1295"/>
      <c r="BY51" s="1280"/>
      <c r="BZ51" s="1280"/>
      <c r="CA51" s="1280"/>
      <c r="CB51" s="1280"/>
      <c r="CC51" s="1280"/>
      <c r="CD51" s="1280"/>
      <c r="CE51" s="1280"/>
      <c r="CF51" s="1295"/>
      <c r="CG51" s="1280"/>
      <c r="CH51" s="1280"/>
      <c r="CI51" s="1280"/>
      <c r="CJ51" s="1280"/>
      <c r="CK51" s="1280"/>
      <c r="CL51" s="1280"/>
      <c r="CM51" s="1280"/>
      <c r="CN51" s="1280"/>
      <c r="CO51" s="1280"/>
      <c r="CP51" s="1280"/>
      <c r="CQ51" s="1280"/>
      <c r="CR51" s="1280"/>
      <c r="CS51" s="1280"/>
      <c r="CT51" s="1280"/>
      <c r="CU51" s="1280"/>
      <c r="CV51" s="1280"/>
      <c r="CW51" s="1280"/>
      <c r="CX51" s="1280"/>
      <c r="CY51" s="1280"/>
      <c r="CZ51" s="1280"/>
      <c r="DA51" s="1280"/>
      <c r="DB51" s="1280"/>
      <c r="DC51" s="1280"/>
    </row>
    <row r="52" spans="1:109" x14ac:dyDescent="0.15">
      <c r="B52" s="374"/>
      <c r="G52" s="1296"/>
      <c r="H52" s="1296"/>
      <c r="I52" s="1300"/>
      <c r="J52" s="1300"/>
      <c r="K52" s="1285"/>
      <c r="L52" s="1285"/>
      <c r="M52" s="1285"/>
      <c r="N52" s="1285"/>
      <c r="AM52" s="383"/>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0"/>
      <c r="BQ52" s="1280"/>
      <c r="BR52" s="1280"/>
      <c r="BS52" s="1280"/>
      <c r="BT52" s="1280"/>
      <c r="BU52" s="1280"/>
      <c r="BV52" s="1280"/>
      <c r="BW52" s="1280"/>
      <c r="BX52" s="1280"/>
      <c r="BY52" s="1280"/>
      <c r="BZ52" s="1280"/>
      <c r="CA52" s="1280"/>
      <c r="CB52" s="1280"/>
      <c r="CC52" s="1280"/>
      <c r="CD52" s="1280"/>
      <c r="CE52" s="1280"/>
      <c r="CF52" s="1280"/>
      <c r="CG52" s="1280"/>
      <c r="CH52" s="1280"/>
      <c r="CI52" s="1280"/>
      <c r="CJ52" s="1280"/>
      <c r="CK52" s="1280"/>
      <c r="CL52" s="1280"/>
      <c r="CM52" s="1280"/>
      <c r="CN52" s="1280"/>
      <c r="CO52" s="1280"/>
      <c r="CP52" s="1280"/>
      <c r="CQ52" s="1280"/>
      <c r="CR52" s="1280"/>
      <c r="CS52" s="1280"/>
      <c r="CT52" s="1280"/>
      <c r="CU52" s="1280"/>
      <c r="CV52" s="1280"/>
      <c r="CW52" s="1280"/>
      <c r="CX52" s="1280"/>
      <c r="CY52" s="1280"/>
      <c r="CZ52" s="1280"/>
      <c r="DA52" s="1280"/>
      <c r="DB52" s="1280"/>
      <c r="DC52" s="1280"/>
    </row>
    <row r="53" spans="1:109" x14ac:dyDescent="0.15">
      <c r="A53" s="382"/>
      <c r="B53" s="374"/>
      <c r="G53" s="1296"/>
      <c r="H53" s="1296"/>
      <c r="I53" s="1278"/>
      <c r="J53" s="1278"/>
      <c r="K53" s="1285"/>
      <c r="L53" s="1285"/>
      <c r="M53" s="1285"/>
      <c r="N53" s="1285"/>
      <c r="AM53" s="383"/>
      <c r="AN53" s="1283"/>
      <c r="AO53" s="1283"/>
      <c r="AP53" s="1283"/>
      <c r="AQ53" s="1283"/>
      <c r="AR53" s="1283"/>
      <c r="AS53" s="1283"/>
      <c r="AT53" s="1283"/>
      <c r="AU53" s="1283"/>
      <c r="AV53" s="1283"/>
      <c r="AW53" s="1283"/>
      <c r="AX53" s="1283"/>
      <c r="AY53" s="1283"/>
      <c r="AZ53" s="1283"/>
      <c r="BA53" s="1283"/>
      <c r="BB53" s="1283" t="s">
        <v>599</v>
      </c>
      <c r="BC53" s="1283"/>
      <c r="BD53" s="1283"/>
      <c r="BE53" s="1283"/>
      <c r="BF53" s="1283"/>
      <c r="BG53" s="1283"/>
      <c r="BH53" s="1283"/>
      <c r="BI53" s="1283"/>
      <c r="BJ53" s="1283"/>
      <c r="BK53" s="1283"/>
      <c r="BL53" s="1283"/>
      <c r="BM53" s="1283"/>
      <c r="BN53" s="1283"/>
      <c r="BO53" s="1283"/>
      <c r="BP53" s="1295"/>
      <c r="BQ53" s="1280"/>
      <c r="BR53" s="1280"/>
      <c r="BS53" s="1280"/>
      <c r="BT53" s="1280"/>
      <c r="BU53" s="1280"/>
      <c r="BV53" s="1280"/>
      <c r="BW53" s="1280"/>
      <c r="BX53" s="1295"/>
      <c r="BY53" s="1280"/>
      <c r="BZ53" s="1280"/>
      <c r="CA53" s="1280"/>
      <c r="CB53" s="1280"/>
      <c r="CC53" s="1280"/>
      <c r="CD53" s="1280"/>
      <c r="CE53" s="1280"/>
      <c r="CF53" s="1295"/>
      <c r="CG53" s="1280"/>
      <c r="CH53" s="1280"/>
      <c r="CI53" s="1280"/>
      <c r="CJ53" s="1280"/>
      <c r="CK53" s="1280"/>
      <c r="CL53" s="1280"/>
      <c r="CM53" s="1280"/>
      <c r="CN53" s="1280">
        <v>68.900000000000006</v>
      </c>
      <c r="CO53" s="1280"/>
      <c r="CP53" s="1280"/>
      <c r="CQ53" s="1280"/>
      <c r="CR53" s="1280"/>
      <c r="CS53" s="1280"/>
      <c r="CT53" s="1280"/>
      <c r="CU53" s="1280"/>
      <c r="CV53" s="1280">
        <v>64.8</v>
      </c>
      <c r="CW53" s="1280"/>
      <c r="CX53" s="1280"/>
      <c r="CY53" s="1280"/>
      <c r="CZ53" s="1280"/>
      <c r="DA53" s="1280"/>
      <c r="DB53" s="1280"/>
      <c r="DC53" s="1280"/>
    </row>
    <row r="54" spans="1:109" x14ac:dyDescent="0.15">
      <c r="A54" s="382"/>
      <c r="B54" s="374"/>
      <c r="G54" s="1296"/>
      <c r="H54" s="1296"/>
      <c r="I54" s="1278"/>
      <c r="J54" s="1278"/>
      <c r="K54" s="1285"/>
      <c r="L54" s="1285"/>
      <c r="M54" s="1285"/>
      <c r="N54" s="1285"/>
      <c r="AM54" s="383"/>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0"/>
      <c r="BQ54" s="1280"/>
      <c r="BR54" s="1280"/>
      <c r="BS54" s="1280"/>
      <c r="BT54" s="1280"/>
      <c r="BU54" s="1280"/>
      <c r="BV54" s="1280"/>
      <c r="BW54" s="1280"/>
      <c r="BX54" s="1280"/>
      <c r="BY54" s="1280"/>
      <c r="BZ54" s="1280"/>
      <c r="CA54" s="1280"/>
      <c r="CB54" s="1280"/>
      <c r="CC54" s="1280"/>
      <c r="CD54" s="1280"/>
      <c r="CE54" s="1280"/>
      <c r="CF54" s="1280"/>
      <c r="CG54" s="1280"/>
      <c r="CH54" s="1280"/>
      <c r="CI54" s="1280"/>
      <c r="CJ54" s="1280"/>
      <c r="CK54" s="1280"/>
      <c r="CL54" s="1280"/>
      <c r="CM54" s="1280"/>
      <c r="CN54" s="1280"/>
      <c r="CO54" s="1280"/>
      <c r="CP54" s="1280"/>
      <c r="CQ54" s="1280"/>
      <c r="CR54" s="1280"/>
      <c r="CS54" s="1280"/>
      <c r="CT54" s="1280"/>
      <c r="CU54" s="1280"/>
      <c r="CV54" s="1280"/>
      <c r="CW54" s="1280"/>
      <c r="CX54" s="1280"/>
      <c r="CY54" s="1280"/>
      <c r="CZ54" s="1280"/>
      <c r="DA54" s="1280"/>
      <c r="DB54" s="1280"/>
      <c r="DC54" s="1280"/>
    </row>
    <row r="55" spans="1:109" x14ac:dyDescent="0.15">
      <c r="A55" s="382"/>
      <c r="B55" s="374"/>
      <c r="G55" s="1278"/>
      <c r="H55" s="1278"/>
      <c r="I55" s="1278"/>
      <c r="J55" s="1278"/>
      <c r="K55" s="1285"/>
      <c r="L55" s="1285"/>
      <c r="M55" s="1285"/>
      <c r="N55" s="1285"/>
      <c r="AN55" s="1284" t="s">
        <v>600</v>
      </c>
      <c r="AO55" s="1284"/>
      <c r="AP55" s="1284"/>
      <c r="AQ55" s="1284"/>
      <c r="AR55" s="1284"/>
      <c r="AS55" s="1284"/>
      <c r="AT55" s="1284"/>
      <c r="AU55" s="1284"/>
      <c r="AV55" s="1284"/>
      <c r="AW55" s="1284"/>
      <c r="AX55" s="1284"/>
      <c r="AY55" s="1284"/>
      <c r="AZ55" s="1284"/>
      <c r="BA55" s="1284"/>
      <c r="BB55" s="1283" t="s">
        <v>598</v>
      </c>
      <c r="BC55" s="1283"/>
      <c r="BD55" s="1283"/>
      <c r="BE55" s="1283"/>
      <c r="BF55" s="1283"/>
      <c r="BG55" s="1283"/>
      <c r="BH55" s="1283"/>
      <c r="BI55" s="1283"/>
      <c r="BJ55" s="1283"/>
      <c r="BK55" s="1283"/>
      <c r="BL55" s="1283"/>
      <c r="BM55" s="1283"/>
      <c r="BN55" s="1283"/>
      <c r="BO55" s="1283"/>
      <c r="BP55" s="1295"/>
      <c r="BQ55" s="1280"/>
      <c r="BR55" s="1280"/>
      <c r="BS55" s="1280"/>
      <c r="BT55" s="1280"/>
      <c r="BU55" s="1280"/>
      <c r="BV55" s="1280"/>
      <c r="BW55" s="1280"/>
      <c r="BX55" s="1295"/>
      <c r="BY55" s="1280"/>
      <c r="BZ55" s="1280"/>
      <c r="CA55" s="1280"/>
      <c r="CB55" s="1280"/>
      <c r="CC55" s="1280"/>
      <c r="CD55" s="1280"/>
      <c r="CE55" s="1280"/>
      <c r="CF55" s="1295"/>
      <c r="CG55" s="1280"/>
      <c r="CH55" s="1280"/>
      <c r="CI55" s="1280"/>
      <c r="CJ55" s="1280"/>
      <c r="CK55" s="1280"/>
      <c r="CL55" s="1280"/>
      <c r="CM55" s="1280"/>
      <c r="CN55" s="1280">
        <v>0</v>
      </c>
      <c r="CO55" s="1280"/>
      <c r="CP55" s="1280"/>
      <c r="CQ55" s="1280"/>
      <c r="CR55" s="1280"/>
      <c r="CS55" s="1280"/>
      <c r="CT55" s="1280"/>
      <c r="CU55" s="1280"/>
      <c r="CV55" s="1280">
        <v>0</v>
      </c>
      <c r="CW55" s="1280"/>
      <c r="CX55" s="1280"/>
      <c r="CY55" s="1280"/>
      <c r="CZ55" s="1280"/>
      <c r="DA55" s="1280"/>
      <c r="DB55" s="1280"/>
      <c r="DC55" s="1280"/>
    </row>
    <row r="56" spans="1:109" x14ac:dyDescent="0.15">
      <c r="A56" s="382"/>
      <c r="B56" s="374"/>
      <c r="G56" s="1278"/>
      <c r="H56" s="1278"/>
      <c r="I56" s="1278"/>
      <c r="J56" s="1278"/>
      <c r="K56" s="1285"/>
      <c r="L56" s="1285"/>
      <c r="M56" s="1285"/>
      <c r="N56" s="1285"/>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0"/>
      <c r="BQ56" s="1280"/>
      <c r="BR56" s="1280"/>
      <c r="BS56" s="1280"/>
      <c r="BT56" s="1280"/>
      <c r="BU56" s="1280"/>
      <c r="BV56" s="1280"/>
      <c r="BW56" s="1280"/>
      <c r="BX56" s="1280"/>
      <c r="BY56" s="1280"/>
      <c r="BZ56" s="1280"/>
      <c r="CA56" s="1280"/>
      <c r="CB56" s="1280"/>
      <c r="CC56" s="1280"/>
      <c r="CD56" s="1280"/>
      <c r="CE56" s="1280"/>
      <c r="CF56" s="1280"/>
      <c r="CG56" s="1280"/>
      <c r="CH56" s="1280"/>
      <c r="CI56" s="1280"/>
      <c r="CJ56" s="1280"/>
      <c r="CK56" s="1280"/>
      <c r="CL56" s="1280"/>
      <c r="CM56" s="1280"/>
      <c r="CN56" s="1280"/>
      <c r="CO56" s="1280"/>
      <c r="CP56" s="1280"/>
      <c r="CQ56" s="1280"/>
      <c r="CR56" s="1280"/>
      <c r="CS56" s="1280"/>
      <c r="CT56" s="1280"/>
      <c r="CU56" s="1280"/>
      <c r="CV56" s="1280"/>
      <c r="CW56" s="1280"/>
      <c r="CX56" s="1280"/>
      <c r="CY56" s="1280"/>
      <c r="CZ56" s="1280"/>
      <c r="DA56" s="1280"/>
      <c r="DB56" s="1280"/>
      <c r="DC56" s="1280"/>
    </row>
    <row r="57" spans="1:109" s="382" customFormat="1" x14ac:dyDescent="0.15">
      <c r="B57" s="386"/>
      <c r="G57" s="1278"/>
      <c r="H57" s="1278"/>
      <c r="I57" s="1281"/>
      <c r="J57" s="1281"/>
      <c r="K57" s="1285"/>
      <c r="L57" s="1285"/>
      <c r="M57" s="1285"/>
      <c r="N57" s="1285"/>
      <c r="AM57" s="367"/>
      <c r="AN57" s="1284"/>
      <c r="AO57" s="1284"/>
      <c r="AP57" s="1284"/>
      <c r="AQ57" s="1284"/>
      <c r="AR57" s="1284"/>
      <c r="AS57" s="1284"/>
      <c r="AT57" s="1284"/>
      <c r="AU57" s="1284"/>
      <c r="AV57" s="1284"/>
      <c r="AW57" s="1284"/>
      <c r="AX57" s="1284"/>
      <c r="AY57" s="1284"/>
      <c r="AZ57" s="1284"/>
      <c r="BA57" s="1284"/>
      <c r="BB57" s="1283" t="s">
        <v>599</v>
      </c>
      <c r="BC57" s="1283"/>
      <c r="BD57" s="1283"/>
      <c r="BE57" s="1283"/>
      <c r="BF57" s="1283"/>
      <c r="BG57" s="1283"/>
      <c r="BH57" s="1283"/>
      <c r="BI57" s="1283"/>
      <c r="BJ57" s="1283"/>
      <c r="BK57" s="1283"/>
      <c r="BL57" s="1283"/>
      <c r="BM57" s="1283"/>
      <c r="BN57" s="1283"/>
      <c r="BO57" s="1283"/>
      <c r="BP57" s="1295"/>
      <c r="BQ57" s="1280"/>
      <c r="BR57" s="1280"/>
      <c r="BS57" s="1280"/>
      <c r="BT57" s="1280"/>
      <c r="BU57" s="1280"/>
      <c r="BV57" s="1280"/>
      <c r="BW57" s="1280"/>
      <c r="BX57" s="1295"/>
      <c r="BY57" s="1280"/>
      <c r="BZ57" s="1280"/>
      <c r="CA57" s="1280"/>
      <c r="CB57" s="1280"/>
      <c r="CC57" s="1280"/>
      <c r="CD57" s="1280"/>
      <c r="CE57" s="1280"/>
      <c r="CF57" s="1295"/>
      <c r="CG57" s="1280"/>
      <c r="CH57" s="1280"/>
      <c r="CI57" s="1280"/>
      <c r="CJ57" s="1280"/>
      <c r="CK57" s="1280"/>
      <c r="CL57" s="1280"/>
      <c r="CM57" s="1280"/>
      <c r="CN57" s="1280">
        <v>56.3</v>
      </c>
      <c r="CO57" s="1280"/>
      <c r="CP57" s="1280"/>
      <c r="CQ57" s="1280"/>
      <c r="CR57" s="1280"/>
      <c r="CS57" s="1280"/>
      <c r="CT57" s="1280"/>
      <c r="CU57" s="1280"/>
      <c r="CV57" s="1280">
        <v>56.7</v>
      </c>
      <c r="CW57" s="1280"/>
      <c r="CX57" s="1280"/>
      <c r="CY57" s="1280"/>
      <c r="CZ57" s="1280"/>
      <c r="DA57" s="1280"/>
      <c r="DB57" s="1280"/>
      <c r="DC57" s="1280"/>
      <c r="DD57" s="387"/>
      <c r="DE57" s="386"/>
    </row>
    <row r="58" spans="1:109" s="382" customFormat="1" x14ac:dyDescent="0.15">
      <c r="A58" s="367"/>
      <c r="B58" s="386"/>
      <c r="G58" s="1278"/>
      <c r="H58" s="1278"/>
      <c r="I58" s="1281"/>
      <c r="J58" s="1281"/>
      <c r="K58" s="1285"/>
      <c r="L58" s="1285"/>
      <c r="M58" s="1285"/>
      <c r="N58" s="1285"/>
      <c r="AM58" s="367"/>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0"/>
      <c r="BQ58" s="1280"/>
      <c r="BR58" s="1280"/>
      <c r="BS58" s="1280"/>
      <c r="BT58" s="1280"/>
      <c r="BU58" s="1280"/>
      <c r="BV58" s="1280"/>
      <c r="BW58" s="1280"/>
      <c r="BX58" s="1280"/>
      <c r="BY58" s="1280"/>
      <c r="BZ58" s="1280"/>
      <c r="CA58" s="1280"/>
      <c r="CB58" s="1280"/>
      <c r="CC58" s="1280"/>
      <c r="CD58" s="1280"/>
      <c r="CE58" s="1280"/>
      <c r="CF58" s="1280"/>
      <c r="CG58" s="1280"/>
      <c r="CH58" s="1280"/>
      <c r="CI58" s="1280"/>
      <c r="CJ58" s="1280"/>
      <c r="CK58" s="1280"/>
      <c r="CL58" s="1280"/>
      <c r="CM58" s="1280"/>
      <c r="CN58" s="1280"/>
      <c r="CO58" s="1280"/>
      <c r="CP58" s="1280"/>
      <c r="CQ58" s="1280"/>
      <c r="CR58" s="1280"/>
      <c r="CS58" s="1280"/>
      <c r="CT58" s="1280"/>
      <c r="CU58" s="1280"/>
      <c r="CV58" s="1280"/>
      <c r="CW58" s="1280"/>
      <c r="CX58" s="1280"/>
      <c r="CY58" s="1280"/>
      <c r="CZ58" s="1280"/>
      <c r="DA58" s="1280"/>
      <c r="DB58" s="1280"/>
      <c r="DC58" s="1280"/>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601</v>
      </c>
    </row>
    <row r="64" spans="1:109" x14ac:dyDescent="0.15">
      <c r="B64" s="374"/>
      <c r="G64" s="381"/>
      <c r="I64" s="394"/>
      <c r="J64" s="394"/>
      <c r="K64" s="394"/>
      <c r="L64" s="394"/>
      <c r="M64" s="394"/>
      <c r="N64" s="395"/>
      <c r="AM64" s="381"/>
      <c r="AN64" s="381" t="s">
        <v>595</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6" t="s">
        <v>604</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374"/>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374"/>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374"/>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374"/>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596</v>
      </c>
    </row>
    <row r="72" spans="2:107" x14ac:dyDescent="0.15">
      <c r="B72" s="374"/>
      <c r="G72" s="1278"/>
      <c r="H72" s="1278"/>
      <c r="I72" s="1278"/>
      <c r="J72" s="1278"/>
      <c r="K72" s="384"/>
      <c r="L72" s="384"/>
      <c r="M72" s="385"/>
      <c r="N72" s="385"/>
      <c r="AN72" s="1297"/>
      <c r="AO72" s="1298"/>
      <c r="AP72" s="1298"/>
      <c r="AQ72" s="1298"/>
      <c r="AR72" s="1298"/>
      <c r="AS72" s="1298"/>
      <c r="AT72" s="1298"/>
      <c r="AU72" s="1298"/>
      <c r="AV72" s="1298"/>
      <c r="AW72" s="1298"/>
      <c r="AX72" s="1298"/>
      <c r="AY72" s="1298"/>
      <c r="AZ72" s="1298"/>
      <c r="BA72" s="1298"/>
      <c r="BB72" s="1298"/>
      <c r="BC72" s="1298"/>
      <c r="BD72" s="1298"/>
      <c r="BE72" s="1298"/>
      <c r="BF72" s="1298"/>
      <c r="BG72" s="1298"/>
      <c r="BH72" s="1298"/>
      <c r="BI72" s="1298"/>
      <c r="BJ72" s="1298"/>
      <c r="BK72" s="1298"/>
      <c r="BL72" s="1298"/>
      <c r="BM72" s="1298"/>
      <c r="BN72" s="1298"/>
      <c r="BO72" s="1299"/>
      <c r="BP72" s="1284" t="s">
        <v>554</v>
      </c>
      <c r="BQ72" s="1284"/>
      <c r="BR72" s="1284"/>
      <c r="BS72" s="1284"/>
      <c r="BT72" s="1284"/>
      <c r="BU72" s="1284"/>
      <c r="BV72" s="1284"/>
      <c r="BW72" s="1284"/>
      <c r="BX72" s="1284" t="s">
        <v>555</v>
      </c>
      <c r="BY72" s="1284"/>
      <c r="BZ72" s="1284"/>
      <c r="CA72" s="1284"/>
      <c r="CB72" s="1284"/>
      <c r="CC72" s="1284"/>
      <c r="CD72" s="1284"/>
      <c r="CE72" s="1284"/>
      <c r="CF72" s="1284" t="s">
        <v>556</v>
      </c>
      <c r="CG72" s="1284"/>
      <c r="CH72" s="1284"/>
      <c r="CI72" s="1284"/>
      <c r="CJ72" s="1284"/>
      <c r="CK72" s="1284"/>
      <c r="CL72" s="1284"/>
      <c r="CM72" s="1284"/>
      <c r="CN72" s="1284" t="s">
        <v>557</v>
      </c>
      <c r="CO72" s="1284"/>
      <c r="CP72" s="1284"/>
      <c r="CQ72" s="1284"/>
      <c r="CR72" s="1284"/>
      <c r="CS72" s="1284"/>
      <c r="CT72" s="1284"/>
      <c r="CU72" s="1284"/>
      <c r="CV72" s="1284" t="s">
        <v>558</v>
      </c>
      <c r="CW72" s="1284"/>
      <c r="CX72" s="1284"/>
      <c r="CY72" s="1284"/>
      <c r="CZ72" s="1284"/>
      <c r="DA72" s="1284"/>
      <c r="DB72" s="1284"/>
      <c r="DC72" s="1284"/>
    </row>
    <row r="73" spans="2:107" x14ac:dyDescent="0.15">
      <c r="B73" s="374"/>
      <c r="G73" s="1296"/>
      <c r="H73" s="1296"/>
      <c r="I73" s="1296"/>
      <c r="J73" s="1296"/>
      <c r="K73" s="1279"/>
      <c r="L73" s="1279"/>
      <c r="M73" s="1279"/>
      <c r="N73" s="1279"/>
      <c r="AM73" s="383"/>
      <c r="AN73" s="1283" t="s">
        <v>597</v>
      </c>
      <c r="AO73" s="1283"/>
      <c r="AP73" s="1283"/>
      <c r="AQ73" s="1283"/>
      <c r="AR73" s="1283"/>
      <c r="AS73" s="1283"/>
      <c r="AT73" s="1283"/>
      <c r="AU73" s="1283"/>
      <c r="AV73" s="1283"/>
      <c r="AW73" s="1283"/>
      <c r="AX73" s="1283"/>
      <c r="AY73" s="1283"/>
      <c r="AZ73" s="1283"/>
      <c r="BA73" s="1283"/>
      <c r="BB73" s="1283" t="s">
        <v>598</v>
      </c>
      <c r="BC73" s="1283"/>
      <c r="BD73" s="1283"/>
      <c r="BE73" s="1283"/>
      <c r="BF73" s="1283"/>
      <c r="BG73" s="1283"/>
      <c r="BH73" s="1283"/>
      <c r="BI73" s="1283"/>
      <c r="BJ73" s="1283"/>
      <c r="BK73" s="1283"/>
      <c r="BL73" s="1283"/>
      <c r="BM73" s="1283"/>
      <c r="BN73" s="1283"/>
      <c r="BO73" s="1283"/>
      <c r="BP73" s="1280"/>
      <c r="BQ73" s="1280"/>
      <c r="BR73" s="1280"/>
      <c r="BS73" s="1280"/>
      <c r="BT73" s="1280"/>
      <c r="BU73" s="1280"/>
      <c r="BV73" s="1280"/>
      <c r="BW73" s="1280"/>
      <c r="BX73" s="1280"/>
      <c r="BY73" s="1280"/>
      <c r="BZ73" s="1280"/>
      <c r="CA73" s="1280"/>
      <c r="CB73" s="1280"/>
      <c r="CC73" s="1280"/>
      <c r="CD73" s="1280"/>
      <c r="CE73" s="1280"/>
      <c r="CF73" s="1280"/>
      <c r="CG73" s="1280"/>
      <c r="CH73" s="1280"/>
      <c r="CI73" s="1280"/>
      <c r="CJ73" s="1280"/>
      <c r="CK73" s="1280"/>
      <c r="CL73" s="1280"/>
      <c r="CM73" s="1280"/>
      <c r="CN73" s="1280"/>
      <c r="CO73" s="1280"/>
      <c r="CP73" s="1280"/>
      <c r="CQ73" s="1280"/>
      <c r="CR73" s="1280"/>
      <c r="CS73" s="1280"/>
      <c r="CT73" s="1280"/>
      <c r="CU73" s="1280"/>
      <c r="CV73" s="1280"/>
      <c r="CW73" s="1280"/>
      <c r="CX73" s="1280"/>
      <c r="CY73" s="1280"/>
      <c r="CZ73" s="1280"/>
      <c r="DA73" s="1280"/>
      <c r="DB73" s="1280"/>
      <c r="DC73" s="1280"/>
    </row>
    <row r="74" spans="2:107" x14ac:dyDescent="0.15">
      <c r="B74" s="374"/>
      <c r="G74" s="1296"/>
      <c r="H74" s="1296"/>
      <c r="I74" s="1296"/>
      <c r="J74" s="1296"/>
      <c r="K74" s="1279"/>
      <c r="L74" s="1279"/>
      <c r="M74" s="1279"/>
      <c r="N74" s="1279"/>
      <c r="AM74" s="383"/>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0"/>
      <c r="BQ74" s="1280"/>
      <c r="BR74" s="1280"/>
      <c r="BS74" s="1280"/>
      <c r="BT74" s="1280"/>
      <c r="BU74" s="1280"/>
      <c r="BV74" s="1280"/>
      <c r="BW74" s="1280"/>
      <c r="BX74" s="1280"/>
      <c r="BY74" s="1280"/>
      <c r="BZ74" s="1280"/>
      <c r="CA74" s="1280"/>
      <c r="CB74" s="1280"/>
      <c r="CC74" s="1280"/>
      <c r="CD74" s="1280"/>
      <c r="CE74" s="1280"/>
      <c r="CF74" s="1280"/>
      <c r="CG74" s="1280"/>
      <c r="CH74" s="1280"/>
      <c r="CI74" s="1280"/>
      <c r="CJ74" s="1280"/>
      <c r="CK74" s="1280"/>
      <c r="CL74" s="1280"/>
      <c r="CM74" s="1280"/>
      <c r="CN74" s="1280"/>
      <c r="CO74" s="1280"/>
      <c r="CP74" s="1280"/>
      <c r="CQ74" s="1280"/>
      <c r="CR74" s="1280"/>
      <c r="CS74" s="1280"/>
      <c r="CT74" s="1280"/>
      <c r="CU74" s="1280"/>
      <c r="CV74" s="1280"/>
      <c r="CW74" s="1280"/>
      <c r="CX74" s="1280"/>
      <c r="CY74" s="1280"/>
      <c r="CZ74" s="1280"/>
      <c r="DA74" s="1280"/>
      <c r="DB74" s="1280"/>
      <c r="DC74" s="1280"/>
    </row>
    <row r="75" spans="2:107" x14ac:dyDescent="0.15">
      <c r="B75" s="374"/>
      <c r="G75" s="1296"/>
      <c r="H75" s="1296"/>
      <c r="I75" s="1278"/>
      <c r="J75" s="1278"/>
      <c r="K75" s="1285"/>
      <c r="L75" s="1285"/>
      <c r="M75" s="1285"/>
      <c r="N75" s="1285"/>
      <c r="AM75" s="383"/>
      <c r="AN75" s="1283"/>
      <c r="AO75" s="1283"/>
      <c r="AP75" s="1283"/>
      <c r="AQ75" s="1283"/>
      <c r="AR75" s="1283"/>
      <c r="AS75" s="1283"/>
      <c r="AT75" s="1283"/>
      <c r="AU75" s="1283"/>
      <c r="AV75" s="1283"/>
      <c r="AW75" s="1283"/>
      <c r="AX75" s="1283"/>
      <c r="AY75" s="1283"/>
      <c r="AZ75" s="1283"/>
      <c r="BA75" s="1283"/>
      <c r="BB75" s="1283" t="s">
        <v>602</v>
      </c>
      <c r="BC75" s="1283"/>
      <c r="BD75" s="1283"/>
      <c r="BE75" s="1283"/>
      <c r="BF75" s="1283"/>
      <c r="BG75" s="1283"/>
      <c r="BH75" s="1283"/>
      <c r="BI75" s="1283"/>
      <c r="BJ75" s="1283"/>
      <c r="BK75" s="1283"/>
      <c r="BL75" s="1283"/>
      <c r="BM75" s="1283"/>
      <c r="BN75" s="1283"/>
      <c r="BO75" s="1283"/>
      <c r="BP75" s="1280">
        <v>13.8</v>
      </c>
      <c r="BQ75" s="1280"/>
      <c r="BR75" s="1280"/>
      <c r="BS75" s="1280"/>
      <c r="BT75" s="1280"/>
      <c r="BU75" s="1280"/>
      <c r="BV75" s="1280"/>
      <c r="BW75" s="1280"/>
      <c r="BX75" s="1280">
        <v>12.2</v>
      </c>
      <c r="BY75" s="1280"/>
      <c r="BZ75" s="1280"/>
      <c r="CA75" s="1280"/>
      <c r="CB75" s="1280"/>
      <c r="CC75" s="1280"/>
      <c r="CD75" s="1280"/>
      <c r="CE75" s="1280"/>
      <c r="CF75" s="1280">
        <v>10.5</v>
      </c>
      <c r="CG75" s="1280"/>
      <c r="CH75" s="1280"/>
      <c r="CI75" s="1280"/>
      <c r="CJ75" s="1280"/>
      <c r="CK75" s="1280"/>
      <c r="CL75" s="1280"/>
      <c r="CM75" s="1280"/>
      <c r="CN75" s="1280">
        <v>9.9</v>
      </c>
      <c r="CO75" s="1280"/>
      <c r="CP75" s="1280"/>
      <c r="CQ75" s="1280"/>
      <c r="CR75" s="1280"/>
      <c r="CS75" s="1280"/>
      <c r="CT75" s="1280"/>
      <c r="CU75" s="1280"/>
      <c r="CV75" s="1280">
        <v>10.3</v>
      </c>
      <c r="CW75" s="1280"/>
      <c r="CX75" s="1280"/>
      <c r="CY75" s="1280"/>
      <c r="CZ75" s="1280"/>
      <c r="DA75" s="1280"/>
      <c r="DB75" s="1280"/>
      <c r="DC75" s="1280"/>
    </row>
    <row r="76" spans="2:107" x14ac:dyDescent="0.15">
      <c r="B76" s="374"/>
      <c r="G76" s="1296"/>
      <c r="H76" s="1296"/>
      <c r="I76" s="1278"/>
      <c r="J76" s="1278"/>
      <c r="K76" s="1285"/>
      <c r="L76" s="1285"/>
      <c r="M76" s="1285"/>
      <c r="N76" s="1285"/>
      <c r="AM76" s="383"/>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0"/>
      <c r="BQ76" s="1280"/>
      <c r="BR76" s="1280"/>
      <c r="BS76" s="1280"/>
      <c r="BT76" s="1280"/>
      <c r="BU76" s="1280"/>
      <c r="BV76" s="1280"/>
      <c r="BW76" s="1280"/>
      <c r="BX76" s="1280"/>
      <c r="BY76" s="1280"/>
      <c r="BZ76" s="1280"/>
      <c r="CA76" s="1280"/>
      <c r="CB76" s="1280"/>
      <c r="CC76" s="1280"/>
      <c r="CD76" s="1280"/>
      <c r="CE76" s="1280"/>
      <c r="CF76" s="1280"/>
      <c r="CG76" s="1280"/>
      <c r="CH76" s="1280"/>
      <c r="CI76" s="1280"/>
      <c r="CJ76" s="1280"/>
      <c r="CK76" s="1280"/>
      <c r="CL76" s="1280"/>
      <c r="CM76" s="1280"/>
      <c r="CN76" s="1280"/>
      <c r="CO76" s="1280"/>
      <c r="CP76" s="1280"/>
      <c r="CQ76" s="1280"/>
      <c r="CR76" s="1280"/>
      <c r="CS76" s="1280"/>
      <c r="CT76" s="1280"/>
      <c r="CU76" s="1280"/>
      <c r="CV76" s="1280"/>
      <c r="CW76" s="1280"/>
      <c r="CX76" s="1280"/>
      <c r="CY76" s="1280"/>
      <c r="CZ76" s="1280"/>
      <c r="DA76" s="1280"/>
      <c r="DB76" s="1280"/>
      <c r="DC76" s="1280"/>
    </row>
    <row r="77" spans="2:107" x14ac:dyDescent="0.15">
      <c r="B77" s="374"/>
      <c r="G77" s="1278"/>
      <c r="H77" s="1278"/>
      <c r="I77" s="1278"/>
      <c r="J77" s="1278"/>
      <c r="K77" s="1279"/>
      <c r="L77" s="1279"/>
      <c r="M77" s="1279"/>
      <c r="N77" s="1279"/>
      <c r="AN77" s="1284" t="s">
        <v>600</v>
      </c>
      <c r="AO77" s="1284"/>
      <c r="AP77" s="1284"/>
      <c r="AQ77" s="1284"/>
      <c r="AR77" s="1284"/>
      <c r="AS77" s="1284"/>
      <c r="AT77" s="1284"/>
      <c r="AU77" s="1284"/>
      <c r="AV77" s="1284"/>
      <c r="AW77" s="1284"/>
      <c r="AX77" s="1284"/>
      <c r="AY77" s="1284"/>
      <c r="AZ77" s="1284"/>
      <c r="BA77" s="1284"/>
      <c r="BB77" s="1283" t="s">
        <v>598</v>
      </c>
      <c r="BC77" s="1283"/>
      <c r="BD77" s="1283"/>
      <c r="BE77" s="1283"/>
      <c r="BF77" s="1283"/>
      <c r="BG77" s="1283"/>
      <c r="BH77" s="1283"/>
      <c r="BI77" s="1283"/>
      <c r="BJ77" s="1283"/>
      <c r="BK77" s="1283"/>
      <c r="BL77" s="1283"/>
      <c r="BM77" s="1283"/>
      <c r="BN77" s="1283"/>
      <c r="BO77" s="1283"/>
      <c r="BP77" s="1280">
        <v>0</v>
      </c>
      <c r="BQ77" s="1280"/>
      <c r="BR77" s="1280"/>
      <c r="BS77" s="1280"/>
      <c r="BT77" s="1280"/>
      <c r="BU77" s="1280"/>
      <c r="BV77" s="1280"/>
      <c r="BW77" s="1280"/>
      <c r="BX77" s="1280">
        <v>0</v>
      </c>
      <c r="BY77" s="1280"/>
      <c r="BZ77" s="1280"/>
      <c r="CA77" s="1280"/>
      <c r="CB77" s="1280"/>
      <c r="CC77" s="1280"/>
      <c r="CD77" s="1280"/>
      <c r="CE77" s="1280"/>
      <c r="CF77" s="1280">
        <v>0</v>
      </c>
      <c r="CG77" s="1280"/>
      <c r="CH77" s="1280"/>
      <c r="CI77" s="1280"/>
      <c r="CJ77" s="1280"/>
      <c r="CK77" s="1280"/>
      <c r="CL77" s="1280"/>
      <c r="CM77" s="1280"/>
      <c r="CN77" s="1280">
        <v>0</v>
      </c>
      <c r="CO77" s="1280"/>
      <c r="CP77" s="1280"/>
      <c r="CQ77" s="1280"/>
      <c r="CR77" s="1280"/>
      <c r="CS77" s="1280"/>
      <c r="CT77" s="1280"/>
      <c r="CU77" s="1280"/>
      <c r="CV77" s="1280">
        <v>0</v>
      </c>
      <c r="CW77" s="1280"/>
      <c r="CX77" s="1280"/>
      <c r="CY77" s="1280"/>
      <c r="CZ77" s="1280"/>
      <c r="DA77" s="1280"/>
      <c r="DB77" s="1280"/>
      <c r="DC77" s="1280"/>
    </row>
    <row r="78" spans="2:107" x14ac:dyDescent="0.15">
      <c r="B78" s="374"/>
      <c r="G78" s="1278"/>
      <c r="H78" s="1278"/>
      <c r="I78" s="1278"/>
      <c r="J78" s="1278"/>
      <c r="K78" s="1279"/>
      <c r="L78" s="1279"/>
      <c r="M78" s="1279"/>
      <c r="N78" s="1279"/>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0"/>
      <c r="BQ78" s="1280"/>
      <c r="BR78" s="1280"/>
      <c r="BS78" s="1280"/>
      <c r="BT78" s="1280"/>
      <c r="BU78" s="1280"/>
      <c r="BV78" s="1280"/>
      <c r="BW78" s="1280"/>
      <c r="BX78" s="1280"/>
      <c r="BY78" s="1280"/>
      <c r="BZ78" s="1280"/>
      <c r="CA78" s="1280"/>
      <c r="CB78" s="1280"/>
      <c r="CC78" s="1280"/>
      <c r="CD78" s="1280"/>
      <c r="CE78" s="1280"/>
      <c r="CF78" s="1280"/>
      <c r="CG78" s="1280"/>
      <c r="CH78" s="1280"/>
      <c r="CI78" s="1280"/>
      <c r="CJ78" s="1280"/>
      <c r="CK78" s="1280"/>
      <c r="CL78" s="1280"/>
      <c r="CM78" s="1280"/>
      <c r="CN78" s="1280"/>
      <c r="CO78" s="1280"/>
      <c r="CP78" s="1280"/>
      <c r="CQ78" s="1280"/>
      <c r="CR78" s="1280"/>
      <c r="CS78" s="1280"/>
      <c r="CT78" s="1280"/>
      <c r="CU78" s="1280"/>
      <c r="CV78" s="1280"/>
      <c r="CW78" s="1280"/>
      <c r="CX78" s="1280"/>
      <c r="CY78" s="1280"/>
      <c r="CZ78" s="1280"/>
      <c r="DA78" s="1280"/>
      <c r="DB78" s="1280"/>
      <c r="DC78" s="1280"/>
    </row>
    <row r="79" spans="2:107" x14ac:dyDescent="0.15">
      <c r="B79" s="374"/>
      <c r="G79" s="1278"/>
      <c r="H79" s="1278"/>
      <c r="I79" s="1281"/>
      <c r="J79" s="1281"/>
      <c r="K79" s="1282"/>
      <c r="L79" s="1282"/>
      <c r="M79" s="1282"/>
      <c r="N79" s="1282"/>
      <c r="AN79" s="1284"/>
      <c r="AO79" s="1284"/>
      <c r="AP79" s="1284"/>
      <c r="AQ79" s="1284"/>
      <c r="AR79" s="1284"/>
      <c r="AS79" s="1284"/>
      <c r="AT79" s="1284"/>
      <c r="AU79" s="1284"/>
      <c r="AV79" s="1284"/>
      <c r="AW79" s="1284"/>
      <c r="AX79" s="1284"/>
      <c r="AY79" s="1284"/>
      <c r="AZ79" s="1284"/>
      <c r="BA79" s="1284"/>
      <c r="BB79" s="1283" t="s">
        <v>602</v>
      </c>
      <c r="BC79" s="1283"/>
      <c r="BD79" s="1283"/>
      <c r="BE79" s="1283"/>
      <c r="BF79" s="1283"/>
      <c r="BG79" s="1283"/>
      <c r="BH79" s="1283"/>
      <c r="BI79" s="1283"/>
      <c r="BJ79" s="1283"/>
      <c r="BK79" s="1283"/>
      <c r="BL79" s="1283"/>
      <c r="BM79" s="1283"/>
      <c r="BN79" s="1283"/>
      <c r="BO79" s="1283"/>
      <c r="BP79" s="1280">
        <v>9.1999999999999993</v>
      </c>
      <c r="BQ79" s="1280"/>
      <c r="BR79" s="1280"/>
      <c r="BS79" s="1280"/>
      <c r="BT79" s="1280"/>
      <c r="BU79" s="1280"/>
      <c r="BV79" s="1280"/>
      <c r="BW79" s="1280"/>
      <c r="BX79" s="1280">
        <v>8.1999999999999993</v>
      </c>
      <c r="BY79" s="1280"/>
      <c r="BZ79" s="1280"/>
      <c r="CA79" s="1280"/>
      <c r="CB79" s="1280"/>
      <c r="CC79" s="1280"/>
      <c r="CD79" s="1280"/>
      <c r="CE79" s="1280"/>
      <c r="CF79" s="1280">
        <v>7.8</v>
      </c>
      <c r="CG79" s="1280"/>
      <c r="CH79" s="1280"/>
      <c r="CI79" s="1280"/>
      <c r="CJ79" s="1280"/>
      <c r="CK79" s="1280"/>
      <c r="CL79" s="1280"/>
      <c r="CM79" s="1280"/>
      <c r="CN79" s="1280">
        <v>7.4</v>
      </c>
      <c r="CO79" s="1280"/>
      <c r="CP79" s="1280"/>
      <c r="CQ79" s="1280"/>
      <c r="CR79" s="1280"/>
      <c r="CS79" s="1280"/>
      <c r="CT79" s="1280"/>
      <c r="CU79" s="1280"/>
      <c r="CV79" s="1280">
        <v>7.1</v>
      </c>
      <c r="CW79" s="1280"/>
      <c r="CX79" s="1280"/>
      <c r="CY79" s="1280"/>
      <c r="CZ79" s="1280"/>
      <c r="DA79" s="1280"/>
      <c r="DB79" s="1280"/>
      <c r="DC79" s="1280"/>
    </row>
    <row r="80" spans="2:107" x14ac:dyDescent="0.15">
      <c r="B80" s="374"/>
      <c r="G80" s="1278"/>
      <c r="H80" s="1278"/>
      <c r="I80" s="1281"/>
      <c r="J80" s="1281"/>
      <c r="K80" s="1282"/>
      <c r="L80" s="1282"/>
      <c r="M80" s="1282"/>
      <c r="N80" s="1282"/>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0"/>
      <c r="BQ80" s="1280"/>
      <c r="BR80" s="1280"/>
      <c r="BS80" s="1280"/>
      <c r="BT80" s="1280"/>
      <c r="BU80" s="1280"/>
      <c r="BV80" s="1280"/>
      <c r="BW80" s="1280"/>
      <c r="BX80" s="1280"/>
      <c r="BY80" s="1280"/>
      <c r="BZ80" s="1280"/>
      <c r="CA80" s="1280"/>
      <c r="CB80" s="1280"/>
      <c r="CC80" s="1280"/>
      <c r="CD80" s="1280"/>
      <c r="CE80" s="1280"/>
      <c r="CF80" s="1280"/>
      <c r="CG80" s="1280"/>
      <c r="CH80" s="1280"/>
      <c r="CI80" s="1280"/>
      <c r="CJ80" s="1280"/>
      <c r="CK80" s="1280"/>
      <c r="CL80" s="1280"/>
      <c r="CM80" s="1280"/>
      <c r="CN80" s="1280"/>
      <c r="CO80" s="1280"/>
      <c r="CP80" s="1280"/>
      <c r="CQ80" s="1280"/>
      <c r="CR80" s="1280"/>
      <c r="CS80" s="1280"/>
      <c r="CT80" s="1280"/>
      <c r="CU80" s="1280"/>
      <c r="CV80" s="1280"/>
      <c r="CW80" s="1280"/>
      <c r="CX80" s="1280"/>
      <c r="CY80" s="1280"/>
      <c r="CZ80" s="1280"/>
      <c r="DA80" s="1280"/>
      <c r="DB80" s="1280"/>
      <c r="DC80" s="1280"/>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oiGadVRCAwWbbz45yx7A1bshT/6nkbBycG0hrIdyAeFCxAZwoUK2qPp2pj7A7O0oCZual3RybXW3U+YdoAxUwQ==" saltValue="VcporWya7qI/zad9iqYe7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40" zoomScaleNormal="4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pmHKZlIKK58czRxB3jgJvguG9sZxf4uvWFBgaU4tqBVl8a4bWv7IdmZVqqNZpuUSS32oYo5oj+MeyLNMAXpmRg==" saltValue="HVVzrh2qp42LfMpzBYZf5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499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sQeoP6VFiGAvFa5aMP9znRCRWM3seRRtmb+XAUuWRnxrGxJZUtqvYIyn3JvoNQ/99wJ1SLgCkrgevJ7E1iF1Q==" saltValue="wvPZik01AVp2/Ri0/tECKw=="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551</v>
      </c>
      <c r="G2" s="136"/>
      <c r="H2" s="137"/>
    </row>
    <row r="3" spans="1:8" x14ac:dyDescent="0.15">
      <c r="A3" s="133" t="s">
        <v>544</v>
      </c>
      <c r="B3" s="138"/>
      <c r="C3" s="139"/>
      <c r="D3" s="140">
        <v>231953</v>
      </c>
      <c r="E3" s="141"/>
      <c r="F3" s="142">
        <v>316331</v>
      </c>
      <c r="G3" s="143"/>
      <c r="H3" s="144"/>
    </row>
    <row r="4" spans="1:8" x14ac:dyDescent="0.15">
      <c r="A4" s="145"/>
      <c r="B4" s="146"/>
      <c r="C4" s="147"/>
      <c r="D4" s="148">
        <v>144603</v>
      </c>
      <c r="E4" s="149"/>
      <c r="F4" s="150">
        <v>106387</v>
      </c>
      <c r="G4" s="151"/>
      <c r="H4" s="152"/>
    </row>
    <row r="5" spans="1:8" x14ac:dyDescent="0.15">
      <c r="A5" s="133" t="s">
        <v>546</v>
      </c>
      <c r="B5" s="138"/>
      <c r="C5" s="139"/>
      <c r="D5" s="140">
        <v>229365</v>
      </c>
      <c r="E5" s="141"/>
      <c r="F5" s="142">
        <v>333013</v>
      </c>
      <c r="G5" s="143"/>
      <c r="H5" s="144"/>
    </row>
    <row r="6" spans="1:8" x14ac:dyDescent="0.15">
      <c r="A6" s="145"/>
      <c r="B6" s="146"/>
      <c r="C6" s="147"/>
      <c r="D6" s="148">
        <v>213093</v>
      </c>
      <c r="E6" s="149"/>
      <c r="F6" s="150">
        <v>126732</v>
      </c>
      <c r="G6" s="151"/>
      <c r="H6" s="152"/>
    </row>
    <row r="7" spans="1:8" x14ac:dyDescent="0.15">
      <c r="A7" s="133" t="s">
        <v>547</v>
      </c>
      <c r="B7" s="138"/>
      <c r="C7" s="139"/>
      <c r="D7" s="140">
        <v>378787</v>
      </c>
      <c r="E7" s="141"/>
      <c r="F7" s="142">
        <v>280458</v>
      </c>
      <c r="G7" s="143"/>
      <c r="H7" s="144"/>
    </row>
    <row r="8" spans="1:8" x14ac:dyDescent="0.15">
      <c r="A8" s="145"/>
      <c r="B8" s="146"/>
      <c r="C8" s="147"/>
      <c r="D8" s="148">
        <v>349620</v>
      </c>
      <c r="E8" s="149"/>
      <c r="F8" s="150">
        <v>127286</v>
      </c>
      <c r="G8" s="151"/>
      <c r="H8" s="152"/>
    </row>
    <row r="9" spans="1:8" x14ac:dyDescent="0.15">
      <c r="A9" s="133" t="s">
        <v>548</v>
      </c>
      <c r="B9" s="138"/>
      <c r="C9" s="139"/>
      <c r="D9" s="140">
        <v>342723</v>
      </c>
      <c r="E9" s="141"/>
      <c r="F9" s="142">
        <v>291945</v>
      </c>
      <c r="G9" s="143"/>
      <c r="H9" s="144"/>
    </row>
    <row r="10" spans="1:8" x14ac:dyDescent="0.15">
      <c r="A10" s="145"/>
      <c r="B10" s="146"/>
      <c r="C10" s="147"/>
      <c r="D10" s="148">
        <v>304000</v>
      </c>
      <c r="E10" s="149"/>
      <c r="F10" s="150">
        <v>127651</v>
      </c>
      <c r="G10" s="151"/>
      <c r="H10" s="152"/>
    </row>
    <row r="11" spans="1:8" x14ac:dyDescent="0.15">
      <c r="A11" s="133" t="s">
        <v>549</v>
      </c>
      <c r="B11" s="138"/>
      <c r="C11" s="139"/>
      <c r="D11" s="140">
        <v>926210</v>
      </c>
      <c r="E11" s="141"/>
      <c r="F11" s="142">
        <v>291173</v>
      </c>
      <c r="G11" s="143"/>
      <c r="H11" s="144"/>
    </row>
    <row r="12" spans="1:8" x14ac:dyDescent="0.15">
      <c r="A12" s="145"/>
      <c r="B12" s="146"/>
      <c r="C12" s="153"/>
      <c r="D12" s="148">
        <v>480897</v>
      </c>
      <c r="E12" s="149"/>
      <c r="F12" s="150">
        <v>119071</v>
      </c>
      <c r="G12" s="151"/>
      <c r="H12" s="152"/>
    </row>
    <row r="13" spans="1:8" x14ac:dyDescent="0.15">
      <c r="A13" s="133"/>
      <c r="B13" s="138"/>
      <c r="C13" s="154"/>
      <c r="D13" s="155">
        <v>421808</v>
      </c>
      <c r="E13" s="156"/>
      <c r="F13" s="157">
        <v>302584</v>
      </c>
      <c r="G13" s="158"/>
      <c r="H13" s="144"/>
    </row>
    <row r="14" spans="1:8" x14ac:dyDescent="0.15">
      <c r="A14" s="145"/>
      <c r="B14" s="146"/>
      <c r="C14" s="147"/>
      <c r="D14" s="148">
        <v>298443</v>
      </c>
      <c r="E14" s="149"/>
      <c r="F14" s="150">
        <v>121425</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10.039999999999999</v>
      </c>
      <c r="C19" s="159">
        <f>ROUND(VALUE(SUBSTITUTE(実質収支比率等に係る経年分析!G$48,"▲","-")),2)</f>
        <v>4.87</v>
      </c>
      <c r="D19" s="159">
        <f>ROUND(VALUE(SUBSTITUTE(実質収支比率等に係る経年分析!H$48,"▲","-")),2)</f>
        <v>6.29</v>
      </c>
      <c r="E19" s="159">
        <f>ROUND(VALUE(SUBSTITUTE(実質収支比率等に係る経年分析!I$48,"▲","-")),2)</f>
        <v>3.72</v>
      </c>
      <c r="F19" s="159">
        <f>ROUND(VALUE(SUBSTITUTE(実質収支比率等に係る経年分析!J$48,"▲","-")),2)</f>
        <v>-10.77</v>
      </c>
    </row>
    <row r="20" spans="1:11" x14ac:dyDescent="0.15">
      <c r="A20" s="159" t="s">
        <v>49</v>
      </c>
      <c r="B20" s="159">
        <f>ROUND(VALUE(SUBSTITUTE(実質収支比率等に係る経年分析!F$47,"▲","-")),2)</f>
        <v>60.15</v>
      </c>
      <c r="C20" s="159">
        <f>ROUND(VALUE(SUBSTITUTE(実質収支比率等に係る経年分析!G$47,"▲","-")),2)</f>
        <v>73.849999999999994</v>
      </c>
      <c r="D20" s="159">
        <f>ROUND(VALUE(SUBSTITUTE(実質収支比率等に係る経年分析!H$47,"▲","-")),2)</f>
        <v>78.319999999999993</v>
      </c>
      <c r="E20" s="159">
        <f>ROUND(VALUE(SUBSTITUTE(実質収支比率等に係る経年分析!I$47,"▲","-")),2)</f>
        <v>79.16</v>
      </c>
      <c r="F20" s="159">
        <f>ROUND(VALUE(SUBSTITUTE(実質収支比率等に係る経年分析!J$47,"▲","-")),2)</f>
        <v>47.93</v>
      </c>
    </row>
    <row r="21" spans="1:11" x14ac:dyDescent="0.15">
      <c r="A21" s="159" t="s">
        <v>50</v>
      </c>
      <c r="B21" s="159">
        <f>IF(ISNUMBER(VALUE(SUBSTITUTE(実質収支比率等に係る経年分析!F$49,"▲","-"))),ROUND(VALUE(SUBSTITUTE(実質収支比率等に係る経年分析!F$49,"▲","-")),2),NA())</f>
        <v>10.84</v>
      </c>
      <c r="C21" s="159">
        <f>IF(ISNUMBER(VALUE(SUBSTITUTE(実質収支比率等に係る経年分析!G$49,"▲","-"))),ROUND(VALUE(SUBSTITUTE(実質収支比率等に係る経年分析!G$49,"▲","-")),2),NA())</f>
        <v>4.37</v>
      </c>
      <c r="D21" s="159">
        <f>IF(ISNUMBER(VALUE(SUBSTITUTE(実質収支比率等に係る経年分析!H$49,"▲","-"))),ROUND(VALUE(SUBSTITUTE(実質収支比率等に係る経年分析!H$49,"▲","-")),2),NA())</f>
        <v>8.07</v>
      </c>
      <c r="E21" s="159">
        <f>IF(ISNUMBER(VALUE(SUBSTITUTE(実質収支比率等に係る経年分析!I$49,"▲","-"))),ROUND(VALUE(SUBSTITUTE(実質収支比率等に係る経年分析!I$49,"▲","-")),2),NA())</f>
        <v>-7.4</v>
      </c>
      <c r="F21" s="159">
        <f>IF(ISNUMBER(VALUE(SUBSTITUTE(実質収支比率等に係る経年分析!J$49,"▲","-"))),ROUND(VALUE(SUBSTITUTE(実質収支比率等に係る経年分析!J$49,"▲","-")),2),NA())</f>
        <v>-52.19</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x14ac:dyDescent="0.15">
      <c r="A31" s="160" t="str">
        <f>IF(連結実質赤字比率に係る赤字・黒字の構成分析!C$39="",NA(),連結実質赤字比率に係る赤字・黒字の構成分析!C$39)</f>
        <v>簡易水道特別会計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0.56000000000000005</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0.18</v>
      </c>
    </row>
    <row r="32" spans="1:11" x14ac:dyDescent="0.15">
      <c r="A32" s="160" t="str">
        <f>IF(連結実質赤字比率に係る赤字・黒字の構成分析!C$38="",NA(),連結実質赤字比率に係る赤字・黒字の構成分析!C$38)</f>
        <v>介護保険特別会計（介護サービス事業勘定）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0.14000000000000001</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v>
      </c>
    </row>
    <row r="33" spans="1:16" x14ac:dyDescent="0.15">
      <c r="A33" s="160" t="str">
        <f>IF(連結実質赤字比率に係る赤字・黒字の構成分析!C$37="",NA(),連結実質赤字比率に係る赤字・黒字の構成分析!C$37)</f>
        <v>介護保険特別会計（保険事業勘定）</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0.56999999999999995</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0.71</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0.72</v>
      </c>
    </row>
    <row r="34" spans="1:16" x14ac:dyDescent="0.15">
      <c r="A34" s="160" t="str">
        <f>IF(連結実質赤字比率に係る赤字・黒字の構成分析!C$36="",NA(),連結実質赤字比率に係る赤字・黒字の構成分析!C$36)</f>
        <v>国民健康保険特別会計（診療施設事業）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0.46</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0.9</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0.77</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0.36</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0.76</v>
      </c>
    </row>
    <row r="35" spans="1:16" x14ac:dyDescent="0.15">
      <c r="A35" s="160" t="str">
        <f>IF(連結実質赤字比率に係る赤字・黒字の構成分析!C$35="",NA(),連結実質赤字比率に係る赤字・黒字の構成分析!C$35)</f>
        <v>国民健康保険特別会計（国民健康保険事業）</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1.56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1.43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1.18</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1.82</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10.029999999999999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4.87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6.28</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3.72</v>
      </c>
      <c r="J36" s="160">
        <f>IF(ROUND(VALUE(SUBSTITUTE(連結実質赤字比率に係る赤字・黒字の構成分析!J$34,"▲", "-")), 2) &lt; 0, ABS(ROUND(VALUE(SUBSTITUTE(連結実質赤字比率に係る赤字・黒字の構成分析!J$34,"▲", "-")), 2)), NA())</f>
        <v>10.77</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136</v>
      </c>
      <c r="E42" s="161"/>
      <c r="F42" s="161"/>
      <c r="G42" s="161">
        <f>'実質公債費比率（分子）の構造'!L$52</f>
        <v>121</v>
      </c>
      <c r="H42" s="161"/>
      <c r="I42" s="161"/>
      <c r="J42" s="161">
        <f>'実質公債費比率（分子）の構造'!M$52</f>
        <v>121</v>
      </c>
      <c r="K42" s="161"/>
      <c r="L42" s="161"/>
      <c r="M42" s="161">
        <f>'実質公債費比率（分子）の構造'!N$52</f>
        <v>109</v>
      </c>
      <c r="N42" s="161"/>
      <c r="O42" s="161"/>
      <c r="P42" s="161">
        <f>'実質公債費比率（分子）の構造'!O$52</f>
        <v>95</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3</v>
      </c>
      <c r="C44" s="161"/>
      <c r="D44" s="161"/>
      <c r="E44" s="161">
        <f>'実質公債費比率（分子）の構造'!L$50</f>
        <v>3</v>
      </c>
      <c r="F44" s="161"/>
      <c r="G44" s="161"/>
      <c r="H44" s="161">
        <f>'実質公債費比率（分子）の構造'!M$50</f>
        <v>2</v>
      </c>
      <c r="I44" s="161"/>
      <c r="J44" s="161"/>
      <c r="K44" s="161">
        <f>'実質公債費比率（分子）の構造'!N$50</f>
        <v>2</v>
      </c>
      <c r="L44" s="161"/>
      <c r="M44" s="161"/>
      <c r="N44" s="161">
        <f>'実質公債費比率（分子）の構造'!O$50</f>
        <v>1</v>
      </c>
      <c r="O44" s="161"/>
      <c r="P44" s="161"/>
    </row>
    <row r="45" spans="1:16" x14ac:dyDescent="0.15">
      <c r="A45" s="161" t="s">
        <v>60</v>
      </c>
      <c r="B45" s="161">
        <f>'実質公債費比率（分子）の構造'!K$49</f>
        <v>4</v>
      </c>
      <c r="C45" s="161"/>
      <c r="D45" s="161"/>
      <c r="E45" s="161">
        <f>'実質公債費比率（分子）の構造'!L$49</f>
        <v>2</v>
      </c>
      <c r="F45" s="161"/>
      <c r="G45" s="161"/>
      <c r="H45" s="161">
        <f>'実質公債費比率（分子）の構造'!M$49</f>
        <v>2</v>
      </c>
      <c r="I45" s="161"/>
      <c r="J45" s="161"/>
      <c r="K45" s="161">
        <f>'実質公債費比率（分子）の構造'!N$49</f>
        <v>2</v>
      </c>
      <c r="L45" s="161"/>
      <c r="M45" s="161"/>
      <c r="N45" s="161">
        <f>'実質公債費比率（分子）の構造'!O$49</f>
        <v>1</v>
      </c>
      <c r="O45" s="161"/>
      <c r="P45" s="161"/>
    </row>
    <row r="46" spans="1:16" x14ac:dyDescent="0.15">
      <c r="A46" s="161" t="s">
        <v>61</v>
      </c>
      <c r="B46" s="161">
        <f>'実質公債費比率（分子）の構造'!K$48</f>
        <v>58</v>
      </c>
      <c r="C46" s="161"/>
      <c r="D46" s="161"/>
      <c r="E46" s="161">
        <f>'実質公債費比率（分子）の構造'!L$48</f>
        <v>64</v>
      </c>
      <c r="F46" s="161"/>
      <c r="G46" s="161"/>
      <c r="H46" s="161">
        <f>'実質公債費比率（分子）の構造'!M$48</f>
        <v>64</v>
      </c>
      <c r="I46" s="161"/>
      <c r="J46" s="161"/>
      <c r="K46" s="161">
        <f>'実質公債費比率（分子）の構造'!N$48</f>
        <v>68</v>
      </c>
      <c r="L46" s="161"/>
      <c r="M46" s="161"/>
      <c r="N46" s="161">
        <f>'実質公債費比率（分子）の構造'!O$48</f>
        <v>66</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146</v>
      </c>
      <c r="C49" s="161"/>
      <c r="D49" s="161"/>
      <c r="E49" s="161">
        <f>'実質公債費比率（分子）の構造'!L$45</f>
        <v>117</v>
      </c>
      <c r="F49" s="161"/>
      <c r="G49" s="161"/>
      <c r="H49" s="161">
        <f>'実質公債費比率（分子）の構造'!M$45</f>
        <v>109</v>
      </c>
      <c r="I49" s="161"/>
      <c r="J49" s="161"/>
      <c r="K49" s="161">
        <f>'実質公債費比率（分子）の構造'!N$45</f>
        <v>95</v>
      </c>
      <c r="L49" s="161"/>
      <c r="M49" s="161"/>
      <c r="N49" s="161">
        <f>'実質公債費比率（分子）の構造'!O$45</f>
        <v>92</v>
      </c>
      <c r="O49" s="161"/>
      <c r="P49" s="161"/>
    </row>
    <row r="50" spans="1:16" x14ac:dyDescent="0.15">
      <c r="A50" s="161" t="s">
        <v>65</v>
      </c>
      <c r="B50" s="161" t="e">
        <f>NA()</f>
        <v>#N/A</v>
      </c>
      <c r="C50" s="161">
        <f>IF(ISNUMBER('実質公債費比率（分子）の構造'!K$53),'実質公債費比率（分子）の構造'!K$53,NA())</f>
        <v>75</v>
      </c>
      <c r="D50" s="161" t="e">
        <f>NA()</f>
        <v>#N/A</v>
      </c>
      <c r="E50" s="161" t="e">
        <f>NA()</f>
        <v>#N/A</v>
      </c>
      <c r="F50" s="161">
        <f>IF(ISNUMBER('実質公債費比率（分子）の構造'!L$53),'実質公債費比率（分子）の構造'!L$53,NA())</f>
        <v>65</v>
      </c>
      <c r="G50" s="161" t="e">
        <f>NA()</f>
        <v>#N/A</v>
      </c>
      <c r="H50" s="161" t="e">
        <f>NA()</f>
        <v>#N/A</v>
      </c>
      <c r="I50" s="161">
        <f>IF(ISNUMBER('実質公債費比率（分子）の構造'!M$53),'実質公債費比率（分子）の構造'!M$53,NA())</f>
        <v>56</v>
      </c>
      <c r="J50" s="161" t="e">
        <f>NA()</f>
        <v>#N/A</v>
      </c>
      <c r="K50" s="161" t="e">
        <f>NA()</f>
        <v>#N/A</v>
      </c>
      <c r="L50" s="161">
        <f>IF(ISNUMBER('実質公債費比率（分子）の構造'!N$53),'実質公債費比率（分子）の構造'!N$53,NA())</f>
        <v>58</v>
      </c>
      <c r="M50" s="161" t="e">
        <f>NA()</f>
        <v>#N/A</v>
      </c>
      <c r="N50" s="161" t="e">
        <f>NA()</f>
        <v>#N/A</v>
      </c>
      <c r="O50" s="161">
        <f>IF(ISNUMBER('実質公債費比率（分子）の構造'!O$53),'実質公債費比率（分子）の構造'!O$53,NA())</f>
        <v>65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1069</v>
      </c>
      <c r="E56" s="160"/>
      <c r="F56" s="160"/>
      <c r="G56" s="160">
        <f>'将来負担比率（分子）の構造'!J$52</f>
        <v>1037</v>
      </c>
      <c r="H56" s="160"/>
      <c r="I56" s="160"/>
      <c r="J56" s="160">
        <f>'将来負担比率（分子）の構造'!K$52</f>
        <v>994</v>
      </c>
      <c r="K56" s="160"/>
      <c r="L56" s="160"/>
      <c r="M56" s="160">
        <f>'将来負担比率（分子）の構造'!L$52</f>
        <v>981</v>
      </c>
      <c r="N56" s="160"/>
      <c r="O56" s="160"/>
      <c r="P56" s="160">
        <f>'将来負担比率（分子）の構造'!M$52</f>
        <v>1037</v>
      </c>
    </row>
    <row r="57" spans="1:16" x14ac:dyDescent="0.15">
      <c r="A57" s="160" t="s">
        <v>36</v>
      </c>
      <c r="B57" s="160"/>
      <c r="C57" s="160"/>
      <c r="D57" s="160">
        <f>'将来負担比率（分子）の構造'!I$51</f>
        <v>33</v>
      </c>
      <c r="E57" s="160"/>
      <c r="F57" s="160"/>
      <c r="G57" s="160">
        <f>'将来負担比率（分子）の構造'!J$51</f>
        <v>26</v>
      </c>
      <c r="H57" s="160"/>
      <c r="I57" s="160"/>
      <c r="J57" s="160">
        <f>'将来負担比率（分子）の構造'!K$51</f>
        <v>20</v>
      </c>
      <c r="K57" s="160"/>
      <c r="L57" s="160"/>
      <c r="M57" s="160">
        <f>'将来負担比率（分子）の構造'!L$51</f>
        <v>14</v>
      </c>
      <c r="N57" s="160"/>
      <c r="O57" s="160"/>
      <c r="P57" s="160">
        <f>'将来負担比率（分子）の構造'!M$51</f>
        <v>7</v>
      </c>
    </row>
    <row r="58" spans="1:16" x14ac:dyDescent="0.15">
      <c r="A58" s="160" t="s">
        <v>35</v>
      </c>
      <c r="B58" s="160"/>
      <c r="C58" s="160"/>
      <c r="D58" s="160">
        <f>'将来負担比率（分子）の構造'!I$50</f>
        <v>1004</v>
      </c>
      <c r="E58" s="160"/>
      <c r="F58" s="160"/>
      <c r="G58" s="160">
        <f>'将来負担比率（分子）の構造'!J$50</f>
        <v>1087</v>
      </c>
      <c r="H58" s="160"/>
      <c r="I58" s="160"/>
      <c r="J58" s="160">
        <f>'将来負担比率（分子）の構造'!K$50</f>
        <v>1173</v>
      </c>
      <c r="K58" s="160"/>
      <c r="L58" s="160"/>
      <c r="M58" s="160">
        <f>'将来負担比率（分子）の構造'!L$50</f>
        <v>1163</v>
      </c>
      <c r="N58" s="160"/>
      <c r="O58" s="160"/>
      <c r="P58" s="160">
        <f>'将来負担比率（分子）の構造'!M$50</f>
        <v>964</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f>'将来負担比率（分子）の構造'!M$48</f>
        <v>44</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199</v>
      </c>
      <c r="C62" s="160"/>
      <c r="D62" s="160"/>
      <c r="E62" s="160">
        <f>'将来負担比率（分子）の構造'!J$45</f>
        <v>200</v>
      </c>
      <c r="F62" s="160"/>
      <c r="G62" s="160"/>
      <c r="H62" s="160">
        <f>'将来負担比率（分子）の構造'!K$45</f>
        <v>194</v>
      </c>
      <c r="I62" s="160"/>
      <c r="J62" s="160"/>
      <c r="K62" s="160">
        <f>'将来負担比率（分子）の構造'!L$45</f>
        <v>189</v>
      </c>
      <c r="L62" s="160"/>
      <c r="M62" s="160"/>
      <c r="N62" s="160">
        <f>'将来負担比率（分子）の構造'!M$45</f>
        <v>175</v>
      </c>
      <c r="O62" s="160"/>
      <c r="P62" s="160"/>
    </row>
    <row r="63" spans="1:16" x14ac:dyDescent="0.15">
      <c r="A63" s="160" t="s">
        <v>28</v>
      </c>
      <c r="B63" s="160">
        <f>'将来負担比率（分子）の構造'!I$44</f>
        <v>7</v>
      </c>
      <c r="C63" s="160"/>
      <c r="D63" s="160"/>
      <c r="E63" s="160">
        <f>'将来負担比率（分子）の構造'!J$44</f>
        <v>6</v>
      </c>
      <c r="F63" s="160"/>
      <c r="G63" s="160"/>
      <c r="H63" s="160">
        <f>'将来負担比率（分子）の構造'!K$44</f>
        <v>8</v>
      </c>
      <c r="I63" s="160"/>
      <c r="J63" s="160"/>
      <c r="K63" s="160">
        <f>'将来負担比率（分子）の構造'!L$44</f>
        <v>19</v>
      </c>
      <c r="L63" s="160"/>
      <c r="M63" s="160"/>
      <c r="N63" s="160">
        <f>'将来負担比率（分子）の構造'!M$44</f>
        <v>43</v>
      </c>
      <c r="O63" s="160"/>
      <c r="P63" s="160"/>
    </row>
    <row r="64" spans="1:16" x14ac:dyDescent="0.15">
      <c r="A64" s="160" t="s">
        <v>27</v>
      </c>
      <c r="B64" s="160">
        <f>'将来負担比率（分子）の構造'!I$43</f>
        <v>644</v>
      </c>
      <c r="C64" s="160"/>
      <c r="D64" s="160"/>
      <c r="E64" s="160">
        <f>'将来負担比率（分子）の構造'!J$43</f>
        <v>603</v>
      </c>
      <c r="F64" s="160"/>
      <c r="G64" s="160"/>
      <c r="H64" s="160">
        <f>'将来負担比率（分子）の構造'!K$43</f>
        <v>558</v>
      </c>
      <c r="I64" s="160"/>
      <c r="J64" s="160"/>
      <c r="K64" s="160">
        <f>'将来負担比率（分子）の構造'!L$43</f>
        <v>541</v>
      </c>
      <c r="L64" s="160"/>
      <c r="M64" s="160"/>
      <c r="N64" s="160">
        <f>'将来負担比率（分子）の構造'!M$43</f>
        <v>516</v>
      </c>
      <c r="O64" s="160"/>
      <c r="P64" s="160"/>
    </row>
    <row r="65" spans="1:16" x14ac:dyDescent="0.15">
      <c r="A65" s="160" t="s">
        <v>26</v>
      </c>
      <c r="B65" s="160">
        <f>'将来負担比率（分子）の構造'!I$42</f>
        <v>8</v>
      </c>
      <c r="C65" s="160"/>
      <c r="D65" s="160"/>
      <c r="E65" s="160">
        <f>'将来負担比率（分子）の構造'!J$42</f>
        <v>5</v>
      </c>
      <c r="F65" s="160"/>
      <c r="G65" s="160"/>
      <c r="H65" s="160">
        <f>'将来負担比率（分子）の構造'!K$42</f>
        <v>3</v>
      </c>
      <c r="I65" s="160"/>
      <c r="J65" s="160"/>
      <c r="K65" s="160">
        <f>'将来負担比率（分子）の構造'!L$42</f>
        <v>2</v>
      </c>
      <c r="L65" s="160"/>
      <c r="M65" s="160"/>
      <c r="N65" s="160">
        <f>'将来負担比率（分子）の構造'!M$42</f>
        <v>3</v>
      </c>
      <c r="O65" s="160"/>
      <c r="P65" s="160"/>
    </row>
    <row r="66" spans="1:16" x14ac:dyDescent="0.15">
      <c r="A66" s="160" t="s">
        <v>25</v>
      </c>
      <c r="B66" s="160">
        <f>'将来負担比率（分子）の構造'!I$41</f>
        <v>808</v>
      </c>
      <c r="C66" s="160"/>
      <c r="D66" s="160"/>
      <c r="E66" s="160">
        <f>'将来負担比率（分子）の構造'!J$41</f>
        <v>744</v>
      </c>
      <c r="F66" s="160"/>
      <c r="G66" s="160"/>
      <c r="H66" s="160">
        <f>'将来負担比率（分子）の構造'!K$41</f>
        <v>722</v>
      </c>
      <c r="I66" s="160"/>
      <c r="J66" s="160"/>
      <c r="K66" s="160">
        <f>'将来負担比率（分子）の構造'!L$41</f>
        <v>731</v>
      </c>
      <c r="L66" s="160"/>
      <c r="M66" s="160"/>
      <c r="N66" s="160">
        <f>'将来負担比率（分子）の構造'!M$41</f>
        <v>774</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565</v>
      </c>
      <c r="C72" s="164">
        <f>基金残高に係る経年分析!G55</f>
        <v>535</v>
      </c>
      <c r="D72" s="164">
        <f>基金残高に係る経年分析!H55</f>
        <v>300</v>
      </c>
    </row>
    <row r="73" spans="1:16" x14ac:dyDescent="0.15">
      <c r="A73" s="163" t="s">
        <v>72</v>
      </c>
      <c r="B73" s="164">
        <f>基金残高に係る経年分析!F56</f>
        <v>219</v>
      </c>
      <c r="C73" s="164">
        <f>基金残高に係る経年分析!G56</f>
        <v>241</v>
      </c>
      <c r="D73" s="164">
        <f>基金残高に係る経年分析!H56</f>
        <v>254</v>
      </c>
    </row>
    <row r="74" spans="1:16" x14ac:dyDescent="0.15">
      <c r="A74" s="163" t="s">
        <v>73</v>
      </c>
      <c r="B74" s="164">
        <f>基金残高に係る経年分析!F57</f>
        <v>277</v>
      </c>
      <c r="C74" s="164">
        <f>基金残高に係る経年分析!G57</f>
        <v>282</v>
      </c>
      <c r="D74" s="164">
        <f>基金残高に係る経年分析!H57</f>
        <v>309</v>
      </c>
    </row>
  </sheetData>
  <sheetProtection algorithmName="SHA-512" hashValue="PPvG/CLMXyQmCbklkJwAJwulUdASjRYasWImnk4mawfRKUtWr5DCo0Xm99cwpkebDxtX+3DZw1yTRQeDw3Ykmg==" saltValue="rBjuXr4Qv7F8ZXsquqJfi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211</v>
      </c>
      <c r="DI1" s="636"/>
      <c r="DJ1" s="636"/>
      <c r="DK1" s="636"/>
      <c r="DL1" s="636"/>
      <c r="DM1" s="636"/>
      <c r="DN1" s="637"/>
      <c r="DO1" s="205"/>
      <c r="DP1" s="635" t="s">
        <v>212</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213</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214</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215</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216</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217</v>
      </c>
      <c r="S4" s="639"/>
      <c r="T4" s="639"/>
      <c r="U4" s="639"/>
      <c r="V4" s="639"/>
      <c r="W4" s="639"/>
      <c r="X4" s="639"/>
      <c r="Y4" s="640"/>
      <c r="Z4" s="638" t="s">
        <v>218</v>
      </c>
      <c r="AA4" s="639"/>
      <c r="AB4" s="639"/>
      <c r="AC4" s="640"/>
      <c r="AD4" s="638" t="s">
        <v>219</v>
      </c>
      <c r="AE4" s="639"/>
      <c r="AF4" s="639"/>
      <c r="AG4" s="639"/>
      <c r="AH4" s="639"/>
      <c r="AI4" s="639"/>
      <c r="AJ4" s="639"/>
      <c r="AK4" s="640"/>
      <c r="AL4" s="638" t="s">
        <v>218</v>
      </c>
      <c r="AM4" s="639"/>
      <c r="AN4" s="639"/>
      <c r="AO4" s="640"/>
      <c r="AP4" s="644" t="s">
        <v>220</v>
      </c>
      <c r="AQ4" s="644"/>
      <c r="AR4" s="644"/>
      <c r="AS4" s="644"/>
      <c r="AT4" s="644"/>
      <c r="AU4" s="644"/>
      <c r="AV4" s="644"/>
      <c r="AW4" s="644"/>
      <c r="AX4" s="644"/>
      <c r="AY4" s="644"/>
      <c r="AZ4" s="644"/>
      <c r="BA4" s="644"/>
      <c r="BB4" s="644"/>
      <c r="BC4" s="644"/>
      <c r="BD4" s="644"/>
      <c r="BE4" s="644"/>
      <c r="BF4" s="644"/>
      <c r="BG4" s="644" t="s">
        <v>221</v>
      </c>
      <c r="BH4" s="644"/>
      <c r="BI4" s="644"/>
      <c r="BJ4" s="644"/>
      <c r="BK4" s="644"/>
      <c r="BL4" s="644"/>
      <c r="BM4" s="644"/>
      <c r="BN4" s="644"/>
      <c r="BO4" s="644" t="s">
        <v>218</v>
      </c>
      <c r="BP4" s="644"/>
      <c r="BQ4" s="644"/>
      <c r="BR4" s="644"/>
      <c r="BS4" s="644" t="s">
        <v>222</v>
      </c>
      <c r="BT4" s="644"/>
      <c r="BU4" s="644"/>
      <c r="BV4" s="644"/>
      <c r="BW4" s="644"/>
      <c r="BX4" s="644"/>
      <c r="BY4" s="644"/>
      <c r="BZ4" s="644"/>
      <c r="CA4" s="644"/>
      <c r="CB4" s="644"/>
      <c r="CD4" s="641" t="s">
        <v>223</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224</v>
      </c>
      <c r="C5" s="646"/>
      <c r="D5" s="646"/>
      <c r="E5" s="646"/>
      <c r="F5" s="646"/>
      <c r="G5" s="646"/>
      <c r="H5" s="646"/>
      <c r="I5" s="646"/>
      <c r="J5" s="646"/>
      <c r="K5" s="646"/>
      <c r="L5" s="646"/>
      <c r="M5" s="646"/>
      <c r="N5" s="646"/>
      <c r="O5" s="646"/>
      <c r="P5" s="646"/>
      <c r="Q5" s="647"/>
      <c r="R5" s="648">
        <v>70499</v>
      </c>
      <c r="S5" s="649"/>
      <c r="T5" s="649"/>
      <c r="U5" s="649"/>
      <c r="V5" s="649"/>
      <c r="W5" s="649"/>
      <c r="X5" s="649"/>
      <c r="Y5" s="650"/>
      <c r="Z5" s="651">
        <v>4.5999999999999996</v>
      </c>
      <c r="AA5" s="651"/>
      <c r="AB5" s="651"/>
      <c r="AC5" s="651"/>
      <c r="AD5" s="652">
        <v>70499</v>
      </c>
      <c r="AE5" s="652"/>
      <c r="AF5" s="652"/>
      <c r="AG5" s="652"/>
      <c r="AH5" s="652"/>
      <c r="AI5" s="652"/>
      <c r="AJ5" s="652"/>
      <c r="AK5" s="652"/>
      <c r="AL5" s="653">
        <v>11.2</v>
      </c>
      <c r="AM5" s="654"/>
      <c r="AN5" s="654"/>
      <c r="AO5" s="655"/>
      <c r="AP5" s="645" t="s">
        <v>225</v>
      </c>
      <c r="AQ5" s="646"/>
      <c r="AR5" s="646"/>
      <c r="AS5" s="646"/>
      <c r="AT5" s="646"/>
      <c r="AU5" s="646"/>
      <c r="AV5" s="646"/>
      <c r="AW5" s="646"/>
      <c r="AX5" s="646"/>
      <c r="AY5" s="646"/>
      <c r="AZ5" s="646"/>
      <c r="BA5" s="646"/>
      <c r="BB5" s="646"/>
      <c r="BC5" s="646"/>
      <c r="BD5" s="646"/>
      <c r="BE5" s="646"/>
      <c r="BF5" s="647"/>
      <c r="BG5" s="659">
        <v>60118</v>
      </c>
      <c r="BH5" s="660"/>
      <c r="BI5" s="660"/>
      <c r="BJ5" s="660"/>
      <c r="BK5" s="660"/>
      <c r="BL5" s="660"/>
      <c r="BM5" s="660"/>
      <c r="BN5" s="661"/>
      <c r="BO5" s="662">
        <v>85.3</v>
      </c>
      <c r="BP5" s="662"/>
      <c r="BQ5" s="662"/>
      <c r="BR5" s="662"/>
      <c r="BS5" s="663">
        <v>4807</v>
      </c>
      <c r="BT5" s="663"/>
      <c r="BU5" s="663"/>
      <c r="BV5" s="663"/>
      <c r="BW5" s="663"/>
      <c r="BX5" s="663"/>
      <c r="BY5" s="663"/>
      <c r="BZ5" s="663"/>
      <c r="CA5" s="663"/>
      <c r="CB5" s="667"/>
      <c r="CD5" s="641" t="s">
        <v>220</v>
      </c>
      <c r="CE5" s="642"/>
      <c r="CF5" s="642"/>
      <c r="CG5" s="642"/>
      <c r="CH5" s="642"/>
      <c r="CI5" s="642"/>
      <c r="CJ5" s="642"/>
      <c r="CK5" s="642"/>
      <c r="CL5" s="642"/>
      <c r="CM5" s="642"/>
      <c r="CN5" s="642"/>
      <c r="CO5" s="642"/>
      <c r="CP5" s="642"/>
      <c r="CQ5" s="643"/>
      <c r="CR5" s="641" t="s">
        <v>226</v>
      </c>
      <c r="CS5" s="642"/>
      <c r="CT5" s="642"/>
      <c r="CU5" s="642"/>
      <c r="CV5" s="642"/>
      <c r="CW5" s="642"/>
      <c r="CX5" s="642"/>
      <c r="CY5" s="643"/>
      <c r="CZ5" s="641" t="s">
        <v>218</v>
      </c>
      <c r="DA5" s="642"/>
      <c r="DB5" s="642"/>
      <c r="DC5" s="643"/>
      <c r="DD5" s="641" t="s">
        <v>227</v>
      </c>
      <c r="DE5" s="642"/>
      <c r="DF5" s="642"/>
      <c r="DG5" s="642"/>
      <c r="DH5" s="642"/>
      <c r="DI5" s="642"/>
      <c r="DJ5" s="642"/>
      <c r="DK5" s="642"/>
      <c r="DL5" s="642"/>
      <c r="DM5" s="642"/>
      <c r="DN5" s="642"/>
      <c r="DO5" s="642"/>
      <c r="DP5" s="643"/>
      <c r="DQ5" s="641" t="s">
        <v>228</v>
      </c>
      <c r="DR5" s="642"/>
      <c r="DS5" s="642"/>
      <c r="DT5" s="642"/>
      <c r="DU5" s="642"/>
      <c r="DV5" s="642"/>
      <c r="DW5" s="642"/>
      <c r="DX5" s="642"/>
      <c r="DY5" s="642"/>
      <c r="DZ5" s="642"/>
      <c r="EA5" s="642"/>
      <c r="EB5" s="642"/>
      <c r="EC5" s="643"/>
    </row>
    <row r="6" spans="2:143" ht="11.25" customHeight="1" x14ac:dyDescent="0.15">
      <c r="B6" s="656" t="s">
        <v>229</v>
      </c>
      <c r="C6" s="657"/>
      <c r="D6" s="657"/>
      <c r="E6" s="657"/>
      <c r="F6" s="657"/>
      <c r="G6" s="657"/>
      <c r="H6" s="657"/>
      <c r="I6" s="657"/>
      <c r="J6" s="657"/>
      <c r="K6" s="657"/>
      <c r="L6" s="657"/>
      <c r="M6" s="657"/>
      <c r="N6" s="657"/>
      <c r="O6" s="657"/>
      <c r="P6" s="657"/>
      <c r="Q6" s="658"/>
      <c r="R6" s="659">
        <v>11818</v>
      </c>
      <c r="S6" s="660"/>
      <c r="T6" s="660"/>
      <c r="U6" s="660"/>
      <c r="V6" s="660"/>
      <c r="W6" s="660"/>
      <c r="X6" s="660"/>
      <c r="Y6" s="661"/>
      <c r="Z6" s="662">
        <v>0.8</v>
      </c>
      <c r="AA6" s="662"/>
      <c r="AB6" s="662"/>
      <c r="AC6" s="662"/>
      <c r="AD6" s="663">
        <v>11818</v>
      </c>
      <c r="AE6" s="663"/>
      <c r="AF6" s="663"/>
      <c r="AG6" s="663"/>
      <c r="AH6" s="663"/>
      <c r="AI6" s="663"/>
      <c r="AJ6" s="663"/>
      <c r="AK6" s="663"/>
      <c r="AL6" s="664">
        <v>1.9</v>
      </c>
      <c r="AM6" s="665"/>
      <c r="AN6" s="665"/>
      <c r="AO6" s="666"/>
      <c r="AP6" s="656" t="s">
        <v>230</v>
      </c>
      <c r="AQ6" s="657"/>
      <c r="AR6" s="657"/>
      <c r="AS6" s="657"/>
      <c r="AT6" s="657"/>
      <c r="AU6" s="657"/>
      <c r="AV6" s="657"/>
      <c r="AW6" s="657"/>
      <c r="AX6" s="657"/>
      <c r="AY6" s="657"/>
      <c r="AZ6" s="657"/>
      <c r="BA6" s="657"/>
      <c r="BB6" s="657"/>
      <c r="BC6" s="657"/>
      <c r="BD6" s="657"/>
      <c r="BE6" s="657"/>
      <c r="BF6" s="658"/>
      <c r="BG6" s="659">
        <v>60118</v>
      </c>
      <c r="BH6" s="660"/>
      <c r="BI6" s="660"/>
      <c r="BJ6" s="660"/>
      <c r="BK6" s="660"/>
      <c r="BL6" s="660"/>
      <c r="BM6" s="660"/>
      <c r="BN6" s="661"/>
      <c r="BO6" s="662">
        <v>85.3</v>
      </c>
      <c r="BP6" s="662"/>
      <c r="BQ6" s="662"/>
      <c r="BR6" s="662"/>
      <c r="BS6" s="663">
        <v>4807</v>
      </c>
      <c r="BT6" s="663"/>
      <c r="BU6" s="663"/>
      <c r="BV6" s="663"/>
      <c r="BW6" s="663"/>
      <c r="BX6" s="663"/>
      <c r="BY6" s="663"/>
      <c r="BZ6" s="663"/>
      <c r="CA6" s="663"/>
      <c r="CB6" s="667"/>
      <c r="CD6" s="670" t="s">
        <v>231</v>
      </c>
      <c r="CE6" s="671"/>
      <c r="CF6" s="671"/>
      <c r="CG6" s="671"/>
      <c r="CH6" s="671"/>
      <c r="CI6" s="671"/>
      <c r="CJ6" s="671"/>
      <c r="CK6" s="671"/>
      <c r="CL6" s="671"/>
      <c r="CM6" s="671"/>
      <c r="CN6" s="671"/>
      <c r="CO6" s="671"/>
      <c r="CP6" s="671"/>
      <c r="CQ6" s="672"/>
      <c r="CR6" s="659">
        <v>16971</v>
      </c>
      <c r="CS6" s="660"/>
      <c r="CT6" s="660"/>
      <c r="CU6" s="660"/>
      <c r="CV6" s="660"/>
      <c r="CW6" s="660"/>
      <c r="CX6" s="660"/>
      <c r="CY6" s="661"/>
      <c r="CZ6" s="653">
        <v>1.1000000000000001</v>
      </c>
      <c r="DA6" s="654"/>
      <c r="DB6" s="654"/>
      <c r="DC6" s="673"/>
      <c r="DD6" s="668" t="s">
        <v>168</v>
      </c>
      <c r="DE6" s="660"/>
      <c r="DF6" s="660"/>
      <c r="DG6" s="660"/>
      <c r="DH6" s="660"/>
      <c r="DI6" s="660"/>
      <c r="DJ6" s="660"/>
      <c r="DK6" s="660"/>
      <c r="DL6" s="660"/>
      <c r="DM6" s="660"/>
      <c r="DN6" s="660"/>
      <c r="DO6" s="660"/>
      <c r="DP6" s="661"/>
      <c r="DQ6" s="668">
        <v>16971</v>
      </c>
      <c r="DR6" s="660"/>
      <c r="DS6" s="660"/>
      <c r="DT6" s="660"/>
      <c r="DU6" s="660"/>
      <c r="DV6" s="660"/>
      <c r="DW6" s="660"/>
      <c r="DX6" s="660"/>
      <c r="DY6" s="660"/>
      <c r="DZ6" s="660"/>
      <c r="EA6" s="660"/>
      <c r="EB6" s="660"/>
      <c r="EC6" s="669"/>
    </row>
    <row r="7" spans="2:143" ht="11.25" customHeight="1" x14ac:dyDescent="0.15">
      <c r="B7" s="656" t="s">
        <v>232</v>
      </c>
      <c r="C7" s="657"/>
      <c r="D7" s="657"/>
      <c r="E7" s="657"/>
      <c r="F7" s="657"/>
      <c r="G7" s="657"/>
      <c r="H7" s="657"/>
      <c r="I7" s="657"/>
      <c r="J7" s="657"/>
      <c r="K7" s="657"/>
      <c r="L7" s="657"/>
      <c r="M7" s="657"/>
      <c r="N7" s="657"/>
      <c r="O7" s="657"/>
      <c r="P7" s="657"/>
      <c r="Q7" s="658"/>
      <c r="R7" s="659">
        <v>65</v>
      </c>
      <c r="S7" s="660"/>
      <c r="T7" s="660"/>
      <c r="U7" s="660"/>
      <c r="V7" s="660"/>
      <c r="W7" s="660"/>
      <c r="X7" s="660"/>
      <c r="Y7" s="661"/>
      <c r="Z7" s="662">
        <v>0</v>
      </c>
      <c r="AA7" s="662"/>
      <c r="AB7" s="662"/>
      <c r="AC7" s="662"/>
      <c r="AD7" s="663">
        <v>65</v>
      </c>
      <c r="AE7" s="663"/>
      <c r="AF7" s="663"/>
      <c r="AG7" s="663"/>
      <c r="AH7" s="663"/>
      <c r="AI7" s="663"/>
      <c r="AJ7" s="663"/>
      <c r="AK7" s="663"/>
      <c r="AL7" s="664">
        <v>0</v>
      </c>
      <c r="AM7" s="665"/>
      <c r="AN7" s="665"/>
      <c r="AO7" s="666"/>
      <c r="AP7" s="656" t="s">
        <v>233</v>
      </c>
      <c r="AQ7" s="657"/>
      <c r="AR7" s="657"/>
      <c r="AS7" s="657"/>
      <c r="AT7" s="657"/>
      <c r="AU7" s="657"/>
      <c r="AV7" s="657"/>
      <c r="AW7" s="657"/>
      <c r="AX7" s="657"/>
      <c r="AY7" s="657"/>
      <c r="AZ7" s="657"/>
      <c r="BA7" s="657"/>
      <c r="BB7" s="657"/>
      <c r="BC7" s="657"/>
      <c r="BD7" s="657"/>
      <c r="BE7" s="657"/>
      <c r="BF7" s="658"/>
      <c r="BG7" s="659">
        <v>17789</v>
      </c>
      <c r="BH7" s="660"/>
      <c r="BI7" s="660"/>
      <c r="BJ7" s="660"/>
      <c r="BK7" s="660"/>
      <c r="BL7" s="660"/>
      <c r="BM7" s="660"/>
      <c r="BN7" s="661"/>
      <c r="BO7" s="662">
        <v>25.2</v>
      </c>
      <c r="BP7" s="662"/>
      <c r="BQ7" s="662"/>
      <c r="BR7" s="662"/>
      <c r="BS7" s="663" t="s">
        <v>131</v>
      </c>
      <c r="BT7" s="663"/>
      <c r="BU7" s="663"/>
      <c r="BV7" s="663"/>
      <c r="BW7" s="663"/>
      <c r="BX7" s="663"/>
      <c r="BY7" s="663"/>
      <c r="BZ7" s="663"/>
      <c r="CA7" s="663"/>
      <c r="CB7" s="667"/>
      <c r="CD7" s="674" t="s">
        <v>234</v>
      </c>
      <c r="CE7" s="675"/>
      <c r="CF7" s="675"/>
      <c r="CG7" s="675"/>
      <c r="CH7" s="675"/>
      <c r="CI7" s="675"/>
      <c r="CJ7" s="675"/>
      <c r="CK7" s="675"/>
      <c r="CL7" s="675"/>
      <c r="CM7" s="675"/>
      <c r="CN7" s="675"/>
      <c r="CO7" s="675"/>
      <c r="CP7" s="675"/>
      <c r="CQ7" s="676"/>
      <c r="CR7" s="659">
        <v>201650</v>
      </c>
      <c r="CS7" s="660"/>
      <c r="CT7" s="660"/>
      <c r="CU7" s="660"/>
      <c r="CV7" s="660"/>
      <c r="CW7" s="660"/>
      <c r="CX7" s="660"/>
      <c r="CY7" s="661"/>
      <c r="CZ7" s="662">
        <v>13.2</v>
      </c>
      <c r="DA7" s="662"/>
      <c r="DB7" s="662"/>
      <c r="DC7" s="662"/>
      <c r="DD7" s="668">
        <v>3639</v>
      </c>
      <c r="DE7" s="660"/>
      <c r="DF7" s="660"/>
      <c r="DG7" s="660"/>
      <c r="DH7" s="660"/>
      <c r="DI7" s="660"/>
      <c r="DJ7" s="660"/>
      <c r="DK7" s="660"/>
      <c r="DL7" s="660"/>
      <c r="DM7" s="660"/>
      <c r="DN7" s="660"/>
      <c r="DO7" s="660"/>
      <c r="DP7" s="661"/>
      <c r="DQ7" s="668">
        <v>184024</v>
      </c>
      <c r="DR7" s="660"/>
      <c r="DS7" s="660"/>
      <c r="DT7" s="660"/>
      <c r="DU7" s="660"/>
      <c r="DV7" s="660"/>
      <c r="DW7" s="660"/>
      <c r="DX7" s="660"/>
      <c r="DY7" s="660"/>
      <c r="DZ7" s="660"/>
      <c r="EA7" s="660"/>
      <c r="EB7" s="660"/>
      <c r="EC7" s="669"/>
    </row>
    <row r="8" spans="2:143" ht="11.25" customHeight="1" x14ac:dyDescent="0.15">
      <c r="B8" s="656" t="s">
        <v>235</v>
      </c>
      <c r="C8" s="657"/>
      <c r="D8" s="657"/>
      <c r="E8" s="657"/>
      <c r="F8" s="657"/>
      <c r="G8" s="657"/>
      <c r="H8" s="657"/>
      <c r="I8" s="657"/>
      <c r="J8" s="657"/>
      <c r="K8" s="657"/>
      <c r="L8" s="657"/>
      <c r="M8" s="657"/>
      <c r="N8" s="657"/>
      <c r="O8" s="657"/>
      <c r="P8" s="657"/>
      <c r="Q8" s="658"/>
      <c r="R8" s="659">
        <v>156</v>
      </c>
      <c r="S8" s="660"/>
      <c r="T8" s="660"/>
      <c r="U8" s="660"/>
      <c r="V8" s="660"/>
      <c r="W8" s="660"/>
      <c r="X8" s="660"/>
      <c r="Y8" s="661"/>
      <c r="Z8" s="662">
        <v>0</v>
      </c>
      <c r="AA8" s="662"/>
      <c r="AB8" s="662"/>
      <c r="AC8" s="662"/>
      <c r="AD8" s="663">
        <v>156</v>
      </c>
      <c r="AE8" s="663"/>
      <c r="AF8" s="663"/>
      <c r="AG8" s="663"/>
      <c r="AH8" s="663"/>
      <c r="AI8" s="663"/>
      <c r="AJ8" s="663"/>
      <c r="AK8" s="663"/>
      <c r="AL8" s="664">
        <v>0</v>
      </c>
      <c r="AM8" s="665"/>
      <c r="AN8" s="665"/>
      <c r="AO8" s="666"/>
      <c r="AP8" s="656" t="s">
        <v>236</v>
      </c>
      <c r="AQ8" s="657"/>
      <c r="AR8" s="657"/>
      <c r="AS8" s="657"/>
      <c r="AT8" s="657"/>
      <c r="AU8" s="657"/>
      <c r="AV8" s="657"/>
      <c r="AW8" s="657"/>
      <c r="AX8" s="657"/>
      <c r="AY8" s="657"/>
      <c r="AZ8" s="657"/>
      <c r="BA8" s="657"/>
      <c r="BB8" s="657"/>
      <c r="BC8" s="657"/>
      <c r="BD8" s="657"/>
      <c r="BE8" s="657"/>
      <c r="BF8" s="658"/>
      <c r="BG8" s="659">
        <v>1355</v>
      </c>
      <c r="BH8" s="660"/>
      <c r="BI8" s="660"/>
      <c r="BJ8" s="660"/>
      <c r="BK8" s="660"/>
      <c r="BL8" s="660"/>
      <c r="BM8" s="660"/>
      <c r="BN8" s="661"/>
      <c r="BO8" s="662">
        <v>1.9</v>
      </c>
      <c r="BP8" s="662"/>
      <c r="BQ8" s="662"/>
      <c r="BR8" s="662"/>
      <c r="BS8" s="668" t="s">
        <v>237</v>
      </c>
      <c r="BT8" s="660"/>
      <c r="BU8" s="660"/>
      <c r="BV8" s="660"/>
      <c r="BW8" s="660"/>
      <c r="BX8" s="660"/>
      <c r="BY8" s="660"/>
      <c r="BZ8" s="660"/>
      <c r="CA8" s="660"/>
      <c r="CB8" s="669"/>
      <c r="CD8" s="674" t="s">
        <v>238</v>
      </c>
      <c r="CE8" s="675"/>
      <c r="CF8" s="675"/>
      <c r="CG8" s="675"/>
      <c r="CH8" s="675"/>
      <c r="CI8" s="675"/>
      <c r="CJ8" s="675"/>
      <c r="CK8" s="675"/>
      <c r="CL8" s="675"/>
      <c r="CM8" s="675"/>
      <c r="CN8" s="675"/>
      <c r="CO8" s="675"/>
      <c r="CP8" s="675"/>
      <c r="CQ8" s="676"/>
      <c r="CR8" s="659">
        <v>148529</v>
      </c>
      <c r="CS8" s="660"/>
      <c r="CT8" s="660"/>
      <c r="CU8" s="660"/>
      <c r="CV8" s="660"/>
      <c r="CW8" s="660"/>
      <c r="CX8" s="660"/>
      <c r="CY8" s="661"/>
      <c r="CZ8" s="662">
        <v>9.8000000000000007</v>
      </c>
      <c r="DA8" s="662"/>
      <c r="DB8" s="662"/>
      <c r="DC8" s="662"/>
      <c r="DD8" s="668">
        <v>14185</v>
      </c>
      <c r="DE8" s="660"/>
      <c r="DF8" s="660"/>
      <c r="DG8" s="660"/>
      <c r="DH8" s="660"/>
      <c r="DI8" s="660"/>
      <c r="DJ8" s="660"/>
      <c r="DK8" s="660"/>
      <c r="DL8" s="660"/>
      <c r="DM8" s="660"/>
      <c r="DN8" s="660"/>
      <c r="DO8" s="660"/>
      <c r="DP8" s="661"/>
      <c r="DQ8" s="668">
        <v>119232</v>
      </c>
      <c r="DR8" s="660"/>
      <c r="DS8" s="660"/>
      <c r="DT8" s="660"/>
      <c r="DU8" s="660"/>
      <c r="DV8" s="660"/>
      <c r="DW8" s="660"/>
      <c r="DX8" s="660"/>
      <c r="DY8" s="660"/>
      <c r="DZ8" s="660"/>
      <c r="EA8" s="660"/>
      <c r="EB8" s="660"/>
      <c r="EC8" s="669"/>
    </row>
    <row r="9" spans="2:143" ht="11.25" customHeight="1" x14ac:dyDescent="0.15">
      <c r="B9" s="656" t="s">
        <v>239</v>
      </c>
      <c r="C9" s="657"/>
      <c r="D9" s="657"/>
      <c r="E9" s="657"/>
      <c r="F9" s="657"/>
      <c r="G9" s="657"/>
      <c r="H9" s="657"/>
      <c r="I9" s="657"/>
      <c r="J9" s="657"/>
      <c r="K9" s="657"/>
      <c r="L9" s="657"/>
      <c r="M9" s="657"/>
      <c r="N9" s="657"/>
      <c r="O9" s="657"/>
      <c r="P9" s="657"/>
      <c r="Q9" s="658"/>
      <c r="R9" s="659">
        <v>173</v>
      </c>
      <c r="S9" s="660"/>
      <c r="T9" s="660"/>
      <c r="U9" s="660"/>
      <c r="V9" s="660"/>
      <c r="W9" s="660"/>
      <c r="X9" s="660"/>
      <c r="Y9" s="661"/>
      <c r="Z9" s="662">
        <v>0</v>
      </c>
      <c r="AA9" s="662"/>
      <c r="AB9" s="662"/>
      <c r="AC9" s="662"/>
      <c r="AD9" s="663">
        <v>173</v>
      </c>
      <c r="AE9" s="663"/>
      <c r="AF9" s="663"/>
      <c r="AG9" s="663"/>
      <c r="AH9" s="663"/>
      <c r="AI9" s="663"/>
      <c r="AJ9" s="663"/>
      <c r="AK9" s="663"/>
      <c r="AL9" s="664">
        <v>0</v>
      </c>
      <c r="AM9" s="665"/>
      <c r="AN9" s="665"/>
      <c r="AO9" s="666"/>
      <c r="AP9" s="656" t="s">
        <v>240</v>
      </c>
      <c r="AQ9" s="657"/>
      <c r="AR9" s="657"/>
      <c r="AS9" s="657"/>
      <c r="AT9" s="657"/>
      <c r="AU9" s="657"/>
      <c r="AV9" s="657"/>
      <c r="AW9" s="657"/>
      <c r="AX9" s="657"/>
      <c r="AY9" s="657"/>
      <c r="AZ9" s="657"/>
      <c r="BA9" s="657"/>
      <c r="BB9" s="657"/>
      <c r="BC9" s="657"/>
      <c r="BD9" s="657"/>
      <c r="BE9" s="657"/>
      <c r="BF9" s="658"/>
      <c r="BG9" s="659">
        <v>11750</v>
      </c>
      <c r="BH9" s="660"/>
      <c r="BI9" s="660"/>
      <c r="BJ9" s="660"/>
      <c r="BK9" s="660"/>
      <c r="BL9" s="660"/>
      <c r="BM9" s="660"/>
      <c r="BN9" s="661"/>
      <c r="BO9" s="662">
        <v>16.7</v>
      </c>
      <c r="BP9" s="662"/>
      <c r="BQ9" s="662"/>
      <c r="BR9" s="662"/>
      <c r="BS9" s="668" t="s">
        <v>131</v>
      </c>
      <c r="BT9" s="660"/>
      <c r="BU9" s="660"/>
      <c r="BV9" s="660"/>
      <c r="BW9" s="660"/>
      <c r="BX9" s="660"/>
      <c r="BY9" s="660"/>
      <c r="BZ9" s="660"/>
      <c r="CA9" s="660"/>
      <c r="CB9" s="669"/>
      <c r="CD9" s="674" t="s">
        <v>241</v>
      </c>
      <c r="CE9" s="675"/>
      <c r="CF9" s="675"/>
      <c r="CG9" s="675"/>
      <c r="CH9" s="675"/>
      <c r="CI9" s="675"/>
      <c r="CJ9" s="675"/>
      <c r="CK9" s="675"/>
      <c r="CL9" s="675"/>
      <c r="CM9" s="675"/>
      <c r="CN9" s="675"/>
      <c r="CO9" s="675"/>
      <c r="CP9" s="675"/>
      <c r="CQ9" s="676"/>
      <c r="CR9" s="659">
        <v>113937</v>
      </c>
      <c r="CS9" s="660"/>
      <c r="CT9" s="660"/>
      <c r="CU9" s="660"/>
      <c r="CV9" s="660"/>
      <c r="CW9" s="660"/>
      <c r="CX9" s="660"/>
      <c r="CY9" s="661"/>
      <c r="CZ9" s="662">
        <v>7.5</v>
      </c>
      <c r="DA9" s="662"/>
      <c r="DB9" s="662"/>
      <c r="DC9" s="662"/>
      <c r="DD9" s="668">
        <v>679</v>
      </c>
      <c r="DE9" s="660"/>
      <c r="DF9" s="660"/>
      <c r="DG9" s="660"/>
      <c r="DH9" s="660"/>
      <c r="DI9" s="660"/>
      <c r="DJ9" s="660"/>
      <c r="DK9" s="660"/>
      <c r="DL9" s="660"/>
      <c r="DM9" s="660"/>
      <c r="DN9" s="660"/>
      <c r="DO9" s="660"/>
      <c r="DP9" s="661"/>
      <c r="DQ9" s="668">
        <v>92698</v>
      </c>
      <c r="DR9" s="660"/>
      <c r="DS9" s="660"/>
      <c r="DT9" s="660"/>
      <c r="DU9" s="660"/>
      <c r="DV9" s="660"/>
      <c r="DW9" s="660"/>
      <c r="DX9" s="660"/>
      <c r="DY9" s="660"/>
      <c r="DZ9" s="660"/>
      <c r="EA9" s="660"/>
      <c r="EB9" s="660"/>
      <c r="EC9" s="669"/>
    </row>
    <row r="10" spans="2:143" ht="11.25" customHeight="1" x14ac:dyDescent="0.15">
      <c r="B10" s="656" t="s">
        <v>242</v>
      </c>
      <c r="C10" s="657"/>
      <c r="D10" s="657"/>
      <c r="E10" s="657"/>
      <c r="F10" s="657"/>
      <c r="G10" s="657"/>
      <c r="H10" s="657"/>
      <c r="I10" s="657"/>
      <c r="J10" s="657"/>
      <c r="K10" s="657"/>
      <c r="L10" s="657"/>
      <c r="M10" s="657"/>
      <c r="N10" s="657"/>
      <c r="O10" s="657"/>
      <c r="P10" s="657"/>
      <c r="Q10" s="658"/>
      <c r="R10" s="659" t="s">
        <v>243</v>
      </c>
      <c r="S10" s="660"/>
      <c r="T10" s="660"/>
      <c r="U10" s="660"/>
      <c r="V10" s="660"/>
      <c r="W10" s="660"/>
      <c r="X10" s="660"/>
      <c r="Y10" s="661"/>
      <c r="Z10" s="662" t="s">
        <v>168</v>
      </c>
      <c r="AA10" s="662"/>
      <c r="AB10" s="662"/>
      <c r="AC10" s="662"/>
      <c r="AD10" s="663" t="s">
        <v>237</v>
      </c>
      <c r="AE10" s="663"/>
      <c r="AF10" s="663"/>
      <c r="AG10" s="663"/>
      <c r="AH10" s="663"/>
      <c r="AI10" s="663"/>
      <c r="AJ10" s="663"/>
      <c r="AK10" s="663"/>
      <c r="AL10" s="664" t="s">
        <v>168</v>
      </c>
      <c r="AM10" s="665"/>
      <c r="AN10" s="665"/>
      <c r="AO10" s="666"/>
      <c r="AP10" s="656" t="s">
        <v>244</v>
      </c>
      <c r="AQ10" s="657"/>
      <c r="AR10" s="657"/>
      <c r="AS10" s="657"/>
      <c r="AT10" s="657"/>
      <c r="AU10" s="657"/>
      <c r="AV10" s="657"/>
      <c r="AW10" s="657"/>
      <c r="AX10" s="657"/>
      <c r="AY10" s="657"/>
      <c r="AZ10" s="657"/>
      <c r="BA10" s="657"/>
      <c r="BB10" s="657"/>
      <c r="BC10" s="657"/>
      <c r="BD10" s="657"/>
      <c r="BE10" s="657"/>
      <c r="BF10" s="658"/>
      <c r="BG10" s="659">
        <v>2942</v>
      </c>
      <c r="BH10" s="660"/>
      <c r="BI10" s="660"/>
      <c r="BJ10" s="660"/>
      <c r="BK10" s="660"/>
      <c r="BL10" s="660"/>
      <c r="BM10" s="660"/>
      <c r="BN10" s="661"/>
      <c r="BO10" s="662">
        <v>4.2</v>
      </c>
      <c r="BP10" s="662"/>
      <c r="BQ10" s="662"/>
      <c r="BR10" s="662"/>
      <c r="BS10" s="668" t="s">
        <v>131</v>
      </c>
      <c r="BT10" s="660"/>
      <c r="BU10" s="660"/>
      <c r="BV10" s="660"/>
      <c r="BW10" s="660"/>
      <c r="BX10" s="660"/>
      <c r="BY10" s="660"/>
      <c r="BZ10" s="660"/>
      <c r="CA10" s="660"/>
      <c r="CB10" s="669"/>
      <c r="CD10" s="674" t="s">
        <v>245</v>
      </c>
      <c r="CE10" s="675"/>
      <c r="CF10" s="675"/>
      <c r="CG10" s="675"/>
      <c r="CH10" s="675"/>
      <c r="CI10" s="675"/>
      <c r="CJ10" s="675"/>
      <c r="CK10" s="675"/>
      <c r="CL10" s="675"/>
      <c r="CM10" s="675"/>
      <c r="CN10" s="675"/>
      <c r="CO10" s="675"/>
      <c r="CP10" s="675"/>
      <c r="CQ10" s="676"/>
      <c r="CR10" s="659">
        <v>1396</v>
      </c>
      <c r="CS10" s="660"/>
      <c r="CT10" s="660"/>
      <c r="CU10" s="660"/>
      <c r="CV10" s="660"/>
      <c r="CW10" s="660"/>
      <c r="CX10" s="660"/>
      <c r="CY10" s="661"/>
      <c r="CZ10" s="662">
        <v>0.1</v>
      </c>
      <c r="DA10" s="662"/>
      <c r="DB10" s="662"/>
      <c r="DC10" s="662"/>
      <c r="DD10" s="668">
        <v>718</v>
      </c>
      <c r="DE10" s="660"/>
      <c r="DF10" s="660"/>
      <c r="DG10" s="660"/>
      <c r="DH10" s="660"/>
      <c r="DI10" s="660"/>
      <c r="DJ10" s="660"/>
      <c r="DK10" s="660"/>
      <c r="DL10" s="660"/>
      <c r="DM10" s="660"/>
      <c r="DN10" s="660"/>
      <c r="DO10" s="660"/>
      <c r="DP10" s="661"/>
      <c r="DQ10" s="668">
        <v>1396</v>
      </c>
      <c r="DR10" s="660"/>
      <c r="DS10" s="660"/>
      <c r="DT10" s="660"/>
      <c r="DU10" s="660"/>
      <c r="DV10" s="660"/>
      <c r="DW10" s="660"/>
      <c r="DX10" s="660"/>
      <c r="DY10" s="660"/>
      <c r="DZ10" s="660"/>
      <c r="EA10" s="660"/>
      <c r="EB10" s="660"/>
      <c r="EC10" s="669"/>
    </row>
    <row r="11" spans="2:143" ht="11.25" customHeight="1" x14ac:dyDescent="0.15">
      <c r="B11" s="656" t="s">
        <v>246</v>
      </c>
      <c r="C11" s="657"/>
      <c r="D11" s="657"/>
      <c r="E11" s="657"/>
      <c r="F11" s="657"/>
      <c r="G11" s="657"/>
      <c r="H11" s="657"/>
      <c r="I11" s="657"/>
      <c r="J11" s="657"/>
      <c r="K11" s="657"/>
      <c r="L11" s="657"/>
      <c r="M11" s="657"/>
      <c r="N11" s="657"/>
      <c r="O11" s="657"/>
      <c r="P11" s="657"/>
      <c r="Q11" s="658"/>
      <c r="R11" s="659" t="s">
        <v>168</v>
      </c>
      <c r="S11" s="660"/>
      <c r="T11" s="660"/>
      <c r="U11" s="660"/>
      <c r="V11" s="660"/>
      <c r="W11" s="660"/>
      <c r="X11" s="660"/>
      <c r="Y11" s="661"/>
      <c r="Z11" s="662" t="s">
        <v>237</v>
      </c>
      <c r="AA11" s="662"/>
      <c r="AB11" s="662"/>
      <c r="AC11" s="662"/>
      <c r="AD11" s="663" t="s">
        <v>237</v>
      </c>
      <c r="AE11" s="663"/>
      <c r="AF11" s="663"/>
      <c r="AG11" s="663"/>
      <c r="AH11" s="663"/>
      <c r="AI11" s="663"/>
      <c r="AJ11" s="663"/>
      <c r="AK11" s="663"/>
      <c r="AL11" s="664" t="s">
        <v>237</v>
      </c>
      <c r="AM11" s="665"/>
      <c r="AN11" s="665"/>
      <c r="AO11" s="666"/>
      <c r="AP11" s="656" t="s">
        <v>247</v>
      </c>
      <c r="AQ11" s="657"/>
      <c r="AR11" s="657"/>
      <c r="AS11" s="657"/>
      <c r="AT11" s="657"/>
      <c r="AU11" s="657"/>
      <c r="AV11" s="657"/>
      <c r="AW11" s="657"/>
      <c r="AX11" s="657"/>
      <c r="AY11" s="657"/>
      <c r="AZ11" s="657"/>
      <c r="BA11" s="657"/>
      <c r="BB11" s="657"/>
      <c r="BC11" s="657"/>
      <c r="BD11" s="657"/>
      <c r="BE11" s="657"/>
      <c r="BF11" s="658"/>
      <c r="BG11" s="659">
        <v>1742</v>
      </c>
      <c r="BH11" s="660"/>
      <c r="BI11" s="660"/>
      <c r="BJ11" s="660"/>
      <c r="BK11" s="660"/>
      <c r="BL11" s="660"/>
      <c r="BM11" s="660"/>
      <c r="BN11" s="661"/>
      <c r="BO11" s="662">
        <v>2.5</v>
      </c>
      <c r="BP11" s="662"/>
      <c r="BQ11" s="662"/>
      <c r="BR11" s="662"/>
      <c r="BS11" s="668" t="s">
        <v>168</v>
      </c>
      <c r="BT11" s="660"/>
      <c r="BU11" s="660"/>
      <c r="BV11" s="660"/>
      <c r="BW11" s="660"/>
      <c r="BX11" s="660"/>
      <c r="BY11" s="660"/>
      <c r="BZ11" s="660"/>
      <c r="CA11" s="660"/>
      <c r="CB11" s="669"/>
      <c r="CD11" s="674" t="s">
        <v>248</v>
      </c>
      <c r="CE11" s="675"/>
      <c r="CF11" s="675"/>
      <c r="CG11" s="675"/>
      <c r="CH11" s="675"/>
      <c r="CI11" s="675"/>
      <c r="CJ11" s="675"/>
      <c r="CK11" s="675"/>
      <c r="CL11" s="675"/>
      <c r="CM11" s="675"/>
      <c r="CN11" s="675"/>
      <c r="CO11" s="675"/>
      <c r="CP11" s="675"/>
      <c r="CQ11" s="676"/>
      <c r="CR11" s="659">
        <v>156666</v>
      </c>
      <c r="CS11" s="660"/>
      <c r="CT11" s="660"/>
      <c r="CU11" s="660"/>
      <c r="CV11" s="660"/>
      <c r="CW11" s="660"/>
      <c r="CX11" s="660"/>
      <c r="CY11" s="661"/>
      <c r="CZ11" s="662">
        <v>10.3</v>
      </c>
      <c r="DA11" s="662"/>
      <c r="DB11" s="662"/>
      <c r="DC11" s="662"/>
      <c r="DD11" s="668">
        <v>79870</v>
      </c>
      <c r="DE11" s="660"/>
      <c r="DF11" s="660"/>
      <c r="DG11" s="660"/>
      <c r="DH11" s="660"/>
      <c r="DI11" s="660"/>
      <c r="DJ11" s="660"/>
      <c r="DK11" s="660"/>
      <c r="DL11" s="660"/>
      <c r="DM11" s="660"/>
      <c r="DN11" s="660"/>
      <c r="DO11" s="660"/>
      <c r="DP11" s="661"/>
      <c r="DQ11" s="668">
        <v>95372</v>
      </c>
      <c r="DR11" s="660"/>
      <c r="DS11" s="660"/>
      <c r="DT11" s="660"/>
      <c r="DU11" s="660"/>
      <c r="DV11" s="660"/>
      <c r="DW11" s="660"/>
      <c r="DX11" s="660"/>
      <c r="DY11" s="660"/>
      <c r="DZ11" s="660"/>
      <c r="EA11" s="660"/>
      <c r="EB11" s="660"/>
      <c r="EC11" s="669"/>
    </row>
    <row r="12" spans="2:143" ht="11.25" customHeight="1" x14ac:dyDescent="0.15">
      <c r="B12" s="656" t="s">
        <v>249</v>
      </c>
      <c r="C12" s="657"/>
      <c r="D12" s="657"/>
      <c r="E12" s="657"/>
      <c r="F12" s="657"/>
      <c r="G12" s="657"/>
      <c r="H12" s="657"/>
      <c r="I12" s="657"/>
      <c r="J12" s="657"/>
      <c r="K12" s="657"/>
      <c r="L12" s="657"/>
      <c r="M12" s="657"/>
      <c r="N12" s="657"/>
      <c r="O12" s="657"/>
      <c r="P12" s="657"/>
      <c r="Q12" s="658"/>
      <c r="R12" s="659">
        <v>11181</v>
      </c>
      <c r="S12" s="660"/>
      <c r="T12" s="660"/>
      <c r="U12" s="660"/>
      <c r="V12" s="660"/>
      <c r="W12" s="660"/>
      <c r="X12" s="660"/>
      <c r="Y12" s="661"/>
      <c r="Z12" s="662">
        <v>0.7</v>
      </c>
      <c r="AA12" s="662"/>
      <c r="AB12" s="662"/>
      <c r="AC12" s="662"/>
      <c r="AD12" s="663">
        <v>11181</v>
      </c>
      <c r="AE12" s="663"/>
      <c r="AF12" s="663"/>
      <c r="AG12" s="663"/>
      <c r="AH12" s="663"/>
      <c r="AI12" s="663"/>
      <c r="AJ12" s="663"/>
      <c r="AK12" s="663"/>
      <c r="AL12" s="664">
        <v>1.8</v>
      </c>
      <c r="AM12" s="665"/>
      <c r="AN12" s="665"/>
      <c r="AO12" s="666"/>
      <c r="AP12" s="656" t="s">
        <v>250</v>
      </c>
      <c r="AQ12" s="657"/>
      <c r="AR12" s="657"/>
      <c r="AS12" s="657"/>
      <c r="AT12" s="657"/>
      <c r="AU12" s="657"/>
      <c r="AV12" s="657"/>
      <c r="AW12" s="657"/>
      <c r="AX12" s="657"/>
      <c r="AY12" s="657"/>
      <c r="AZ12" s="657"/>
      <c r="BA12" s="657"/>
      <c r="BB12" s="657"/>
      <c r="BC12" s="657"/>
      <c r="BD12" s="657"/>
      <c r="BE12" s="657"/>
      <c r="BF12" s="658"/>
      <c r="BG12" s="659">
        <v>38567</v>
      </c>
      <c r="BH12" s="660"/>
      <c r="BI12" s="660"/>
      <c r="BJ12" s="660"/>
      <c r="BK12" s="660"/>
      <c r="BL12" s="660"/>
      <c r="BM12" s="660"/>
      <c r="BN12" s="661"/>
      <c r="BO12" s="662">
        <v>54.7</v>
      </c>
      <c r="BP12" s="662"/>
      <c r="BQ12" s="662"/>
      <c r="BR12" s="662"/>
      <c r="BS12" s="668">
        <v>4807</v>
      </c>
      <c r="BT12" s="660"/>
      <c r="BU12" s="660"/>
      <c r="BV12" s="660"/>
      <c r="BW12" s="660"/>
      <c r="BX12" s="660"/>
      <c r="BY12" s="660"/>
      <c r="BZ12" s="660"/>
      <c r="CA12" s="660"/>
      <c r="CB12" s="669"/>
      <c r="CD12" s="674" t="s">
        <v>251</v>
      </c>
      <c r="CE12" s="675"/>
      <c r="CF12" s="675"/>
      <c r="CG12" s="675"/>
      <c r="CH12" s="675"/>
      <c r="CI12" s="675"/>
      <c r="CJ12" s="675"/>
      <c r="CK12" s="675"/>
      <c r="CL12" s="675"/>
      <c r="CM12" s="675"/>
      <c r="CN12" s="675"/>
      <c r="CO12" s="675"/>
      <c r="CP12" s="675"/>
      <c r="CQ12" s="676"/>
      <c r="CR12" s="659">
        <v>476103</v>
      </c>
      <c r="CS12" s="660"/>
      <c r="CT12" s="660"/>
      <c r="CU12" s="660"/>
      <c r="CV12" s="660"/>
      <c r="CW12" s="660"/>
      <c r="CX12" s="660"/>
      <c r="CY12" s="661"/>
      <c r="CZ12" s="662">
        <v>31.3</v>
      </c>
      <c r="DA12" s="662"/>
      <c r="DB12" s="662"/>
      <c r="DC12" s="662"/>
      <c r="DD12" s="668">
        <v>278489</v>
      </c>
      <c r="DE12" s="660"/>
      <c r="DF12" s="660"/>
      <c r="DG12" s="660"/>
      <c r="DH12" s="660"/>
      <c r="DI12" s="660"/>
      <c r="DJ12" s="660"/>
      <c r="DK12" s="660"/>
      <c r="DL12" s="660"/>
      <c r="DM12" s="660"/>
      <c r="DN12" s="660"/>
      <c r="DO12" s="660"/>
      <c r="DP12" s="661"/>
      <c r="DQ12" s="668">
        <v>290720</v>
      </c>
      <c r="DR12" s="660"/>
      <c r="DS12" s="660"/>
      <c r="DT12" s="660"/>
      <c r="DU12" s="660"/>
      <c r="DV12" s="660"/>
      <c r="DW12" s="660"/>
      <c r="DX12" s="660"/>
      <c r="DY12" s="660"/>
      <c r="DZ12" s="660"/>
      <c r="EA12" s="660"/>
      <c r="EB12" s="660"/>
      <c r="EC12" s="669"/>
    </row>
    <row r="13" spans="2:143" ht="11.25" customHeight="1" x14ac:dyDescent="0.15">
      <c r="B13" s="656" t="s">
        <v>252</v>
      </c>
      <c r="C13" s="657"/>
      <c r="D13" s="657"/>
      <c r="E13" s="657"/>
      <c r="F13" s="657"/>
      <c r="G13" s="657"/>
      <c r="H13" s="657"/>
      <c r="I13" s="657"/>
      <c r="J13" s="657"/>
      <c r="K13" s="657"/>
      <c r="L13" s="657"/>
      <c r="M13" s="657"/>
      <c r="N13" s="657"/>
      <c r="O13" s="657"/>
      <c r="P13" s="657"/>
      <c r="Q13" s="658"/>
      <c r="R13" s="659">
        <v>4709</v>
      </c>
      <c r="S13" s="660"/>
      <c r="T13" s="660"/>
      <c r="U13" s="660"/>
      <c r="V13" s="660"/>
      <c r="W13" s="660"/>
      <c r="X13" s="660"/>
      <c r="Y13" s="661"/>
      <c r="Z13" s="662">
        <v>0.3</v>
      </c>
      <c r="AA13" s="662"/>
      <c r="AB13" s="662"/>
      <c r="AC13" s="662"/>
      <c r="AD13" s="663">
        <v>4709</v>
      </c>
      <c r="AE13" s="663"/>
      <c r="AF13" s="663"/>
      <c r="AG13" s="663"/>
      <c r="AH13" s="663"/>
      <c r="AI13" s="663"/>
      <c r="AJ13" s="663"/>
      <c r="AK13" s="663"/>
      <c r="AL13" s="664">
        <v>0.7</v>
      </c>
      <c r="AM13" s="665"/>
      <c r="AN13" s="665"/>
      <c r="AO13" s="666"/>
      <c r="AP13" s="656" t="s">
        <v>253</v>
      </c>
      <c r="AQ13" s="657"/>
      <c r="AR13" s="657"/>
      <c r="AS13" s="657"/>
      <c r="AT13" s="657"/>
      <c r="AU13" s="657"/>
      <c r="AV13" s="657"/>
      <c r="AW13" s="657"/>
      <c r="AX13" s="657"/>
      <c r="AY13" s="657"/>
      <c r="AZ13" s="657"/>
      <c r="BA13" s="657"/>
      <c r="BB13" s="657"/>
      <c r="BC13" s="657"/>
      <c r="BD13" s="657"/>
      <c r="BE13" s="657"/>
      <c r="BF13" s="658"/>
      <c r="BG13" s="659">
        <v>38567</v>
      </c>
      <c r="BH13" s="660"/>
      <c r="BI13" s="660"/>
      <c r="BJ13" s="660"/>
      <c r="BK13" s="660"/>
      <c r="BL13" s="660"/>
      <c r="BM13" s="660"/>
      <c r="BN13" s="661"/>
      <c r="BO13" s="662">
        <v>54.7</v>
      </c>
      <c r="BP13" s="662"/>
      <c r="BQ13" s="662"/>
      <c r="BR13" s="662"/>
      <c r="BS13" s="668">
        <v>4807</v>
      </c>
      <c r="BT13" s="660"/>
      <c r="BU13" s="660"/>
      <c r="BV13" s="660"/>
      <c r="BW13" s="660"/>
      <c r="BX13" s="660"/>
      <c r="BY13" s="660"/>
      <c r="BZ13" s="660"/>
      <c r="CA13" s="660"/>
      <c r="CB13" s="669"/>
      <c r="CD13" s="674" t="s">
        <v>254</v>
      </c>
      <c r="CE13" s="675"/>
      <c r="CF13" s="675"/>
      <c r="CG13" s="675"/>
      <c r="CH13" s="675"/>
      <c r="CI13" s="675"/>
      <c r="CJ13" s="675"/>
      <c r="CK13" s="675"/>
      <c r="CL13" s="675"/>
      <c r="CM13" s="675"/>
      <c r="CN13" s="675"/>
      <c r="CO13" s="675"/>
      <c r="CP13" s="675"/>
      <c r="CQ13" s="676"/>
      <c r="CR13" s="659">
        <v>149100</v>
      </c>
      <c r="CS13" s="660"/>
      <c r="CT13" s="660"/>
      <c r="CU13" s="660"/>
      <c r="CV13" s="660"/>
      <c r="CW13" s="660"/>
      <c r="CX13" s="660"/>
      <c r="CY13" s="661"/>
      <c r="CZ13" s="662">
        <v>9.8000000000000007</v>
      </c>
      <c r="DA13" s="662"/>
      <c r="DB13" s="662"/>
      <c r="DC13" s="662"/>
      <c r="DD13" s="668">
        <v>132063</v>
      </c>
      <c r="DE13" s="660"/>
      <c r="DF13" s="660"/>
      <c r="DG13" s="660"/>
      <c r="DH13" s="660"/>
      <c r="DI13" s="660"/>
      <c r="DJ13" s="660"/>
      <c r="DK13" s="660"/>
      <c r="DL13" s="660"/>
      <c r="DM13" s="660"/>
      <c r="DN13" s="660"/>
      <c r="DO13" s="660"/>
      <c r="DP13" s="661"/>
      <c r="DQ13" s="668">
        <v>71859</v>
      </c>
      <c r="DR13" s="660"/>
      <c r="DS13" s="660"/>
      <c r="DT13" s="660"/>
      <c r="DU13" s="660"/>
      <c r="DV13" s="660"/>
      <c r="DW13" s="660"/>
      <c r="DX13" s="660"/>
      <c r="DY13" s="660"/>
      <c r="DZ13" s="660"/>
      <c r="EA13" s="660"/>
      <c r="EB13" s="660"/>
      <c r="EC13" s="669"/>
    </row>
    <row r="14" spans="2:143" ht="11.25" customHeight="1" x14ac:dyDescent="0.15">
      <c r="B14" s="656" t="s">
        <v>255</v>
      </c>
      <c r="C14" s="657"/>
      <c r="D14" s="657"/>
      <c r="E14" s="657"/>
      <c r="F14" s="657"/>
      <c r="G14" s="657"/>
      <c r="H14" s="657"/>
      <c r="I14" s="657"/>
      <c r="J14" s="657"/>
      <c r="K14" s="657"/>
      <c r="L14" s="657"/>
      <c r="M14" s="657"/>
      <c r="N14" s="657"/>
      <c r="O14" s="657"/>
      <c r="P14" s="657"/>
      <c r="Q14" s="658"/>
      <c r="R14" s="659" t="s">
        <v>237</v>
      </c>
      <c r="S14" s="660"/>
      <c r="T14" s="660"/>
      <c r="U14" s="660"/>
      <c r="V14" s="660"/>
      <c r="W14" s="660"/>
      <c r="X14" s="660"/>
      <c r="Y14" s="661"/>
      <c r="Z14" s="662" t="s">
        <v>168</v>
      </c>
      <c r="AA14" s="662"/>
      <c r="AB14" s="662"/>
      <c r="AC14" s="662"/>
      <c r="AD14" s="663" t="s">
        <v>131</v>
      </c>
      <c r="AE14" s="663"/>
      <c r="AF14" s="663"/>
      <c r="AG14" s="663"/>
      <c r="AH14" s="663"/>
      <c r="AI14" s="663"/>
      <c r="AJ14" s="663"/>
      <c r="AK14" s="663"/>
      <c r="AL14" s="664" t="s">
        <v>131</v>
      </c>
      <c r="AM14" s="665"/>
      <c r="AN14" s="665"/>
      <c r="AO14" s="666"/>
      <c r="AP14" s="656" t="s">
        <v>256</v>
      </c>
      <c r="AQ14" s="657"/>
      <c r="AR14" s="657"/>
      <c r="AS14" s="657"/>
      <c r="AT14" s="657"/>
      <c r="AU14" s="657"/>
      <c r="AV14" s="657"/>
      <c r="AW14" s="657"/>
      <c r="AX14" s="657"/>
      <c r="AY14" s="657"/>
      <c r="AZ14" s="657"/>
      <c r="BA14" s="657"/>
      <c r="BB14" s="657"/>
      <c r="BC14" s="657"/>
      <c r="BD14" s="657"/>
      <c r="BE14" s="657"/>
      <c r="BF14" s="658"/>
      <c r="BG14" s="659">
        <v>2148</v>
      </c>
      <c r="BH14" s="660"/>
      <c r="BI14" s="660"/>
      <c r="BJ14" s="660"/>
      <c r="BK14" s="660"/>
      <c r="BL14" s="660"/>
      <c r="BM14" s="660"/>
      <c r="BN14" s="661"/>
      <c r="BO14" s="662">
        <v>3</v>
      </c>
      <c r="BP14" s="662"/>
      <c r="BQ14" s="662"/>
      <c r="BR14" s="662"/>
      <c r="BS14" s="668" t="s">
        <v>168</v>
      </c>
      <c r="BT14" s="660"/>
      <c r="BU14" s="660"/>
      <c r="BV14" s="660"/>
      <c r="BW14" s="660"/>
      <c r="BX14" s="660"/>
      <c r="BY14" s="660"/>
      <c r="BZ14" s="660"/>
      <c r="CA14" s="660"/>
      <c r="CB14" s="669"/>
      <c r="CD14" s="674" t="s">
        <v>257</v>
      </c>
      <c r="CE14" s="675"/>
      <c r="CF14" s="675"/>
      <c r="CG14" s="675"/>
      <c r="CH14" s="675"/>
      <c r="CI14" s="675"/>
      <c r="CJ14" s="675"/>
      <c r="CK14" s="675"/>
      <c r="CL14" s="675"/>
      <c r="CM14" s="675"/>
      <c r="CN14" s="675"/>
      <c r="CO14" s="675"/>
      <c r="CP14" s="675"/>
      <c r="CQ14" s="676"/>
      <c r="CR14" s="659">
        <v>27167</v>
      </c>
      <c r="CS14" s="660"/>
      <c r="CT14" s="660"/>
      <c r="CU14" s="660"/>
      <c r="CV14" s="660"/>
      <c r="CW14" s="660"/>
      <c r="CX14" s="660"/>
      <c r="CY14" s="661"/>
      <c r="CZ14" s="662">
        <v>1.8</v>
      </c>
      <c r="DA14" s="662"/>
      <c r="DB14" s="662"/>
      <c r="DC14" s="662"/>
      <c r="DD14" s="668">
        <v>1961</v>
      </c>
      <c r="DE14" s="660"/>
      <c r="DF14" s="660"/>
      <c r="DG14" s="660"/>
      <c r="DH14" s="660"/>
      <c r="DI14" s="660"/>
      <c r="DJ14" s="660"/>
      <c r="DK14" s="660"/>
      <c r="DL14" s="660"/>
      <c r="DM14" s="660"/>
      <c r="DN14" s="660"/>
      <c r="DO14" s="660"/>
      <c r="DP14" s="661"/>
      <c r="DQ14" s="668">
        <v>26559</v>
      </c>
      <c r="DR14" s="660"/>
      <c r="DS14" s="660"/>
      <c r="DT14" s="660"/>
      <c r="DU14" s="660"/>
      <c r="DV14" s="660"/>
      <c r="DW14" s="660"/>
      <c r="DX14" s="660"/>
      <c r="DY14" s="660"/>
      <c r="DZ14" s="660"/>
      <c r="EA14" s="660"/>
      <c r="EB14" s="660"/>
      <c r="EC14" s="669"/>
    </row>
    <row r="15" spans="2:143" ht="11.25" customHeight="1" x14ac:dyDescent="0.15">
      <c r="B15" s="656" t="s">
        <v>258</v>
      </c>
      <c r="C15" s="657"/>
      <c r="D15" s="657"/>
      <c r="E15" s="657"/>
      <c r="F15" s="657"/>
      <c r="G15" s="657"/>
      <c r="H15" s="657"/>
      <c r="I15" s="657"/>
      <c r="J15" s="657"/>
      <c r="K15" s="657"/>
      <c r="L15" s="657"/>
      <c r="M15" s="657"/>
      <c r="N15" s="657"/>
      <c r="O15" s="657"/>
      <c r="P15" s="657"/>
      <c r="Q15" s="658"/>
      <c r="R15" s="659">
        <v>3017</v>
      </c>
      <c r="S15" s="660"/>
      <c r="T15" s="660"/>
      <c r="U15" s="660"/>
      <c r="V15" s="660"/>
      <c r="W15" s="660"/>
      <c r="X15" s="660"/>
      <c r="Y15" s="661"/>
      <c r="Z15" s="662">
        <v>0.2</v>
      </c>
      <c r="AA15" s="662"/>
      <c r="AB15" s="662"/>
      <c r="AC15" s="662"/>
      <c r="AD15" s="663">
        <v>3017</v>
      </c>
      <c r="AE15" s="663"/>
      <c r="AF15" s="663"/>
      <c r="AG15" s="663"/>
      <c r="AH15" s="663"/>
      <c r="AI15" s="663"/>
      <c r="AJ15" s="663"/>
      <c r="AK15" s="663"/>
      <c r="AL15" s="664">
        <v>0.5</v>
      </c>
      <c r="AM15" s="665"/>
      <c r="AN15" s="665"/>
      <c r="AO15" s="666"/>
      <c r="AP15" s="656" t="s">
        <v>259</v>
      </c>
      <c r="AQ15" s="657"/>
      <c r="AR15" s="657"/>
      <c r="AS15" s="657"/>
      <c r="AT15" s="657"/>
      <c r="AU15" s="657"/>
      <c r="AV15" s="657"/>
      <c r="AW15" s="657"/>
      <c r="AX15" s="657"/>
      <c r="AY15" s="657"/>
      <c r="AZ15" s="657"/>
      <c r="BA15" s="657"/>
      <c r="BB15" s="657"/>
      <c r="BC15" s="657"/>
      <c r="BD15" s="657"/>
      <c r="BE15" s="657"/>
      <c r="BF15" s="658"/>
      <c r="BG15" s="659">
        <v>1614</v>
      </c>
      <c r="BH15" s="660"/>
      <c r="BI15" s="660"/>
      <c r="BJ15" s="660"/>
      <c r="BK15" s="660"/>
      <c r="BL15" s="660"/>
      <c r="BM15" s="660"/>
      <c r="BN15" s="661"/>
      <c r="BO15" s="662">
        <v>2.2999999999999998</v>
      </c>
      <c r="BP15" s="662"/>
      <c r="BQ15" s="662"/>
      <c r="BR15" s="662"/>
      <c r="BS15" s="668" t="s">
        <v>237</v>
      </c>
      <c r="BT15" s="660"/>
      <c r="BU15" s="660"/>
      <c r="BV15" s="660"/>
      <c r="BW15" s="660"/>
      <c r="BX15" s="660"/>
      <c r="BY15" s="660"/>
      <c r="BZ15" s="660"/>
      <c r="CA15" s="660"/>
      <c r="CB15" s="669"/>
      <c r="CD15" s="674" t="s">
        <v>260</v>
      </c>
      <c r="CE15" s="675"/>
      <c r="CF15" s="675"/>
      <c r="CG15" s="675"/>
      <c r="CH15" s="675"/>
      <c r="CI15" s="675"/>
      <c r="CJ15" s="675"/>
      <c r="CK15" s="675"/>
      <c r="CL15" s="675"/>
      <c r="CM15" s="675"/>
      <c r="CN15" s="675"/>
      <c r="CO15" s="675"/>
      <c r="CP15" s="675"/>
      <c r="CQ15" s="676"/>
      <c r="CR15" s="659">
        <v>97320</v>
      </c>
      <c r="CS15" s="660"/>
      <c r="CT15" s="660"/>
      <c r="CU15" s="660"/>
      <c r="CV15" s="660"/>
      <c r="CW15" s="660"/>
      <c r="CX15" s="660"/>
      <c r="CY15" s="661"/>
      <c r="CZ15" s="662">
        <v>6.4</v>
      </c>
      <c r="DA15" s="662"/>
      <c r="DB15" s="662"/>
      <c r="DC15" s="662"/>
      <c r="DD15" s="668">
        <v>3369</v>
      </c>
      <c r="DE15" s="660"/>
      <c r="DF15" s="660"/>
      <c r="DG15" s="660"/>
      <c r="DH15" s="660"/>
      <c r="DI15" s="660"/>
      <c r="DJ15" s="660"/>
      <c r="DK15" s="660"/>
      <c r="DL15" s="660"/>
      <c r="DM15" s="660"/>
      <c r="DN15" s="660"/>
      <c r="DO15" s="660"/>
      <c r="DP15" s="661"/>
      <c r="DQ15" s="668">
        <v>76416</v>
      </c>
      <c r="DR15" s="660"/>
      <c r="DS15" s="660"/>
      <c r="DT15" s="660"/>
      <c r="DU15" s="660"/>
      <c r="DV15" s="660"/>
      <c r="DW15" s="660"/>
      <c r="DX15" s="660"/>
      <c r="DY15" s="660"/>
      <c r="DZ15" s="660"/>
      <c r="EA15" s="660"/>
      <c r="EB15" s="660"/>
      <c r="EC15" s="669"/>
    </row>
    <row r="16" spans="2:143" ht="11.25" customHeight="1" x14ac:dyDescent="0.15">
      <c r="B16" s="656" t="s">
        <v>261</v>
      </c>
      <c r="C16" s="657"/>
      <c r="D16" s="657"/>
      <c r="E16" s="657"/>
      <c r="F16" s="657"/>
      <c r="G16" s="657"/>
      <c r="H16" s="657"/>
      <c r="I16" s="657"/>
      <c r="J16" s="657"/>
      <c r="K16" s="657"/>
      <c r="L16" s="657"/>
      <c r="M16" s="657"/>
      <c r="N16" s="657"/>
      <c r="O16" s="657"/>
      <c r="P16" s="657"/>
      <c r="Q16" s="658"/>
      <c r="R16" s="659" t="s">
        <v>131</v>
      </c>
      <c r="S16" s="660"/>
      <c r="T16" s="660"/>
      <c r="U16" s="660"/>
      <c r="V16" s="660"/>
      <c r="W16" s="660"/>
      <c r="X16" s="660"/>
      <c r="Y16" s="661"/>
      <c r="Z16" s="662" t="s">
        <v>168</v>
      </c>
      <c r="AA16" s="662"/>
      <c r="AB16" s="662"/>
      <c r="AC16" s="662"/>
      <c r="AD16" s="663" t="s">
        <v>131</v>
      </c>
      <c r="AE16" s="663"/>
      <c r="AF16" s="663"/>
      <c r="AG16" s="663"/>
      <c r="AH16" s="663"/>
      <c r="AI16" s="663"/>
      <c r="AJ16" s="663"/>
      <c r="AK16" s="663"/>
      <c r="AL16" s="664" t="s">
        <v>131</v>
      </c>
      <c r="AM16" s="665"/>
      <c r="AN16" s="665"/>
      <c r="AO16" s="666"/>
      <c r="AP16" s="656" t="s">
        <v>262</v>
      </c>
      <c r="AQ16" s="657"/>
      <c r="AR16" s="657"/>
      <c r="AS16" s="657"/>
      <c r="AT16" s="657"/>
      <c r="AU16" s="657"/>
      <c r="AV16" s="657"/>
      <c r="AW16" s="657"/>
      <c r="AX16" s="657"/>
      <c r="AY16" s="657"/>
      <c r="AZ16" s="657"/>
      <c r="BA16" s="657"/>
      <c r="BB16" s="657"/>
      <c r="BC16" s="657"/>
      <c r="BD16" s="657"/>
      <c r="BE16" s="657"/>
      <c r="BF16" s="658"/>
      <c r="BG16" s="659" t="s">
        <v>237</v>
      </c>
      <c r="BH16" s="660"/>
      <c r="BI16" s="660"/>
      <c r="BJ16" s="660"/>
      <c r="BK16" s="660"/>
      <c r="BL16" s="660"/>
      <c r="BM16" s="660"/>
      <c r="BN16" s="661"/>
      <c r="BO16" s="662" t="s">
        <v>131</v>
      </c>
      <c r="BP16" s="662"/>
      <c r="BQ16" s="662"/>
      <c r="BR16" s="662"/>
      <c r="BS16" s="668" t="s">
        <v>131</v>
      </c>
      <c r="BT16" s="660"/>
      <c r="BU16" s="660"/>
      <c r="BV16" s="660"/>
      <c r="BW16" s="660"/>
      <c r="BX16" s="660"/>
      <c r="BY16" s="660"/>
      <c r="BZ16" s="660"/>
      <c r="CA16" s="660"/>
      <c r="CB16" s="669"/>
      <c r="CD16" s="674" t="s">
        <v>263</v>
      </c>
      <c r="CE16" s="675"/>
      <c r="CF16" s="675"/>
      <c r="CG16" s="675"/>
      <c r="CH16" s="675"/>
      <c r="CI16" s="675"/>
      <c r="CJ16" s="675"/>
      <c r="CK16" s="675"/>
      <c r="CL16" s="675"/>
      <c r="CM16" s="675"/>
      <c r="CN16" s="675"/>
      <c r="CO16" s="675"/>
      <c r="CP16" s="675"/>
      <c r="CQ16" s="676"/>
      <c r="CR16" s="659">
        <v>42713</v>
      </c>
      <c r="CS16" s="660"/>
      <c r="CT16" s="660"/>
      <c r="CU16" s="660"/>
      <c r="CV16" s="660"/>
      <c r="CW16" s="660"/>
      <c r="CX16" s="660"/>
      <c r="CY16" s="661"/>
      <c r="CZ16" s="662">
        <v>2.8</v>
      </c>
      <c r="DA16" s="662"/>
      <c r="DB16" s="662"/>
      <c r="DC16" s="662"/>
      <c r="DD16" s="668" t="s">
        <v>168</v>
      </c>
      <c r="DE16" s="660"/>
      <c r="DF16" s="660"/>
      <c r="DG16" s="660"/>
      <c r="DH16" s="660"/>
      <c r="DI16" s="660"/>
      <c r="DJ16" s="660"/>
      <c r="DK16" s="660"/>
      <c r="DL16" s="660"/>
      <c r="DM16" s="660"/>
      <c r="DN16" s="660"/>
      <c r="DO16" s="660"/>
      <c r="DP16" s="661"/>
      <c r="DQ16" s="668">
        <v>7587</v>
      </c>
      <c r="DR16" s="660"/>
      <c r="DS16" s="660"/>
      <c r="DT16" s="660"/>
      <c r="DU16" s="660"/>
      <c r="DV16" s="660"/>
      <c r="DW16" s="660"/>
      <c r="DX16" s="660"/>
      <c r="DY16" s="660"/>
      <c r="DZ16" s="660"/>
      <c r="EA16" s="660"/>
      <c r="EB16" s="660"/>
      <c r="EC16" s="669"/>
    </row>
    <row r="17" spans="2:133" ht="11.25" customHeight="1" x14ac:dyDescent="0.15">
      <c r="B17" s="656" t="s">
        <v>264</v>
      </c>
      <c r="C17" s="657"/>
      <c r="D17" s="657"/>
      <c r="E17" s="657"/>
      <c r="F17" s="657"/>
      <c r="G17" s="657"/>
      <c r="H17" s="657"/>
      <c r="I17" s="657"/>
      <c r="J17" s="657"/>
      <c r="K17" s="657"/>
      <c r="L17" s="657"/>
      <c r="M17" s="657"/>
      <c r="N17" s="657"/>
      <c r="O17" s="657"/>
      <c r="P17" s="657"/>
      <c r="Q17" s="658"/>
      <c r="R17" s="659">
        <v>20</v>
      </c>
      <c r="S17" s="660"/>
      <c r="T17" s="660"/>
      <c r="U17" s="660"/>
      <c r="V17" s="660"/>
      <c r="W17" s="660"/>
      <c r="X17" s="660"/>
      <c r="Y17" s="661"/>
      <c r="Z17" s="662">
        <v>0</v>
      </c>
      <c r="AA17" s="662"/>
      <c r="AB17" s="662"/>
      <c r="AC17" s="662"/>
      <c r="AD17" s="663">
        <v>20</v>
      </c>
      <c r="AE17" s="663"/>
      <c r="AF17" s="663"/>
      <c r="AG17" s="663"/>
      <c r="AH17" s="663"/>
      <c r="AI17" s="663"/>
      <c r="AJ17" s="663"/>
      <c r="AK17" s="663"/>
      <c r="AL17" s="664">
        <v>0</v>
      </c>
      <c r="AM17" s="665"/>
      <c r="AN17" s="665"/>
      <c r="AO17" s="666"/>
      <c r="AP17" s="656" t="s">
        <v>265</v>
      </c>
      <c r="AQ17" s="657"/>
      <c r="AR17" s="657"/>
      <c r="AS17" s="657"/>
      <c r="AT17" s="657"/>
      <c r="AU17" s="657"/>
      <c r="AV17" s="657"/>
      <c r="AW17" s="657"/>
      <c r="AX17" s="657"/>
      <c r="AY17" s="657"/>
      <c r="AZ17" s="657"/>
      <c r="BA17" s="657"/>
      <c r="BB17" s="657"/>
      <c r="BC17" s="657"/>
      <c r="BD17" s="657"/>
      <c r="BE17" s="657"/>
      <c r="BF17" s="658"/>
      <c r="BG17" s="659" t="s">
        <v>168</v>
      </c>
      <c r="BH17" s="660"/>
      <c r="BI17" s="660"/>
      <c r="BJ17" s="660"/>
      <c r="BK17" s="660"/>
      <c r="BL17" s="660"/>
      <c r="BM17" s="660"/>
      <c r="BN17" s="661"/>
      <c r="BO17" s="662" t="s">
        <v>131</v>
      </c>
      <c r="BP17" s="662"/>
      <c r="BQ17" s="662"/>
      <c r="BR17" s="662"/>
      <c r="BS17" s="668" t="s">
        <v>131</v>
      </c>
      <c r="BT17" s="660"/>
      <c r="BU17" s="660"/>
      <c r="BV17" s="660"/>
      <c r="BW17" s="660"/>
      <c r="BX17" s="660"/>
      <c r="BY17" s="660"/>
      <c r="BZ17" s="660"/>
      <c r="CA17" s="660"/>
      <c r="CB17" s="669"/>
      <c r="CD17" s="674" t="s">
        <v>266</v>
      </c>
      <c r="CE17" s="675"/>
      <c r="CF17" s="675"/>
      <c r="CG17" s="675"/>
      <c r="CH17" s="675"/>
      <c r="CI17" s="675"/>
      <c r="CJ17" s="675"/>
      <c r="CK17" s="675"/>
      <c r="CL17" s="675"/>
      <c r="CM17" s="675"/>
      <c r="CN17" s="675"/>
      <c r="CO17" s="675"/>
      <c r="CP17" s="675"/>
      <c r="CQ17" s="676"/>
      <c r="CR17" s="659">
        <v>91538</v>
      </c>
      <c r="CS17" s="660"/>
      <c r="CT17" s="660"/>
      <c r="CU17" s="660"/>
      <c r="CV17" s="660"/>
      <c r="CW17" s="660"/>
      <c r="CX17" s="660"/>
      <c r="CY17" s="661"/>
      <c r="CZ17" s="662">
        <v>6</v>
      </c>
      <c r="DA17" s="662"/>
      <c r="DB17" s="662"/>
      <c r="DC17" s="662"/>
      <c r="DD17" s="668" t="s">
        <v>168</v>
      </c>
      <c r="DE17" s="660"/>
      <c r="DF17" s="660"/>
      <c r="DG17" s="660"/>
      <c r="DH17" s="660"/>
      <c r="DI17" s="660"/>
      <c r="DJ17" s="660"/>
      <c r="DK17" s="660"/>
      <c r="DL17" s="660"/>
      <c r="DM17" s="660"/>
      <c r="DN17" s="660"/>
      <c r="DO17" s="660"/>
      <c r="DP17" s="661"/>
      <c r="DQ17" s="668">
        <v>87085</v>
      </c>
      <c r="DR17" s="660"/>
      <c r="DS17" s="660"/>
      <c r="DT17" s="660"/>
      <c r="DU17" s="660"/>
      <c r="DV17" s="660"/>
      <c r="DW17" s="660"/>
      <c r="DX17" s="660"/>
      <c r="DY17" s="660"/>
      <c r="DZ17" s="660"/>
      <c r="EA17" s="660"/>
      <c r="EB17" s="660"/>
      <c r="EC17" s="669"/>
    </row>
    <row r="18" spans="2:133" ht="11.25" customHeight="1" x14ac:dyDescent="0.15">
      <c r="B18" s="656" t="s">
        <v>267</v>
      </c>
      <c r="C18" s="657"/>
      <c r="D18" s="657"/>
      <c r="E18" s="657"/>
      <c r="F18" s="657"/>
      <c r="G18" s="657"/>
      <c r="H18" s="657"/>
      <c r="I18" s="657"/>
      <c r="J18" s="657"/>
      <c r="K18" s="657"/>
      <c r="L18" s="657"/>
      <c r="M18" s="657"/>
      <c r="N18" s="657"/>
      <c r="O18" s="657"/>
      <c r="P18" s="657"/>
      <c r="Q18" s="658"/>
      <c r="R18" s="659">
        <v>634051</v>
      </c>
      <c r="S18" s="660"/>
      <c r="T18" s="660"/>
      <c r="U18" s="660"/>
      <c r="V18" s="660"/>
      <c r="W18" s="660"/>
      <c r="X18" s="660"/>
      <c r="Y18" s="661"/>
      <c r="Z18" s="662">
        <v>41.2</v>
      </c>
      <c r="AA18" s="662"/>
      <c r="AB18" s="662"/>
      <c r="AC18" s="662"/>
      <c r="AD18" s="663">
        <v>518896</v>
      </c>
      <c r="AE18" s="663"/>
      <c r="AF18" s="663"/>
      <c r="AG18" s="663"/>
      <c r="AH18" s="663"/>
      <c r="AI18" s="663"/>
      <c r="AJ18" s="663"/>
      <c r="AK18" s="663"/>
      <c r="AL18" s="664">
        <v>82.2</v>
      </c>
      <c r="AM18" s="665"/>
      <c r="AN18" s="665"/>
      <c r="AO18" s="666"/>
      <c r="AP18" s="656" t="s">
        <v>268</v>
      </c>
      <c r="AQ18" s="657"/>
      <c r="AR18" s="657"/>
      <c r="AS18" s="657"/>
      <c r="AT18" s="657"/>
      <c r="AU18" s="657"/>
      <c r="AV18" s="657"/>
      <c r="AW18" s="657"/>
      <c r="AX18" s="657"/>
      <c r="AY18" s="657"/>
      <c r="AZ18" s="657"/>
      <c r="BA18" s="657"/>
      <c r="BB18" s="657"/>
      <c r="BC18" s="657"/>
      <c r="BD18" s="657"/>
      <c r="BE18" s="657"/>
      <c r="BF18" s="658"/>
      <c r="BG18" s="659" t="s">
        <v>237</v>
      </c>
      <c r="BH18" s="660"/>
      <c r="BI18" s="660"/>
      <c r="BJ18" s="660"/>
      <c r="BK18" s="660"/>
      <c r="BL18" s="660"/>
      <c r="BM18" s="660"/>
      <c r="BN18" s="661"/>
      <c r="BO18" s="662" t="s">
        <v>237</v>
      </c>
      <c r="BP18" s="662"/>
      <c r="BQ18" s="662"/>
      <c r="BR18" s="662"/>
      <c r="BS18" s="668" t="s">
        <v>168</v>
      </c>
      <c r="BT18" s="660"/>
      <c r="BU18" s="660"/>
      <c r="BV18" s="660"/>
      <c r="BW18" s="660"/>
      <c r="BX18" s="660"/>
      <c r="BY18" s="660"/>
      <c r="BZ18" s="660"/>
      <c r="CA18" s="660"/>
      <c r="CB18" s="669"/>
      <c r="CD18" s="674" t="s">
        <v>269</v>
      </c>
      <c r="CE18" s="675"/>
      <c r="CF18" s="675"/>
      <c r="CG18" s="675"/>
      <c r="CH18" s="675"/>
      <c r="CI18" s="675"/>
      <c r="CJ18" s="675"/>
      <c r="CK18" s="675"/>
      <c r="CL18" s="675"/>
      <c r="CM18" s="675"/>
      <c r="CN18" s="675"/>
      <c r="CO18" s="675"/>
      <c r="CP18" s="675"/>
      <c r="CQ18" s="676"/>
      <c r="CR18" s="659" t="s">
        <v>237</v>
      </c>
      <c r="CS18" s="660"/>
      <c r="CT18" s="660"/>
      <c r="CU18" s="660"/>
      <c r="CV18" s="660"/>
      <c r="CW18" s="660"/>
      <c r="CX18" s="660"/>
      <c r="CY18" s="661"/>
      <c r="CZ18" s="662" t="s">
        <v>168</v>
      </c>
      <c r="DA18" s="662"/>
      <c r="DB18" s="662"/>
      <c r="DC18" s="662"/>
      <c r="DD18" s="668" t="s">
        <v>243</v>
      </c>
      <c r="DE18" s="660"/>
      <c r="DF18" s="660"/>
      <c r="DG18" s="660"/>
      <c r="DH18" s="660"/>
      <c r="DI18" s="660"/>
      <c r="DJ18" s="660"/>
      <c r="DK18" s="660"/>
      <c r="DL18" s="660"/>
      <c r="DM18" s="660"/>
      <c r="DN18" s="660"/>
      <c r="DO18" s="660"/>
      <c r="DP18" s="661"/>
      <c r="DQ18" s="668" t="s">
        <v>237</v>
      </c>
      <c r="DR18" s="660"/>
      <c r="DS18" s="660"/>
      <c r="DT18" s="660"/>
      <c r="DU18" s="660"/>
      <c r="DV18" s="660"/>
      <c r="DW18" s="660"/>
      <c r="DX18" s="660"/>
      <c r="DY18" s="660"/>
      <c r="DZ18" s="660"/>
      <c r="EA18" s="660"/>
      <c r="EB18" s="660"/>
      <c r="EC18" s="669"/>
    </row>
    <row r="19" spans="2:133" ht="11.25" customHeight="1" x14ac:dyDescent="0.15">
      <c r="B19" s="656" t="s">
        <v>270</v>
      </c>
      <c r="C19" s="657"/>
      <c r="D19" s="657"/>
      <c r="E19" s="657"/>
      <c r="F19" s="657"/>
      <c r="G19" s="657"/>
      <c r="H19" s="657"/>
      <c r="I19" s="657"/>
      <c r="J19" s="657"/>
      <c r="K19" s="657"/>
      <c r="L19" s="657"/>
      <c r="M19" s="657"/>
      <c r="N19" s="657"/>
      <c r="O19" s="657"/>
      <c r="P19" s="657"/>
      <c r="Q19" s="658"/>
      <c r="R19" s="659">
        <v>518896</v>
      </c>
      <c r="S19" s="660"/>
      <c r="T19" s="660"/>
      <c r="U19" s="660"/>
      <c r="V19" s="660"/>
      <c r="W19" s="660"/>
      <c r="X19" s="660"/>
      <c r="Y19" s="661"/>
      <c r="Z19" s="662">
        <v>33.700000000000003</v>
      </c>
      <c r="AA19" s="662"/>
      <c r="AB19" s="662"/>
      <c r="AC19" s="662"/>
      <c r="AD19" s="663">
        <v>518896</v>
      </c>
      <c r="AE19" s="663"/>
      <c r="AF19" s="663"/>
      <c r="AG19" s="663"/>
      <c r="AH19" s="663"/>
      <c r="AI19" s="663"/>
      <c r="AJ19" s="663"/>
      <c r="AK19" s="663"/>
      <c r="AL19" s="664">
        <v>82.2</v>
      </c>
      <c r="AM19" s="665"/>
      <c r="AN19" s="665"/>
      <c r="AO19" s="666"/>
      <c r="AP19" s="656" t="s">
        <v>271</v>
      </c>
      <c r="AQ19" s="657"/>
      <c r="AR19" s="657"/>
      <c r="AS19" s="657"/>
      <c r="AT19" s="657"/>
      <c r="AU19" s="657"/>
      <c r="AV19" s="657"/>
      <c r="AW19" s="657"/>
      <c r="AX19" s="657"/>
      <c r="AY19" s="657"/>
      <c r="AZ19" s="657"/>
      <c r="BA19" s="657"/>
      <c r="BB19" s="657"/>
      <c r="BC19" s="657"/>
      <c r="BD19" s="657"/>
      <c r="BE19" s="657"/>
      <c r="BF19" s="658"/>
      <c r="BG19" s="659">
        <v>10381</v>
      </c>
      <c r="BH19" s="660"/>
      <c r="BI19" s="660"/>
      <c r="BJ19" s="660"/>
      <c r="BK19" s="660"/>
      <c r="BL19" s="660"/>
      <c r="BM19" s="660"/>
      <c r="BN19" s="661"/>
      <c r="BO19" s="662">
        <v>14.7</v>
      </c>
      <c r="BP19" s="662"/>
      <c r="BQ19" s="662"/>
      <c r="BR19" s="662"/>
      <c r="BS19" s="668" t="s">
        <v>168</v>
      </c>
      <c r="BT19" s="660"/>
      <c r="BU19" s="660"/>
      <c r="BV19" s="660"/>
      <c r="BW19" s="660"/>
      <c r="BX19" s="660"/>
      <c r="BY19" s="660"/>
      <c r="BZ19" s="660"/>
      <c r="CA19" s="660"/>
      <c r="CB19" s="669"/>
      <c r="CD19" s="674" t="s">
        <v>272</v>
      </c>
      <c r="CE19" s="675"/>
      <c r="CF19" s="675"/>
      <c r="CG19" s="675"/>
      <c r="CH19" s="675"/>
      <c r="CI19" s="675"/>
      <c r="CJ19" s="675"/>
      <c r="CK19" s="675"/>
      <c r="CL19" s="675"/>
      <c r="CM19" s="675"/>
      <c r="CN19" s="675"/>
      <c r="CO19" s="675"/>
      <c r="CP19" s="675"/>
      <c r="CQ19" s="676"/>
      <c r="CR19" s="659" t="s">
        <v>237</v>
      </c>
      <c r="CS19" s="660"/>
      <c r="CT19" s="660"/>
      <c r="CU19" s="660"/>
      <c r="CV19" s="660"/>
      <c r="CW19" s="660"/>
      <c r="CX19" s="660"/>
      <c r="CY19" s="661"/>
      <c r="CZ19" s="662" t="s">
        <v>168</v>
      </c>
      <c r="DA19" s="662"/>
      <c r="DB19" s="662"/>
      <c r="DC19" s="662"/>
      <c r="DD19" s="668" t="s">
        <v>168</v>
      </c>
      <c r="DE19" s="660"/>
      <c r="DF19" s="660"/>
      <c r="DG19" s="660"/>
      <c r="DH19" s="660"/>
      <c r="DI19" s="660"/>
      <c r="DJ19" s="660"/>
      <c r="DK19" s="660"/>
      <c r="DL19" s="660"/>
      <c r="DM19" s="660"/>
      <c r="DN19" s="660"/>
      <c r="DO19" s="660"/>
      <c r="DP19" s="661"/>
      <c r="DQ19" s="668" t="s">
        <v>168</v>
      </c>
      <c r="DR19" s="660"/>
      <c r="DS19" s="660"/>
      <c r="DT19" s="660"/>
      <c r="DU19" s="660"/>
      <c r="DV19" s="660"/>
      <c r="DW19" s="660"/>
      <c r="DX19" s="660"/>
      <c r="DY19" s="660"/>
      <c r="DZ19" s="660"/>
      <c r="EA19" s="660"/>
      <c r="EB19" s="660"/>
      <c r="EC19" s="669"/>
    </row>
    <row r="20" spans="2:133" ht="11.25" customHeight="1" x14ac:dyDescent="0.15">
      <c r="B20" s="656" t="s">
        <v>273</v>
      </c>
      <c r="C20" s="657"/>
      <c r="D20" s="657"/>
      <c r="E20" s="657"/>
      <c r="F20" s="657"/>
      <c r="G20" s="657"/>
      <c r="H20" s="657"/>
      <c r="I20" s="657"/>
      <c r="J20" s="657"/>
      <c r="K20" s="657"/>
      <c r="L20" s="657"/>
      <c r="M20" s="657"/>
      <c r="N20" s="657"/>
      <c r="O20" s="657"/>
      <c r="P20" s="657"/>
      <c r="Q20" s="658"/>
      <c r="R20" s="659">
        <v>115155</v>
      </c>
      <c r="S20" s="660"/>
      <c r="T20" s="660"/>
      <c r="U20" s="660"/>
      <c r="V20" s="660"/>
      <c r="W20" s="660"/>
      <c r="X20" s="660"/>
      <c r="Y20" s="661"/>
      <c r="Z20" s="662">
        <v>7.5</v>
      </c>
      <c r="AA20" s="662"/>
      <c r="AB20" s="662"/>
      <c r="AC20" s="662"/>
      <c r="AD20" s="663" t="s">
        <v>237</v>
      </c>
      <c r="AE20" s="663"/>
      <c r="AF20" s="663"/>
      <c r="AG20" s="663"/>
      <c r="AH20" s="663"/>
      <c r="AI20" s="663"/>
      <c r="AJ20" s="663"/>
      <c r="AK20" s="663"/>
      <c r="AL20" s="664" t="s">
        <v>168</v>
      </c>
      <c r="AM20" s="665"/>
      <c r="AN20" s="665"/>
      <c r="AO20" s="666"/>
      <c r="AP20" s="656" t="s">
        <v>274</v>
      </c>
      <c r="AQ20" s="657"/>
      <c r="AR20" s="657"/>
      <c r="AS20" s="657"/>
      <c r="AT20" s="657"/>
      <c r="AU20" s="657"/>
      <c r="AV20" s="657"/>
      <c r="AW20" s="657"/>
      <c r="AX20" s="657"/>
      <c r="AY20" s="657"/>
      <c r="AZ20" s="657"/>
      <c r="BA20" s="657"/>
      <c r="BB20" s="657"/>
      <c r="BC20" s="657"/>
      <c r="BD20" s="657"/>
      <c r="BE20" s="657"/>
      <c r="BF20" s="658"/>
      <c r="BG20" s="659">
        <v>10381</v>
      </c>
      <c r="BH20" s="660"/>
      <c r="BI20" s="660"/>
      <c r="BJ20" s="660"/>
      <c r="BK20" s="660"/>
      <c r="BL20" s="660"/>
      <c r="BM20" s="660"/>
      <c r="BN20" s="661"/>
      <c r="BO20" s="662">
        <v>14.7</v>
      </c>
      <c r="BP20" s="662"/>
      <c r="BQ20" s="662"/>
      <c r="BR20" s="662"/>
      <c r="BS20" s="668" t="s">
        <v>131</v>
      </c>
      <c r="BT20" s="660"/>
      <c r="BU20" s="660"/>
      <c r="BV20" s="660"/>
      <c r="BW20" s="660"/>
      <c r="BX20" s="660"/>
      <c r="BY20" s="660"/>
      <c r="BZ20" s="660"/>
      <c r="CA20" s="660"/>
      <c r="CB20" s="669"/>
      <c r="CD20" s="674" t="s">
        <v>275</v>
      </c>
      <c r="CE20" s="675"/>
      <c r="CF20" s="675"/>
      <c r="CG20" s="675"/>
      <c r="CH20" s="675"/>
      <c r="CI20" s="675"/>
      <c r="CJ20" s="675"/>
      <c r="CK20" s="675"/>
      <c r="CL20" s="675"/>
      <c r="CM20" s="675"/>
      <c r="CN20" s="675"/>
      <c r="CO20" s="675"/>
      <c r="CP20" s="675"/>
      <c r="CQ20" s="676"/>
      <c r="CR20" s="659">
        <v>1523090</v>
      </c>
      <c r="CS20" s="660"/>
      <c r="CT20" s="660"/>
      <c r="CU20" s="660"/>
      <c r="CV20" s="660"/>
      <c r="CW20" s="660"/>
      <c r="CX20" s="660"/>
      <c r="CY20" s="661"/>
      <c r="CZ20" s="662">
        <v>100</v>
      </c>
      <c r="DA20" s="662"/>
      <c r="DB20" s="662"/>
      <c r="DC20" s="662"/>
      <c r="DD20" s="668">
        <v>514973</v>
      </c>
      <c r="DE20" s="660"/>
      <c r="DF20" s="660"/>
      <c r="DG20" s="660"/>
      <c r="DH20" s="660"/>
      <c r="DI20" s="660"/>
      <c r="DJ20" s="660"/>
      <c r="DK20" s="660"/>
      <c r="DL20" s="660"/>
      <c r="DM20" s="660"/>
      <c r="DN20" s="660"/>
      <c r="DO20" s="660"/>
      <c r="DP20" s="661"/>
      <c r="DQ20" s="668">
        <v>1069919</v>
      </c>
      <c r="DR20" s="660"/>
      <c r="DS20" s="660"/>
      <c r="DT20" s="660"/>
      <c r="DU20" s="660"/>
      <c r="DV20" s="660"/>
      <c r="DW20" s="660"/>
      <c r="DX20" s="660"/>
      <c r="DY20" s="660"/>
      <c r="DZ20" s="660"/>
      <c r="EA20" s="660"/>
      <c r="EB20" s="660"/>
      <c r="EC20" s="669"/>
    </row>
    <row r="21" spans="2:133" ht="11.25" customHeight="1" x14ac:dyDescent="0.15">
      <c r="B21" s="656" t="s">
        <v>276</v>
      </c>
      <c r="C21" s="657"/>
      <c r="D21" s="657"/>
      <c r="E21" s="657"/>
      <c r="F21" s="657"/>
      <c r="G21" s="657"/>
      <c r="H21" s="657"/>
      <c r="I21" s="657"/>
      <c r="J21" s="657"/>
      <c r="K21" s="657"/>
      <c r="L21" s="657"/>
      <c r="M21" s="657"/>
      <c r="N21" s="657"/>
      <c r="O21" s="657"/>
      <c r="P21" s="657"/>
      <c r="Q21" s="658"/>
      <c r="R21" s="659" t="s">
        <v>168</v>
      </c>
      <c r="S21" s="660"/>
      <c r="T21" s="660"/>
      <c r="U21" s="660"/>
      <c r="V21" s="660"/>
      <c r="W21" s="660"/>
      <c r="X21" s="660"/>
      <c r="Y21" s="661"/>
      <c r="Z21" s="662" t="s">
        <v>237</v>
      </c>
      <c r="AA21" s="662"/>
      <c r="AB21" s="662"/>
      <c r="AC21" s="662"/>
      <c r="AD21" s="663" t="s">
        <v>168</v>
      </c>
      <c r="AE21" s="663"/>
      <c r="AF21" s="663"/>
      <c r="AG21" s="663"/>
      <c r="AH21" s="663"/>
      <c r="AI21" s="663"/>
      <c r="AJ21" s="663"/>
      <c r="AK21" s="663"/>
      <c r="AL21" s="664" t="s">
        <v>168</v>
      </c>
      <c r="AM21" s="665"/>
      <c r="AN21" s="665"/>
      <c r="AO21" s="666"/>
      <c r="AP21" s="677" t="s">
        <v>277</v>
      </c>
      <c r="AQ21" s="678"/>
      <c r="AR21" s="678"/>
      <c r="AS21" s="678"/>
      <c r="AT21" s="678"/>
      <c r="AU21" s="678"/>
      <c r="AV21" s="678"/>
      <c r="AW21" s="678"/>
      <c r="AX21" s="678"/>
      <c r="AY21" s="678"/>
      <c r="AZ21" s="678"/>
      <c r="BA21" s="678"/>
      <c r="BB21" s="678"/>
      <c r="BC21" s="678"/>
      <c r="BD21" s="678"/>
      <c r="BE21" s="678"/>
      <c r="BF21" s="679"/>
      <c r="BG21" s="659">
        <v>10381</v>
      </c>
      <c r="BH21" s="660"/>
      <c r="BI21" s="660"/>
      <c r="BJ21" s="660"/>
      <c r="BK21" s="660"/>
      <c r="BL21" s="660"/>
      <c r="BM21" s="660"/>
      <c r="BN21" s="661"/>
      <c r="BO21" s="662">
        <v>14.7</v>
      </c>
      <c r="BP21" s="662"/>
      <c r="BQ21" s="662"/>
      <c r="BR21" s="662"/>
      <c r="BS21" s="668" t="s">
        <v>131</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278</v>
      </c>
      <c r="C22" s="657"/>
      <c r="D22" s="657"/>
      <c r="E22" s="657"/>
      <c r="F22" s="657"/>
      <c r="G22" s="657"/>
      <c r="H22" s="657"/>
      <c r="I22" s="657"/>
      <c r="J22" s="657"/>
      <c r="K22" s="657"/>
      <c r="L22" s="657"/>
      <c r="M22" s="657"/>
      <c r="N22" s="657"/>
      <c r="O22" s="657"/>
      <c r="P22" s="657"/>
      <c r="Q22" s="658"/>
      <c r="R22" s="659">
        <v>735689</v>
      </c>
      <c r="S22" s="660"/>
      <c r="T22" s="660"/>
      <c r="U22" s="660"/>
      <c r="V22" s="660"/>
      <c r="W22" s="660"/>
      <c r="X22" s="660"/>
      <c r="Y22" s="661"/>
      <c r="Z22" s="662">
        <v>47.8</v>
      </c>
      <c r="AA22" s="662"/>
      <c r="AB22" s="662"/>
      <c r="AC22" s="662"/>
      <c r="AD22" s="663">
        <v>620534</v>
      </c>
      <c r="AE22" s="663"/>
      <c r="AF22" s="663"/>
      <c r="AG22" s="663"/>
      <c r="AH22" s="663"/>
      <c r="AI22" s="663"/>
      <c r="AJ22" s="663"/>
      <c r="AK22" s="663"/>
      <c r="AL22" s="664">
        <v>98.3</v>
      </c>
      <c r="AM22" s="665"/>
      <c r="AN22" s="665"/>
      <c r="AO22" s="666"/>
      <c r="AP22" s="677" t="s">
        <v>279</v>
      </c>
      <c r="AQ22" s="678"/>
      <c r="AR22" s="678"/>
      <c r="AS22" s="678"/>
      <c r="AT22" s="678"/>
      <c r="AU22" s="678"/>
      <c r="AV22" s="678"/>
      <c r="AW22" s="678"/>
      <c r="AX22" s="678"/>
      <c r="AY22" s="678"/>
      <c r="AZ22" s="678"/>
      <c r="BA22" s="678"/>
      <c r="BB22" s="678"/>
      <c r="BC22" s="678"/>
      <c r="BD22" s="678"/>
      <c r="BE22" s="678"/>
      <c r="BF22" s="679"/>
      <c r="BG22" s="659" t="s">
        <v>237</v>
      </c>
      <c r="BH22" s="660"/>
      <c r="BI22" s="660"/>
      <c r="BJ22" s="660"/>
      <c r="BK22" s="660"/>
      <c r="BL22" s="660"/>
      <c r="BM22" s="660"/>
      <c r="BN22" s="661"/>
      <c r="BO22" s="662" t="s">
        <v>168</v>
      </c>
      <c r="BP22" s="662"/>
      <c r="BQ22" s="662"/>
      <c r="BR22" s="662"/>
      <c r="BS22" s="668" t="s">
        <v>131</v>
      </c>
      <c r="BT22" s="660"/>
      <c r="BU22" s="660"/>
      <c r="BV22" s="660"/>
      <c r="BW22" s="660"/>
      <c r="BX22" s="660"/>
      <c r="BY22" s="660"/>
      <c r="BZ22" s="660"/>
      <c r="CA22" s="660"/>
      <c r="CB22" s="669"/>
      <c r="CD22" s="641" t="s">
        <v>280</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281</v>
      </c>
      <c r="C23" s="657"/>
      <c r="D23" s="657"/>
      <c r="E23" s="657"/>
      <c r="F23" s="657"/>
      <c r="G23" s="657"/>
      <c r="H23" s="657"/>
      <c r="I23" s="657"/>
      <c r="J23" s="657"/>
      <c r="K23" s="657"/>
      <c r="L23" s="657"/>
      <c r="M23" s="657"/>
      <c r="N23" s="657"/>
      <c r="O23" s="657"/>
      <c r="P23" s="657"/>
      <c r="Q23" s="658"/>
      <c r="R23" s="659" t="s">
        <v>168</v>
      </c>
      <c r="S23" s="660"/>
      <c r="T23" s="660"/>
      <c r="U23" s="660"/>
      <c r="V23" s="660"/>
      <c r="W23" s="660"/>
      <c r="X23" s="660"/>
      <c r="Y23" s="661"/>
      <c r="Z23" s="662" t="s">
        <v>168</v>
      </c>
      <c r="AA23" s="662"/>
      <c r="AB23" s="662"/>
      <c r="AC23" s="662"/>
      <c r="AD23" s="663" t="s">
        <v>168</v>
      </c>
      <c r="AE23" s="663"/>
      <c r="AF23" s="663"/>
      <c r="AG23" s="663"/>
      <c r="AH23" s="663"/>
      <c r="AI23" s="663"/>
      <c r="AJ23" s="663"/>
      <c r="AK23" s="663"/>
      <c r="AL23" s="664" t="s">
        <v>237</v>
      </c>
      <c r="AM23" s="665"/>
      <c r="AN23" s="665"/>
      <c r="AO23" s="666"/>
      <c r="AP23" s="677" t="s">
        <v>282</v>
      </c>
      <c r="AQ23" s="678"/>
      <c r="AR23" s="678"/>
      <c r="AS23" s="678"/>
      <c r="AT23" s="678"/>
      <c r="AU23" s="678"/>
      <c r="AV23" s="678"/>
      <c r="AW23" s="678"/>
      <c r="AX23" s="678"/>
      <c r="AY23" s="678"/>
      <c r="AZ23" s="678"/>
      <c r="BA23" s="678"/>
      <c r="BB23" s="678"/>
      <c r="BC23" s="678"/>
      <c r="BD23" s="678"/>
      <c r="BE23" s="678"/>
      <c r="BF23" s="679"/>
      <c r="BG23" s="659" t="s">
        <v>237</v>
      </c>
      <c r="BH23" s="660"/>
      <c r="BI23" s="660"/>
      <c r="BJ23" s="660"/>
      <c r="BK23" s="660"/>
      <c r="BL23" s="660"/>
      <c r="BM23" s="660"/>
      <c r="BN23" s="661"/>
      <c r="BO23" s="662" t="s">
        <v>168</v>
      </c>
      <c r="BP23" s="662"/>
      <c r="BQ23" s="662"/>
      <c r="BR23" s="662"/>
      <c r="BS23" s="668" t="s">
        <v>168</v>
      </c>
      <c r="BT23" s="660"/>
      <c r="BU23" s="660"/>
      <c r="BV23" s="660"/>
      <c r="BW23" s="660"/>
      <c r="BX23" s="660"/>
      <c r="BY23" s="660"/>
      <c r="BZ23" s="660"/>
      <c r="CA23" s="660"/>
      <c r="CB23" s="669"/>
      <c r="CD23" s="641" t="s">
        <v>220</v>
      </c>
      <c r="CE23" s="642"/>
      <c r="CF23" s="642"/>
      <c r="CG23" s="642"/>
      <c r="CH23" s="642"/>
      <c r="CI23" s="642"/>
      <c r="CJ23" s="642"/>
      <c r="CK23" s="642"/>
      <c r="CL23" s="642"/>
      <c r="CM23" s="642"/>
      <c r="CN23" s="642"/>
      <c r="CO23" s="642"/>
      <c r="CP23" s="642"/>
      <c r="CQ23" s="643"/>
      <c r="CR23" s="641" t="s">
        <v>283</v>
      </c>
      <c r="CS23" s="642"/>
      <c r="CT23" s="642"/>
      <c r="CU23" s="642"/>
      <c r="CV23" s="642"/>
      <c r="CW23" s="642"/>
      <c r="CX23" s="642"/>
      <c r="CY23" s="643"/>
      <c r="CZ23" s="641" t="s">
        <v>284</v>
      </c>
      <c r="DA23" s="642"/>
      <c r="DB23" s="642"/>
      <c r="DC23" s="643"/>
      <c r="DD23" s="641" t="s">
        <v>285</v>
      </c>
      <c r="DE23" s="642"/>
      <c r="DF23" s="642"/>
      <c r="DG23" s="642"/>
      <c r="DH23" s="642"/>
      <c r="DI23" s="642"/>
      <c r="DJ23" s="642"/>
      <c r="DK23" s="643"/>
      <c r="DL23" s="689" t="s">
        <v>286</v>
      </c>
      <c r="DM23" s="690"/>
      <c r="DN23" s="690"/>
      <c r="DO23" s="690"/>
      <c r="DP23" s="690"/>
      <c r="DQ23" s="690"/>
      <c r="DR23" s="690"/>
      <c r="DS23" s="690"/>
      <c r="DT23" s="690"/>
      <c r="DU23" s="690"/>
      <c r="DV23" s="691"/>
      <c r="DW23" s="641" t="s">
        <v>287</v>
      </c>
      <c r="DX23" s="642"/>
      <c r="DY23" s="642"/>
      <c r="DZ23" s="642"/>
      <c r="EA23" s="642"/>
      <c r="EB23" s="642"/>
      <c r="EC23" s="643"/>
    </row>
    <row r="24" spans="2:133" ht="11.25" customHeight="1" x14ac:dyDescent="0.15">
      <c r="B24" s="656" t="s">
        <v>288</v>
      </c>
      <c r="C24" s="657"/>
      <c r="D24" s="657"/>
      <c r="E24" s="657"/>
      <c r="F24" s="657"/>
      <c r="G24" s="657"/>
      <c r="H24" s="657"/>
      <c r="I24" s="657"/>
      <c r="J24" s="657"/>
      <c r="K24" s="657"/>
      <c r="L24" s="657"/>
      <c r="M24" s="657"/>
      <c r="N24" s="657"/>
      <c r="O24" s="657"/>
      <c r="P24" s="657"/>
      <c r="Q24" s="658"/>
      <c r="R24" s="659">
        <v>431</v>
      </c>
      <c r="S24" s="660"/>
      <c r="T24" s="660"/>
      <c r="U24" s="660"/>
      <c r="V24" s="660"/>
      <c r="W24" s="660"/>
      <c r="X24" s="660"/>
      <c r="Y24" s="661"/>
      <c r="Z24" s="662">
        <v>0</v>
      </c>
      <c r="AA24" s="662"/>
      <c r="AB24" s="662"/>
      <c r="AC24" s="662"/>
      <c r="AD24" s="663" t="s">
        <v>168</v>
      </c>
      <c r="AE24" s="663"/>
      <c r="AF24" s="663"/>
      <c r="AG24" s="663"/>
      <c r="AH24" s="663"/>
      <c r="AI24" s="663"/>
      <c r="AJ24" s="663"/>
      <c r="AK24" s="663"/>
      <c r="AL24" s="664" t="s">
        <v>168</v>
      </c>
      <c r="AM24" s="665"/>
      <c r="AN24" s="665"/>
      <c r="AO24" s="666"/>
      <c r="AP24" s="677" t="s">
        <v>289</v>
      </c>
      <c r="AQ24" s="678"/>
      <c r="AR24" s="678"/>
      <c r="AS24" s="678"/>
      <c r="AT24" s="678"/>
      <c r="AU24" s="678"/>
      <c r="AV24" s="678"/>
      <c r="AW24" s="678"/>
      <c r="AX24" s="678"/>
      <c r="AY24" s="678"/>
      <c r="AZ24" s="678"/>
      <c r="BA24" s="678"/>
      <c r="BB24" s="678"/>
      <c r="BC24" s="678"/>
      <c r="BD24" s="678"/>
      <c r="BE24" s="678"/>
      <c r="BF24" s="679"/>
      <c r="BG24" s="659" t="s">
        <v>237</v>
      </c>
      <c r="BH24" s="660"/>
      <c r="BI24" s="660"/>
      <c r="BJ24" s="660"/>
      <c r="BK24" s="660"/>
      <c r="BL24" s="660"/>
      <c r="BM24" s="660"/>
      <c r="BN24" s="661"/>
      <c r="BO24" s="662" t="s">
        <v>168</v>
      </c>
      <c r="BP24" s="662"/>
      <c r="BQ24" s="662"/>
      <c r="BR24" s="662"/>
      <c r="BS24" s="668" t="s">
        <v>168</v>
      </c>
      <c r="BT24" s="660"/>
      <c r="BU24" s="660"/>
      <c r="BV24" s="660"/>
      <c r="BW24" s="660"/>
      <c r="BX24" s="660"/>
      <c r="BY24" s="660"/>
      <c r="BZ24" s="660"/>
      <c r="CA24" s="660"/>
      <c r="CB24" s="669"/>
      <c r="CD24" s="670" t="s">
        <v>290</v>
      </c>
      <c r="CE24" s="671"/>
      <c r="CF24" s="671"/>
      <c r="CG24" s="671"/>
      <c r="CH24" s="671"/>
      <c r="CI24" s="671"/>
      <c r="CJ24" s="671"/>
      <c r="CK24" s="671"/>
      <c r="CL24" s="671"/>
      <c r="CM24" s="671"/>
      <c r="CN24" s="671"/>
      <c r="CO24" s="671"/>
      <c r="CP24" s="671"/>
      <c r="CQ24" s="672"/>
      <c r="CR24" s="648">
        <v>286264</v>
      </c>
      <c r="CS24" s="649"/>
      <c r="CT24" s="649"/>
      <c r="CU24" s="649"/>
      <c r="CV24" s="649"/>
      <c r="CW24" s="649"/>
      <c r="CX24" s="649"/>
      <c r="CY24" s="650"/>
      <c r="CZ24" s="653">
        <v>18.8</v>
      </c>
      <c r="DA24" s="654"/>
      <c r="DB24" s="654"/>
      <c r="DC24" s="673"/>
      <c r="DD24" s="692">
        <v>261092</v>
      </c>
      <c r="DE24" s="649"/>
      <c r="DF24" s="649"/>
      <c r="DG24" s="649"/>
      <c r="DH24" s="649"/>
      <c r="DI24" s="649"/>
      <c r="DJ24" s="649"/>
      <c r="DK24" s="650"/>
      <c r="DL24" s="692">
        <v>245212</v>
      </c>
      <c r="DM24" s="649"/>
      <c r="DN24" s="649"/>
      <c r="DO24" s="649"/>
      <c r="DP24" s="649"/>
      <c r="DQ24" s="649"/>
      <c r="DR24" s="649"/>
      <c r="DS24" s="649"/>
      <c r="DT24" s="649"/>
      <c r="DU24" s="649"/>
      <c r="DV24" s="650"/>
      <c r="DW24" s="653">
        <v>37.5</v>
      </c>
      <c r="DX24" s="654"/>
      <c r="DY24" s="654"/>
      <c r="DZ24" s="654"/>
      <c r="EA24" s="654"/>
      <c r="EB24" s="654"/>
      <c r="EC24" s="655"/>
    </row>
    <row r="25" spans="2:133" ht="11.25" customHeight="1" x14ac:dyDescent="0.15">
      <c r="B25" s="656" t="s">
        <v>291</v>
      </c>
      <c r="C25" s="657"/>
      <c r="D25" s="657"/>
      <c r="E25" s="657"/>
      <c r="F25" s="657"/>
      <c r="G25" s="657"/>
      <c r="H25" s="657"/>
      <c r="I25" s="657"/>
      <c r="J25" s="657"/>
      <c r="K25" s="657"/>
      <c r="L25" s="657"/>
      <c r="M25" s="657"/>
      <c r="N25" s="657"/>
      <c r="O25" s="657"/>
      <c r="P25" s="657"/>
      <c r="Q25" s="658"/>
      <c r="R25" s="659">
        <v>55711</v>
      </c>
      <c r="S25" s="660"/>
      <c r="T25" s="660"/>
      <c r="U25" s="660"/>
      <c r="V25" s="660"/>
      <c r="W25" s="660"/>
      <c r="X25" s="660"/>
      <c r="Y25" s="661"/>
      <c r="Z25" s="662">
        <v>3.6</v>
      </c>
      <c r="AA25" s="662"/>
      <c r="AB25" s="662"/>
      <c r="AC25" s="662"/>
      <c r="AD25" s="663" t="s">
        <v>168</v>
      </c>
      <c r="AE25" s="663"/>
      <c r="AF25" s="663"/>
      <c r="AG25" s="663"/>
      <c r="AH25" s="663"/>
      <c r="AI25" s="663"/>
      <c r="AJ25" s="663"/>
      <c r="AK25" s="663"/>
      <c r="AL25" s="664" t="s">
        <v>168</v>
      </c>
      <c r="AM25" s="665"/>
      <c r="AN25" s="665"/>
      <c r="AO25" s="666"/>
      <c r="AP25" s="677" t="s">
        <v>292</v>
      </c>
      <c r="AQ25" s="678"/>
      <c r="AR25" s="678"/>
      <c r="AS25" s="678"/>
      <c r="AT25" s="678"/>
      <c r="AU25" s="678"/>
      <c r="AV25" s="678"/>
      <c r="AW25" s="678"/>
      <c r="AX25" s="678"/>
      <c r="AY25" s="678"/>
      <c r="AZ25" s="678"/>
      <c r="BA25" s="678"/>
      <c r="BB25" s="678"/>
      <c r="BC25" s="678"/>
      <c r="BD25" s="678"/>
      <c r="BE25" s="678"/>
      <c r="BF25" s="679"/>
      <c r="BG25" s="659" t="s">
        <v>131</v>
      </c>
      <c r="BH25" s="660"/>
      <c r="BI25" s="660"/>
      <c r="BJ25" s="660"/>
      <c r="BK25" s="660"/>
      <c r="BL25" s="660"/>
      <c r="BM25" s="660"/>
      <c r="BN25" s="661"/>
      <c r="BO25" s="662" t="s">
        <v>168</v>
      </c>
      <c r="BP25" s="662"/>
      <c r="BQ25" s="662"/>
      <c r="BR25" s="662"/>
      <c r="BS25" s="668" t="s">
        <v>168</v>
      </c>
      <c r="BT25" s="660"/>
      <c r="BU25" s="660"/>
      <c r="BV25" s="660"/>
      <c r="BW25" s="660"/>
      <c r="BX25" s="660"/>
      <c r="BY25" s="660"/>
      <c r="BZ25" s="660"/>
      <c r="CA25" s="660"/>
      <c r="CB25" s="669"/>
      <c r="CD25" s="674" t="s">
        <v>293</v>
      </c>
      <c r="CE25" s="675"/>
      <c r="CF25" s="675"/>
      <c r="CG25" s="675"/>
      <c r="CH25" s="675"/>
      <c r="CI25" s="675"/>
      <c r="CJ25" s="675"/>
      <c r="CK25" s="675"/>
      <c r="CL25" s="675"/>
      <c r="CM25" s="675"/>
      <c r="CN25" s="675"/>
      <c r="CO25" s="675"/>
      <c r="CP25" s="675"/>
      <c r="CQ25" s="676"/>
      <c r="CR25" s="659">
        <v>167633</v>
      </c>
      <c r="CS25" s="695"/>
      <c r="CT25" s="695"/>
      <c r="CU25" s="695"/>
      <c r="CV25" s="695"/>
      <c r="CW25" s="695"/>
      <c r="CX25" s="695"/>
      <c r="CY25" s="696"/>
      <c r="CZ25" s="664">
        <v>11</v>
      </c>
      <c r="DA25" s="693"/>
      <c r="DB25" s="693"/>
      <c r="DC25" s="697"/>
      <c r="DD25" s="668">
        <v>163476</v>
      </c>
      <c r="DE25" s="695"/>
      <c r="DF25" s="695"/>
      <c r="DG25" s="695"/>
      <c r="DH25" s="695"/>
      <c r="DI25" s="695"/>
      <c r="DJ25" s="695"/>
      <c r="DK25" s="696"/>
      <c r="DL25" s="668">
        <v>148453</v>
      </c>
      <c r="DM25" s="695"/>
      <c r="DN25" s="695"/>
      <c r="DO25" s="695"/>
      <c r="DP25" s="695"/>
      <c r="DQ25" s="695"/>
      <c r="DR25" s="695"/>
      <c r="DS25" s="695"/>
      <c r="DT25" s="695"/>
      <c r="DU25" s="695"/>
      <c r="DV25" s="696"/>
      <c r="DW25" s="664">
        <v>22.7</v>
      </c>
      <c r="DX25" s="693"/>
      <c r="DY25" s="693"/>
      <c r="DZ25" s="693"/>
      <c r="EA25" s="693"/>
      <c r="EB25" s="693"/>
      <c r="EC25" s="694"/>
    </row>
    <row r="26" spans="2:133" ht="11.25" customHeight="1" x14ac:dyDescent="0.15">
      <c r="B26" s="656" t="s">
        <v>294</v>
      </c>
      <c r="C26" s="657"/>
      <c r="D26" s="657"/>
      <c r="E26" s="657"/>
      <c r="F26" s="657"/>
      <c r="G26" s="657"/>
      <c r="H26" s="657"/>
      <c r="I26" s="657"/>
      <c r="J26" s="657"/>
      <c r="K26" s="657"/>
      <c r="L26" s="657"/>
      <c r="M26" s="657"/>
      <c r="N26" s="657"/>
      <c r="O26" s="657"/>
      <c r="P26" s="657"/>
      <c r="Q26" s="658"/>
      <c r="R26" s="659">
        <v>2590</v>
      </c>
      <c r="S26" s="660"/>
      <c r="T26" s="660"/>
      <c r="U26" s="660"/>
      <c r="V26" s="660"/>
      <c r="W26" s="660"/>
      <c r="X26" s="660"/>
      <c r="Y26" s="661"/>
      <c r="Z26" s="662">
        <v>0.2</v>
      </c>
      <c r="AA26" s="662"/>
      <c r="AB26" s="662"/>
      <c r="AC26" s="662"/>
      <c r="AD26" s="663" t="s">
        <v>168</v>
      </c>
      <c r="AE26" s="663"/>
      <c r="AF26" s="663"/>
      <c r="AG26" s="663"/>
      <c r="AH26" s="663"/>
      <c r="AI26" s="663"/>
      <c r="AJ26" s="663"/>
      <c r="AK26" s="663"/>
      <c r="AL26" s="664" t="s">
        <v>237</v>
      </c>
      <c r="AM26" s="665"/>
      <c r="AN26" s="665"/>
      <c r="AO26" s="666"/>
      <c r="AP26" s="677" t="s">
        <v>295</v>
      </c>
      <c r="AQ26" s="698"/>
      <c r="AR26" s="698"/>
      <c r="AS26" s="698"/>
      <c r="AT26" s="698"/>
      <c r="AU26" s="698"/>
      <c r="AV26" s="698"/>
      <c r="AW26" s="698"/>
      <c r="AX26" s="698"/>
      <c r="AY26" s="698"/>
      <c r="AZ26" s="698"/>
      <c r="BA26" s="698"/>
      <c r="BB26" s="698"/>
      <c r="BC26" s="698"/>
      <c r="BD26" s="698"/>
      <c r="BE26" s="698"/>
      <c r="BF26" s="679"/>
      <c r="BG26" s="659" t="s">
        <v>168</v>
      </c>
      <c r="BH26" s="660"/>
      <c r="BI26" s="660"/>
      <c r="BJ26" s="660"/>
      <c r="BK26" s="660"/>
      <c r="BL26" s="660"/>
      <c r="BM26" s="660"/>
      <c r="BN26" s="661"/>
      <c r="BO26" s="662" t="s">
        <v>168</v>
      </c>
      <c r="BP26" s="662"/>
      <c r="BQ26" s="662"/>
      <c r="BR26" s="662"/>
      <c r="BS26" s="668" t="s">
        <v>168</v>
      </c>
      <c r="BT26" s="660"/>
      <c r="BU26" s="660"/>
      <c r="BV26" s="660"/>
      <c r="BW26" s="660"/>
      <c r="BX26" s="660"/>
      <c r="BY26" s="660"/>
      <c r="BZ26" s="660"/>
      <c r="CA26" s="660"/>
      <c r="CB26" s="669"/>
      <c r="CD26" s="674" t="s">
        <v>296</v>
      </c>
      <c r="CE26" s="675"/>
      <c r="CF26" s="675"/>
      <c r="CG26" s="675"/>
      <c r="CH26" s="675"/>
      <c r="CI26" s="675"/>
      <c r="CJ26" s="675"/>
      <c r="CK26" s="675"/>
      <c r="CL26" s="675"/>
      <c r="CM26" s="675"/>
      <c r="CN26" s="675"/>
      <c r="CO26" s="675"/>
      <c r="CP26" s="675"/>
      <c r="CQ26" s="676"/>
      <c r="CR26" s="659">
        <v>68244</v>
      </c>
      <c r="CS26" s="660"/>
      <c r="CT26" s="660"/>
      <c r="CU26" s="660"/>
      <c r="CV26" s="660"/>
      <c r="CW26" s="660"/>
      <c r="CX26" s="660"/>
      <c r="CY26" s="661"/>
      <c r="CZ26" s="664">
        <v>4.5</v>
      </c>
      <c r="DA26" s="693"/>
      <c r="DB26" s="693"/>
      <c r="DC26" s="697"/>
      <c r="DD26" s="668">
        <v>64476</v>
      </c>
      <c r="DE26" s="660"/>
      <c r="DF26" s="660"/>
      <c r="DG26" s="660"/>
      <c r="DH26" s="660"/>
      <c r="DI26" s="660"/>
      <c r="DJ26" s="660"/>
      <c r="DK26" s="661"/>
      <c r="DL26" s="668" t="s">
        <v>168</v>
      </c>
      <c r="DM26" s="660"/>
      <c r="DN26" s="660"/>
      <c r="DO26" s="660"/>
      <c r="DP26" s="660"/>
      <c r="DQ26" s="660"/>
      <c r="DR26" s="660"/>
      <c r="DS26" s="660"/>
      <c r="DT26" s="660"/>
      <c r="DU26" s="660"/>
      <c r="DV26" s="661"/>
      <c r="DW26" s="664" t="s">
        <v>131</v>
      </c>
      <c r="DX26" s="693"/>
      <c r="DY26" s="693"/>
      <c r="DZ26" s="693"/>
      <c r="EA26" s="693"/>
      <c r="EB26" s="693"/>
      <c r="EC26" s="694"/>
    </row>
    <row r="27" spans="2:133" ht="11.25" customHeight="1" x14ac:dyDescent="0.15">
      <c r="B27" s="656" t="s">
        <v>297</v>
      </c>
      <c r="C27" s="657"/>
      <c r="D27" s="657"/>
      <c r="E27" s="657"/>
      <c r="F27" s="657"/>
      <c r="G27" s="657"/>
      <c r="H27" s="657"/>
      <c r="I27" s="657"/>
      <c r="J27" s="657"/>
      <c r="K27" s="657"/>
      <c r="L27" s="657"/>
      <c r="M27" s="657"/>
      <c r="N27" s="657"/>
      <c r="O27" s="657"/>
      <c r="P27" s="657"/>
      <c r="Q27" s="658"/>
      <c r="R27" s="659">
        <v>187714</v>
      </c>
      <c r="S27" s="660"/>
      <c r="T27" s="660"/>
      <c r="U27" s="660"/>
      <c r="V27" s="660"/>
      <c r="W27" s="660"/>
      <c r="X27" s="660"/>
      <c r="Y27" s="661"/>
      <c r="Z27" s="662">
        <v>12.2</v>
      </c>
      <c r="AA27" s="662"/>
      <c r="AB27" s="662"/>
      <c r="AC27" s="662"/>
      <c r="AD27" s="663" t="s">
        <v>168</v>
      </c>
      <c r="AE27" s="663"/>
      <c r="AF27" s="663"/>
      <c r="AG27" s="663"/>
      <c r="AH27" s="663"/>
      <c r="AI27" s="663"/>
      <c r="AJ27" s="663"/>
      <c r="AK27" s="663"/>
      <c r="AL27" s="664" t="s">
        <v>168</v>
      </c>
      <c r="AM27" s="665"/>
      <c r="AN27" s="665"/>
      <c r="AO27" s="666"/>
      <c r="AP27" s="656" t="s">
        <v>298</v>
      </c>
      <c r="AQ27" s="657"/>
      <c r="AR27" s="657"/>
      <c r="AS27" s="657"/>
      <c r="AT27" s="657"/>
      <c r="AU27" s="657"/>
      <c r="AV27" s="657"/>
      <c r="AW27" s="657"/>
      <c r="AX27" s="657"/>
      <c r="AY27" s="657"/>
      <c r="AZ27" s="657"/>
      <c r="BA27" s="657"/>
      <c r="BB27" s="657"/>
      <c r="BC27" s="657"/>
      <c r="BD27" s="657"/>
      <c r="BE27" s="657"/>
      <c r="BF27" s="658"/>
      <c r="BG27" s="659">
        <v>70499</v>
      </c>
      <c r="BH27" s="660"/>
      <c r="BI27" s="660"/>
      <c r="BJ27" s="660"/>
      <c r="BK27" s="660"/>
      <c r="BL27" s="660"/>
      <c r="BM27" s="660"/>
      <c r="BN27" s="661"/>
      <c r="BO27" s="662">
        <v>100</v>
      </c>
      <c r="BP27" s="662"/>
      <c r="BQ27" s="662"/>
      <c r="BR27" s="662"/>
      <c r="BS27" s="668">
        <v>4807</v>
      </c>
      <c r="BT27" s="660"/>
      <c r="BU27" s="660"/>
      <c r="BV27" s="660"/>
      <c r="BW27" s="660"/>
      <c r="BX27" s="660"/>
      <c r="BY27" s="660"/>
      <c r="BZ27" s="660"/>
      <c r="CA27" s="660"/>
      <c r="CB27" s="669"/>
      <c r="CD27" s="674" t="s">
        <v>299</v>
      </c>
      <c r="CE27" s="675"/>
      <c r="CF27" s="675"/>
      <c r="CG27" s="675"/>
      <c r="CH27" s="675"/>
      <c r="CI27" s="675"/>
      <c r="CJ27" s="675"/>
      <c r="CK27" s="675"/>
      <c r="CL27" s="675"/>
      <c r="CM27" s="675"/>
      <c r="CN27" s="675"/>
      <c r="CO27" s="675"/>
      <c r="CP27" s="675"/>
      <c r="CQ27" s="676"/>
      <c r="CR27" s="659">
        <v>27093</v>
      </c>
      <c r="CS27" s="695"/>
      <c r="CT27" s="695"/>
      <c r="CU27" s="695"/>
      <c r="CV27" s="695"/>
      <c r="CW27" s="695"/>
      <c r="CX27" s="695"/>
      <c r="CY27" s="696"/>
      <c r="CZ27" s="664">
        <v>1.8</v>
      </c>
      <c r="DA27" s="693"/>
      <c r="DB27" s="693"/>
      <c r="DC27" s="697"/>
      <c r="DD27" s="668">
        <v>10531</v>
      </c>
      <c r="DE27" s="695"/>
      <c r="DF27" s="695"/>
      <c r="DG27" s="695"/>
      <c r="DH27" s="695"/>
      <c r="DI27" s="695"/>
      <c r="DJ27" s="695"/>
      <c r="DK27" s="696"/>
      <c r="DL27" s="668">
        <v>9674</v>
      </c>
      <c r="DM27" s="695"/>
      <c r="DN27" s="695"/>
      <c r="DO27" s="695"/>
      <c r="DP27" s="695"/>
      <c r="DQ27" s="695"/>
      <c r="DR27" s="695"/>
      <c r="DS27" s="695"/>
      <c r="DT27" s="695"/>
      <c r="DU27" s="695"/>
      <c r="DV27" s="696"/>
      <c r="DW27" s="664">
        <v>1.5</v>
      </c>
      <c r="DX27" s="693"/>
      <c r="DY27" s="693"/>
      <c r="DZ27" s="693"/>
      <c r="EA27" s="693"/>
      <c r="EB27" s="693"/>
      <c r="EC27" s="694"/>
    </row>
    <row r="28" spans="2:133" ht="11.25" customHeight="1" x14ac:dyDescent="0.15">
      <c r="B28" s="701" t="s">
        <v>300</v>
      </c>
      <c r="C28" s="702"/>
      <c r="D28" s="702"/>
      <c r="E28" s="702"/>
      <c r="F28" s="702"/>
      <c r="G28" s="702"/>
      <c r="H28" s="702"/>
      <c r="I28" s="702"/>
      <c r="J28" s="702"/>
      <c r="K28" s="702"/>
      <c r="L28" s="702"/>
      <c r="M28" s="702"/>
      <c r="N28" s="702"/>
      <c r="O28" s="702"/>
      <c r="P28" s="702"/>
      <c r="Q28" s="703"/>
      <c r="R28" s="659" t="s">
        <v>168</v>
      </c>
      <c r="S28" s="660"/>
      <c r="T28" s="660"/>
      <c r="U28" s="660"/>
      <c r="V28" s="660"/>
      <c r="W28" s="660"/>
      <c r="X28" s="660"/>
      <c r="Y28" s="661"/>
      <c r="Z28" s="662" t="s">
        <v>237</v>
      </c>
      <c r="AA28" s="662"/>
      <c r="AB28" s="662"/>
      <c r="AC28" s="662"/>
      <c r="AD28" s="663" t="s">
        <v>168</v>
      </c>
      <c r="AE28" s="663"/>
      <c r="AF28" s="663"/>
      <c r="AG28" s="663"/>
      <c r="AH28" s="663"/>
      <c r="AI28" s="663"/>
      <c r="AJ28" s="663"/>
      <c r="AK28" s="663"/>
      <c r="AL28" s="664" t="s">
        <v>168</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301</v>
      </c>
      <c r="CE28" s="675"/>
      <c r="CF28" s="675"/>
      <c r="CG28" s="675"/>
      <c r="CH28" s="675"/>
      <c r="CI28" s="675"/>
      <c r="CJ28" s="675"/>
      <c r="CK28" s="675"/>
      <c r="CL28" s="675"/>
      <c r="CM28" s="675"/>
      <c r="CN28" s="675"/>
      <c r="CO28" s="675"/>
      <c r="CP28" s="675"/>
      <c r="CQ28" s="676"/>
      <c r="CR28" s="659">
        <v>91538</v>
      </c>
      <c r="CS28" s="660"/>
      <c r="CT28" s="660"/>
      <c r="CU28" s="660"/>
      <c r="CV28" s="660"/>
      <c r="CW28" s="660"/>
      <c r="CX28" s="660"/>
      <c r="CY28" s="661"/>
      <c r="CZ28" s="664">
        <v>6</v>
      </c>
      <c r="DA28" s="693"/>
      <c r="DB28" s="693"/>
      <c r="DC28" s="697"/>
      <c r="DD28" s="668">
        <v>87085</v>
      </c>
      <c r="DE28" s="660"/>
      <c r="DF28" s="660"/>
      <c r="DG28" s="660"/>
      <c r="DH28" s="660"/>
      <c r="DI28" s="660"/>
      <c r="DJ28" s="660"/>
      <c r="DK28" s="661"/>
      <c r="DL28" s="668">
        <v>87085</v>
      </c>
      <c r="DM28" s="660"/>
      <c r="DN28" s="660"/>
      <c r="DO28" s="660"/>
      <c r="DP28" s="660"/>
      <c r="DQ28" s="660"/>
      <c r="DR28" s="660"/>
      <c r="DS28" s="660"/>
      <c r="DT28" s="660"/>
      <c r="DU28" s="660"/>
      <c r="DV28" s="661"/>
      <c r="DW28" s="664">
        <v>13.3</v>
      </c>
      <c r="DX28" s="693"/>
      <c r="DY28" s="693"/>
      <c r="DZ28" s="693"/>
      <c r="EA28" s="693"/>
      <c r="EB28" s="693"/>
      <c r="EC28" s="694"/>
    </row>
    <row r="29" spans="2:133" ht="11.25" customHeight="1" x14ac:dyDescent="0.15">
      <c r="B29" s="656" t="s">
        <v>302</v>
      </c>
      <c r="C29" s="657"/>
      <c r="D29" s="657"/>
      <c r="E29" s="657"/>
      <c r="F29" s="657"/>
      <c r="G29" s="657"/>
      <c r="H29" s="657"/>
      <c r="I29" s="657"/>
      <c r="J29" s="657"/>
      <c r="K29" s="657"/>
      <c r="L29" s="657"/>
      <c r="M29" s="657"/>
      <c r="N29" s="657"/>
      <c r="O29" s="657"/>
      <c r="P29" s="657"/>
      <c r="Q29" s="658"/>
      <c r="R29" s="659">
        <v>68386</v>
      </c>
      <c r="S29" s="660"/>
      <c r="T29" s="660"/>
      <c r="U29" s="660"/>
      <c r="V29" s="660"/>
      <c r="W29" s="660"/>
      <c r="X29" s="660"/>
      <c r="Y29" s="661"/>
      <c r="Z29" s="662">
        <v>4.4000000000000004</v>
      </c>
      <c r="AA29" s="662"/>
      <c r="AB29" s="662"/>
      <c r="AC29" s="662"/>
      <c r="AD29" s="663" t="s">
        <v>168</v>
      </c>
      <c r="AE29" s="663"/>
      <c r="AF29" s="663"/>
      <c r="AG29" s="663"/>
      <c r="AH29" s="663"/>
      <c r="AI29" s="663"/>
      <c r="AJ29" s="663"/>
      <c r="AK29" s="663"/>
      <c r="AL29" s="664" t="s">
        <v>237</v>
      </c>
      <c r="AM29" s="665"/>
      <c r="AN29" s="665"/>
      <c r="AO29" s="666"/>
      <c r="AP29" s="638" t="s">
        <v>220</v>
      </c>
      <c r="AQ29" s="639"/>
      <c r="AR29" s="639"/>
      <c r="AS29" s="639"/>
      <c r="AT29" s="639"/>
      <c r="AU29" s="639"/>
      <c r="AV29" s="639"/>
      <c r="AW29" s="639"/>
      <c r="AX29" s="639"/>
      <c r="AY29" s="639"/>
      <c r="AZ29" s="639"/>
      <c r="BA29" s="639"/>
      <c r="BB29" s="639"/>
      <c r="BC29" s="639"/>
      <c r="BD29" s="639"/>
      <c r="BE29" s="639"/>
      <c r="BF29" s="640"/>
      <c r="BG29" s="638" t="s">
        <v>303</v>
      </c>
      <c r="BH29" s="699"/>
      <c r="BI29" s="699"/>
      <c r="BJ29" s="699"/>
      <c r="BK29" s="699"/>
      <c r="BL29" s="699"/>
      <c r="BM29" s="699"/>
      <c r="BN29" s="699"/>
      <c r="BO29" s="699"/>
      <c r="BP29" s="699"/>
      <c r="BQ29" s="700"/>
      <c r="BR29" s="638" t="s">
        <v>304</v>
      </c>
      <c r="BS29" s="699"/>
      <c r="BT29" s="699"/>
      <c r="BU29" s="699"/>
      <c r="BV29" s="699"/>
      <c r="BW29" s="699"/>
      <c r="BX29" s="699"/>
      <c r="BY29" s="699"/>
      <c r="BZ29" s="699"/>
      <c r="CA29" s="699"/>
      <c r="CB29" s="700"/>
      <c r="CD29" s="722" t="s">
        <v>305</v>
      </c>
      <c r="CE29" s="723"/>
      <c r="CF29" s="674" t="s">
        <v>306</v>
      </c>
      <c r="CG29" s="675"/>
      <c r="CH29" s="675"/>
      <c r="CI29" s="675"/>
      <c r="CJ29" s="675"/>
      <c r="CK29" s="675"/>
      <c r="CL29" s="675"/>
      <c r="CM29" s="675"/>
      <c r="CN29" s="675"/>
      <c r="CO29" s="675"/>
      <c r="CP29" s="675"/>
      <c r="CQ29" s="676"/>
      <c r="CR29" s="659">
        <v>91536</v>
      </c>
      <c r="CS29" s="695"/>
      <c r="CT29" s="695"/>
      <c r="CU29" s="695"/>
      <c r="CV29" s="695"/>
      <c r="CW29" s="695"/>
      <c r="CX29" s="695"/>
      <c r="CY29" s="696"/>
      <c r="CZ29" s="664">
        <v>6</v>
      </c>
      <c r="DA29" s="693"/>
      <c r="DB29" s="693"/>
      <c r="DC29" s="697"/>
      <c r="DD29" s="668">
        <v>87083</v>
      </c>
      <c r="DE29" s="695"/>
      <c r="DF29" s="695"/>
      <c r="DG29" s="695"/>
      <c r="DH29" s="695"/>
      <c r="DI29" s="695"/>
      <c r="DJ29" s="695"/>
      <c r="DK29" s="696"/>
      <c r="DL29" s="668">
        <v>87083</v>
      </c>
      <c r="DM29" s="695"/>
      <c r="DN29" s="695"/>
      <c r="DO29" s="695"/>
      <c r="DP29" s="695"/>
      <c r="DQ29" s="695"/>
      <c r="DR29" s="695"/>
      <c r="DS29" s="695"/>
      <c r="DT29" s="695"/>
      <c r="DU29" s="695"/>
      <c r="DV29" s="696"/>
      <c r="DW29" s="664">
        <v>13.3</v>
      </c>
      <c r="DX29" s="693"/>
      <c r="DY29" s="693"/>
      <c r="DZ29" s="693"/>
      <c r="EA29" s="693"/>
      <c r="EB29" s="693"/>
      <c r="EC29" s="694"/>
    </row>
    <row r="30" spans="2:133" ht="11.25" customHeight="1" x14ac:dyDescent="0.15">
      <c r="B30" s="656" t="s">
        <v>307</v>
      </c>
      <c r="C30" s="657"/>
      <c r="D30" s="657"/>
      <c r="E30" s="657"/>
      <c r="F30" s="657"/>
      <c r="G30" s="657"/>
      <c r="H30" s="657"/>
      <c r="I30" s="657"/>
      <c r="J30" s="657"/>
      <c r="K30" s="657"/>
      <c r="L30" s="657"/>
      <c r="M30" s="657"/>
      <c r="N30" s="657"/>
      <c r="O30" s="657"/>
      <c r="P30" s="657"/>
      <c r="Q30" s="658"/>
      <c r="R30" s="659">
        <v>14822</v>
      </c>
      <c r="S30" s="660"/>
      <c r="T30" s="660"/>
      <c r="U30" s="660"/>
      <c r="V30" s="660"/>
      <c r="W30" s="660"/>
      <c r="X30" s="660"/>
      <c r="Y30" s="661"/>
      <c r="Z30" s="662">
        <v>1</v>
      </c>
      <c r="AA30" s="662"/>
      <c r="AB30" s="662"/>
      <c r="AC30" s="662"/>
      <c r="AD30" s="663">
        <v>10858</v>
      </c>
      <c r="AE30" s="663"/>
      <c r="AF30" s="663"/>
      <c r="AG30" s="663"/>
      <c r="AH30" s="663"/>
      <c r="AI30" s="663"/>
      <c r="AJ30" s="663"/>
      <c r="AK30" s="663"/>
      <c r="AL30" s="664">
        <v>1.7</v>
      </c>
      <c r="AM30" s="665"/>
      <c r="AN30" s="665"/>
      <c r="AO30" s="666"/>
      <c r="AP30" s="707" t="s">
        <v>308</v>
      </c>
      <c r="AQ30" s="708"/>
      <c r="AR30" s="708"/>
      <c r="AS30" s="708"/>
      <c r="AT30" s="713" t="s">
        <v>309</v>
      </c>
      <c r="AU30" s="210"/>
      <c r="AV30" s="210"/>
      <c r="AW30" s="210"/>
      <c r="AX30" s="645" t="s">
        <v>182</v>
      </c>
      <c r="AY30" s="646"/>
      <c r="AZ30" s="646"/>
      <c r="BA30" s="646"/>
      <c r="BB30" s="646"/>
      <c r="BC30" s="646"/>
      <c r="BD30" s="646"/>
      <c r="BE30" s="646"/>
      <c r="BF30" s="647"/>
      <c r="BG30" s="719">
        <v>99.2</v>
      </c>
      <c r="BH30" s="720"/>
      <c r="BI30" s="720"/>
      <c r="BJ30" s="720"/>
      <c r="BK30" s="720"/>
      <c r="BL30" s="720"/>
      <c r="BM30" s="654">
        <v>98.7</v>
      </c>
      <c r="BN30" s="720"/>
      <c r="BO30" s="720"/>
      <c r="BP30" s="720"/>
      <c r="BQ30" s="721"/>
      <c r="BR30" s="719">
        <v>99.5</v>
      </c>
      <c r="BS30" s="720"/>
      <c r="BT30" s="720"/>
      <c r="BU30" s="720"/>
      <c r="BV30" s="720"/>
      <c r="BW30" s="720"/>
      <c r="BX30" s="654">
        <v>99.4</v>
      </c>
      <c r="BY30" s="720"/>
      <c r="BZ30" s="720"/>
      <c r="CA30" s="720"/>
      <c r="CB30" s="721"/>
      <c r="CD30" s="724"/>
      <c r="CE30" s="725"/>
      <c r="CF30" s="674" t="s">
        <v>310</v>
      </c>
      <c r="CG30" s="675"/>
      <c r="CH30" s="675"/>
      <c r="CI30" s="675"/>
      <c r="CJ30" s="675"/>
      <c r="CK30" s="675"/>
      <c r="CL30" s="675"/>
      <c r="CM30" s="675"/>
      <c r="CN30" s="675"/>
      <c r="CO30" s="675"/>
      <c r="CP30" s="675"/>
      <c r="CQ30" s="676"/>
      <c r="CR30" s="659">
        <v>87125</v>
      </c>
      <c r="CS30" s="660"/>
      <c r="CT30" s="660"/>
      <c r="CU30" s="660"/>
      <c r="CV30" s="660"/>
      <c r="CW30" s="660"/>
      <c r="CX30" s="660"/>
      <c r="CY30" s="661"/>
      <c r="CZ30" s="664">
        <v>5.7</v>
      </c>
      <c r="DA30" s="693"/>
      <c r="DB30" s="693"/>
      <c r="DC30" s="697"/>
      <c r="DD30" s="668">
        <v>82672</v>
      </c>
      <c r="DE30" s="660"/>
      <c r="DF30" s="660"/>
      <c r="DG30" s="660"/>
      <c r="DH30" s="660"/>
      <c r="DI30" s="660"/>
      <c r="DJ30" s="660"/>
      <c r="DK30" s="661"/>
      <c r="DL30" s="668">
        <v>82672</v>
      </c>
      <c r="DM30" s="660"/>
      <c r="DN30" s="660"/>
      <c r="DO30" s="660"/>
      <c r="DP30" s="660"/>
      <c r="DQ30" s="660"/>
      <c r="DR30" s="660"/>
      <c r="DS30" s="660"/>
      <c r="DT30" s="660"/>
      <c r="DU30" s="660"/>
      <c r="DV30" s="661"/>
      <c r="DW30" s="664">
        <v>12.6</v>
      </c>
      <c r="DX30" s="693"/>
      <c r="DY30" s="693"/>
      <c r="DZ30" s="693"/>
      <c r="EA30" s="693"/>
      <c r="EB30" s="693"/>
      <c r="EC30" s="694"/>
    </row>
    <row r="31" spans="2:133" ht="11.25" customHeight="1" x14ac:dyDescent="0.15">
      <c r="B31" s="656" t="s">
        <v>311</v>
      </c>
      <c r="C31" s="657"/>
      <c r="D31" s="657"/>
      <c r="E31" s="657"/>
      <c r="F31" s="657"/>
      <c r="G31" s="657"/>
      <c r="H31" s="657"/>
      <c r="I31" s="657"/>
      <c r="J31" s="657"/>
      <c r="K31" s="657"/>
      <c r="L31" s="657"/>
      <c r="M31" s="657"/>
      <c r="N31" s="657"/>
      <c r="O31" s="657"/>
      <c r="P31" s="657"/>
      <c r="Q31" s="658"/>
      <c r="R31" s="659">
        <v>4236</v>
      </c>
      <c r="S31" s="660"/>
      <c r="T31" s="660"/>
      <c r="U31" s="660"/>
      <c r="V31" s="660"/>
      <c r="W31" s="660"/>
      <c r="X31" s="660"/>
      <c r="Y31" s="661"/>
      <c r="Z31" s="662">
        <v>0.3</v>
      </c>
      <c r="AA31" s="662"/>
      <c r="AB31" s="662"/>
      <c r="AC31" s="662"/>
      <c r="AD31" s="663" t="s">
        <v>168</v>
      </c>
      <c r="AE31" s="663"/>
      <c r="AF31" s="663"/>
      <c r="AG31" s="663"/>
      <c r="AH31" s="663"/>
      <c r="AI31" s="663"/>
      <c r="AJ31" s="663"/>
      <c r="AK31" s="663"/>
      <c r="AL31" s="664" t="s">
        <v>168</v>
      </c>
      <c r="AM31" s="665"/>
      <c r="AN31" s="665"/>
      <c r="AO31" s="666"/>
      <c r="AP31" s="709"/>
      <c r="AQ31" s="710"/>
      <c r="AR31" s="710"/>
      <c r="AS31" s="710"/>
      <c r="AT31" s="714"/>
      <c r="AU31" s="209" t="s">
        <v>312</v>
      </c>
      <c r="AV31" s="209"/>
      <c r="AW31" s="209"/>
      <c r="AX31" s="656" t="s">
        <v>313</v>
      </c>
      <c r="AY31" s="657"/>
      <c r="AZ31" s="657"/>
      <c r="BA31" s="657"/>
      <c r="BB31" s="657"/>
      <c r="BC31" s="657"/>
      <c r="BD31" s="657"/>
      <c r="BE31" s="657"/>
      <c r="BF31" s="658"/>
      <c r="BG31" s="716">
        <v>98.8</v>
      </c>
      <c r="BH31" s="695"/>
      <c r="BI31" s="695"/>
      <c r="BJ31" s="695"/>
      <c r="BK31" s="695"/>
      <c r="BL31" s="695"/>
      <c r="BM31" s="665">
        <v>97.6</v>
      </c>
      <c r="BN31" s="717"/>
      <c r="BO31" s="717"/>
      <c r="BP31" s="717"/>
      <c r="BQ31" s="718"/>
      <c r="BR31" s="716">
        <v>99.1</v>
      </c>
      <c r="BS31" s="695"/>
      <c r="BT31" s="695"/>
      <c r="BU31" s="695"/>
      <c r="BV31" s="695"/>
      <c r="BW31" s="695"/>
      <c r="BX31" s="665">
        <v>99.1</v>
      </c>
      <c r="BY31" s="717"/>
      <c r="BZ31" s="717"/>
      <c r="CA31" s="717"/>
      <c r="CB31" s="718"/>
      <c r="CD31" s="724"/>
      <c r="CE31" s="725"/>
      <c r="CF31" s="674" t="s">
        <v>314</v>
      </c>
      <c r="CG31" s="675"/>
      <c r="CH31" s="675"/>
      <c r="CI31" s="675"/>
      <c r="CJ31" s="675"/>
      <c r="CK31" s="675"/>
      <c r="CL31" s="675"/>
      <c r="CM31" s="675"/>
      <c r="CN31" s="675"/>
      <c r="CO31" s="675"/>
      <c r="CP31" s="675"/>
      <c r="CQ31" s="676"/>
      <c r="CR31" s="659">
        <v>4411</v>
      </c>
      <c r="CS31" s="695"/>
      <c r="CT31" s="695"/>
      <c r="CU31" s="695"/>
      <c r="CV31" s="695"/>
      <c r="CW31" s="695"/>
      <c r="CX31" s="695"/>
      <c r="CY31" s="696"/>
      <c r="CZ31" s="664">
        <v>0.3</v>
      </c>
      <c r="DA31" s="693"/>
      <c r="DB31" s="693"/>
      <c r="DC31" s="697"/>
      <c r="DD31" s="668">
        <v>4411</v>
      </c>
      <c r="DE31" s="695"/>
      <c r="DF31" s="695"/>
      <c r="DG31" s="695"/>
      <c r="DH31" s="695"/>
      <c r="DI31" s="695"/>
      <c r="DJ31" s="695"/>
      <c r="DK31" s="696"/>
      <c r="DL31" s="668">
        <v>4411</v>
      </c>
      <c r="DM31" s="695"/>
      <c r="DN31" s="695"/>
      <c r="DO31" s="695"/>
      <c r="DP31" s="695"/>
      <c r="DQ31" s="695"/>
      <c r="DR31" s="695"/>
      <c r="DS31" s="695"/>
      <c r="DT31" s="695"/>
      <c r="DU31" s="695"/>
      <c r="DV31" s="696"/>
      <c r="DW31" s="664">
        <v>0.7</v>
      </c>
      <c r="DX31" s="693"/>
      <c r="DY31" s="693"/>
      <c r="DZ31" s="693"/>
      <c r="EA31" s="693"/>
      <c r="EB31" s="693"/>
      <c r="EC31" s="694"/>
    </row>
    <row r="32" spans="2:133" ht="11.25" customHeight="1" x14ac:dyDescent="0.15">
      <c r="B32" s="656" t="s">
        <v>315</v>
      </c>
      <c r="C32" s="657"/>
      <c r="D32" s="657"/>
      <c r="E32" s="657"/>
      <c r="F32" s="657"/>
      <c r="G32" s="657"/>
      <c r="H32" s="657"/>
      <c r="I32" s="657"/>
      <c r="J32" s="657"/>
      <c r="K32" s="657"/>
      <c r="L32" s="657"/>
      <c r="M32" s="657"/>
      <c r="N32" s="657"/>
      <c r="O32" s="657"/>
      <c r="P32" s="657"/>
      <c r="Q32" s="658"/>
      <c r="R32" s="659">
        <v>239401</v>
      </c>
      <c r="S32" s="660"/>
      <c r="T32" s="660"/>
      <c r="U32" s="660"/>
      <c r="V32" s="660"/>
      <c r="W32" s="660"/>
      <c r="X32" s="660"/>
      <c r="Y32" s="661"/>
      <c r="Z32" s="662">
        <v>15.6</v>
      </c>
      <c r="AA32" s="662"/>
      <c r="AB32" s="662"/>
      <c r="AC32" s="662"/>
      <c r="AD32" s="663" t="s">
        <v>168</v>
      </c>
      <c r="AE32" s="663"/>
      <c r="AF32" s="663"/>
      <c r="AG32" s="663"/>
      <c r="AH32" s="663"/>
      <c r="AI32" s="663"/>
      <c r="AJ32" s="663"/>
      <c r="AK32" s="663"/>
      <c r="AL32" s="664" t="s">
        <v>131</v>
      </c>
      <c r="AM32" s="665"/>
      <c r="AN32" s="665"/>
      <c r="AO32" s="666"/>
      <c r="AP32" s="711"/>
      <c r="AQ32" s="712"/>
      <c r="AR32" s="712"/>
      <c r="AS32" s="712"/>
      <c r="AT32" s="715"/>
      <c r="AU32" s="211"/>
      <c r="AV32" s="211"/>
      <c r="AW32" s="211"/>
      <c r="AX32" s="704" t="s">
        <v>316</v>
      </c>
      <c r="AY32" s="705"/>
      <c r="AZ32" s="705"/>
      <c r="BA32" s="705"/>
      <c r="BB32" s="705"/>
      <c r="BC32" s="705"/>
      <c r="BD32" s="705"/>
      <c r="BE32" s="705"/>
      <c r="BF32" s="706"/>
      <c r="BG32" s="728">
        <v>99.2</v>
      </c>
      <c r="BH32" s="729"/>
      <c r="BI32" s="729"/>
      <c r="BJ32" s="729"/>
      <c r="BK32" s="729"/>
      <c r="BL32" s="729"/>
      <c r="BM32" s="730">
        <v>99</v>
      </c>
      <c r="BN32" s="729"/>
      <c r="BO32" s="729"/>
      <c r="BP32" s="729"/>
      <c r="BQ32" s="731"/>
      <c r="BR32" s="728">
        <v>99.7</v>
      </c>
      <c r="BS32" s="729"/>
      <c r="BT32" s="729"/>
      <c r="BU32" s="729"/>
      <c r="BV32" s="729"/>
      <c r="BW32" s="729"/>
      <c r="BX32" s="730">
        <v>99.4</v>
      </c>
      <c r="BY32" s="729"/>
      <c r="BZ32" s="729"/>
      <c r="CA32" s="729"/>
      <c r="CB32" s="731"/>
      <c r="CD32" s="726"/>
      <c r="CE32" s="727"/>
      <c r="CF32" s="674" t="s">
        <v>317</v>
      </c>
      <c r="CG32" s="675"/>
      <c r="CH32" s="675"/>
      <c r="CI32" s="675"/>
      <c r="CJ32" s="675"/>
      <c r="CK32" s="675"/>
      <c r="CL32" s="675"/>
      <c r="CM32" s="675"/>
      <c r="CN32" s="675"/>
      <c r="CO32" s="675"/>
      <c r="CP32" s="675"/>
      <c r="CQ32" s="676"/>
      <c r="CR32" s="659">
        <v>2</v>
      </c>
      <c r="CS32" s="660"/>
      <c r="CT32" s="660"/>
      <c r="CU32" s="660"/>
      <c r="CV32" s="660"/>
      <c r="CW32" s="660"/>
      <c r="CX32" s="660"/>
      <c r="CY32" s="661"/>
      <c r="CZ32" s="664">
        <v>0</v>
      </c>
      <c r="DA32" s="693"/>
      <c r="DB32" s="693"/>
      <c r="DC32" s="697"/>
      <c r="DD32" s="668">
        <v>2</v>
      </c>
      <c r="DE32" s="660"/>
      <c r="DF32" s="660"/>
      <c r="DG32" s="660"/>
      <c r="DH32" s="660"/>
      <c r="DI32" s="660"/>
      <c r="DJ32" s="660"/>
      <c r="DK32" s="661"/>
      <c r="DL32" s="668">
        <v>2</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318</v>
      </c>
      <c r="C33" s="657"/>
      <c r="D33" s="657"/>
      <c r="E33" s="657"/>
      <c r="F33" s="657"/>
      <c r="G33" s="657"/>
      <c r="H33" s="657"/>
      <c r="I33" s="657"/>
      <c r="J33" s="657"/>
      <c r="K33" s="657"/>
      <c r="L33" s="657"/>
      <c r="M33" s="657"/>
      <c r="N33" s="657"/>
      <c r="O33" s="657"/>
      <c r="P33" s="657"/>
      <c r="Q33" s="658"/>
      <c r="R33" s="659">
        <v>61356</v>
      </c>
      <c r="S33" s="660"/>
      <c r="T33" s="660"/>
      <c r="U33" s="660"/>
      <c r="V33" s="660"/>
      <c r="W33" s="660"/>
      <c r="X33" s="660"/>
      <c r="Y33" s="661"/>
      <c r="Z33" s="662">
        <v>4</v>
      </c>
      <c r="AA33" s="662"/>
      <c r="AB33" s="662"/>
      <c r="AC33" s="662"/>
      <c r="AD33" s="663" t="s">
        <v>168</v>
      </c>
      <c r="AE33" s="663"/>
      <c r="AF33" s="663"/>
      <c r="AG33" s="663"/>
      <c r="AH33" s="663"/>
      <c r="AI33" s="663"/>
      <c r="AJ33" s="663"/>
      <c r="AK33" s="663"/>
      <c r="AL33" s="664" t="s">
        <v>243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319</v>
      </c>
      <c r="CE33" s="675"/>
      <c r="CF33" s="675"/>
      <c r="CG33" s="675"/>
      <c r="CH33" s="675"/>
      <c r="CI33" s="675"/>
      <c r="CJ33" s="675"/>
      <c r="CK33" s="675"/>
      <c r="CL33" s="675"/>
      <c r="CM33" s="675"/>
      <c r="CN33" s="675"/>
      <c r="CO33" s="675"/>
      <c r="CP33" s="675"/>
      <c r="CQ33" s="676"/>
      <c r="CR33" s="659">
        <v>679140</v>
      </c>
      <c r="CS33" s="695"/>
      <c r="CT33" s="695"/>
      <c r="CU33" s="695"/>
      <c r="CV33" s="695"/>
      <c r="CW33" s="695"/>
      <c r="CX33" s="695"/>
      <c r="CY33" s="696"/>
      <c r="CZ33" s="664">
        <v>44.6</v>
      </c>
      <c r="DA33" s="693"/>
      <c r="DB33" s="693"/>
      <c r="DC33" s="697"/>
      <c r="DD33" s="668">
        <v>528435</v>
      </c>
      <c r="DE33" s="695"/>
      <c r="DF33" s="695"/>
      <c r="DG33" s="695"/>
      <c r="DH33" s="695"/>
      <c r="DI33" s="695"/>
      <c r="DJ33" s="695"/>
      <c r="DK33" s="696"/>
      <c r="DL33" s="668">
        <v>332982</v>
      </c>
      <c r="DM33" s="695"/>
      <c r="DN33" s="695"/>
      <c r="DO33" s="695"/>
      <c r="DP33" s="695"/>
      <c r="DQ33" s="695"/>
      <c r="DR33" s="695"/>
      <c r="DS33" s="695"/>
      <c r="DT33" s="695"/>
      <c r="DU33" s="695"/>
      <c r="DV33" s="696"/>
      <c r="DW33" s="664">
        <v>50.9</v>
      </c>
      <c r="DX33" s="693"/>
      <c r="DY33" s="693"/>
      <c r="DZ33" s="693"/>
      <c r="EA33" s="693"/>
      <c r="EB33" s="693"/>
      <c r="EC33" s="694"/>
    </row>
    <row r="34" spans="2:133" ht="11.25" customHeight="1" x14ac:dyDescent="0.15">
      <c r="B34" s="656" t="s">
        <v>320</v>
      </c>
      <c r="C34" s="657"/>
      <c r="D34" s="657"/>
      <c r="E34" s="657"/>
      <c r="F34" s="657"/>
      <c r="G34" s="657"/>
      <c r="H34" s="657"/>
      <c r="I34" s="657"/>
      <c r="J34" s="657"/>
      <c r="K34" s="657"/>
      <c r="L34" s="657"/>
      <c r="M34" s="657"/>
      <c r="N34" s="657"/>
      <c r="O34" s="657"/>
      <c r="P34" s="657"/>
      <c r="Q34" s="658"/>
      <c r="R34" s="659">
        <v>38956</v>
      </c>
      <c r="S34" s="660"/>
      <c r="T34" s="660"/>
      <c r="U34" s="660"/>
      <c r="V34" s="660"/>
      <c r="W34" s="660"/>
      <c r="X34" s="660"/>
      <c r="Y34" s="661"/>
      <c r="Z34" s="662">
        <v>2.5</v>
      </c>
      <c r="AA34" s="662"/>
      <c r="AB34" s="662"/>
      <c r="AC34" s="662"/>
      <c r="AD34" s="663">
        <v>2</v>
      </c>
      <c r="AE34" s="663"/>
      <c r="AF34" s="663"/>
      <c r="AG34" s="663"/>
      <c r="AH34" s="663"/>
      <c r="AI34" s="663"/>
      <c r="AJ34" s="663"/>
      <c r="AK34" s="663"/>
      <c r="AL34" s="664">
        <v>0</v>
      </c>
      <c r="AM34" s="665"/>
      <c r="AN34" s="665"/>
      <c r="AO34" s="666"/>
      <c r="AP34" s="214"/>
      <c r="AQ34" s="638" t="s">
        <v>321</v>
      </c>
      <c r="AR34" s="639"/>
      <c r="AS34" s="639"/>
      <c r="AT34" s="639"/>
      <c r="AU34" s="639"/>
      <c r="AV34" s="639"/>
      <c r="AW34" s="639"/>
      <c r="AX34" s="639"/>
      <c r="AY34" s="639"/>
      <c r="AZ34" s="639"/>
      <c r="BA34" s="639"/>
      <c r="BB34" s="639"/>
      <c r="BC34" s="639"/>
      <c r="BD34" s="639"/>
      <c r="BE34" s="639"/>
      <c r="BF34" s="640"/>
      <c r="BG34" s="638" t="s">
        <v>322</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323</v>
      </c>
      <c r="CE34" s="675"/>
      <c r="CF34" s="675"/>
      <c r="CG34" s="675"/>
      <c r="CH34" s="675"/>
      <c r="CI34" s="675"/>
      <c r="CJ34" s="675"/>
      <c r="CK34" s="675"/>
      <c r="CL34" s="675"/>
      <c r="CM34" s="675"/>
      <c r="CN34" s="675"/>
      <c r="CO34" s="675"/>
      <c r="CP34" s="675"/>
      <c r="CQ34" s="676"/>
      <c r="CR34" s="659">
        <v>295505</v>
      </c>
      <c r="CS34" s="660"/>
      <c r="CT34" s="660"/>
      <c r="CU34" s="660"/>
      <c r="CV34" s="660"/>
      <c r="CW34" s="660"/>
      <c r="CX34" s="660"/>
      <c r="CY34" s="661"/>
      <c r="CZ34" s="664">
        <v>19.399999999999999</v>
      </c>
      <c r="DA34" s="693"/>
      <c r="DB34" s="693"/>
      <c r="DC34" s="697"/>
      <c r="DD34" s="668">
        <v>214872</v>
      </c>
      <c r="DE34" s="660"/>
      <c r="DF34" s="660"/>
      <c r="DG34" s="660"/>
      <c r="DH34" s="660"/>
      <c r="DI34" s="660"/>
      <c r="DJ34" s="660"/>
      <c r="DK34" s="661"/>
      <c r="DL34" s="668">
        <v>151714</v>
      </c>
      <c r="DM34" s="660"/>
      <c r="DN34" s="660"/>
      <c r="DO34" s="660"/>
      <c r="DP34" s="660"/>
      <c r="DQ34" s="660"/>
      <c r="DR34" s="660"/>
      <c r="DS34" s="660"/>
      <c r="DT34" s="660"/>
      <c r="DU34" s="660"/>
      <c r="DV34" s="661"/>
      <c r="DW34" s="664">
        <v>23.2</v>
      </c>
      <c r="DX34" s="693"/>
      <c r="DY34" s="693"/>
      <c r="DZ34" s="693"/>
      <c r="EA34" s="693"/>
      <c r="EB34" s="693"/>
      <c r="EC34" s="694"/>
    </row>
    <row r="35" spans="2:133" ht="11.25" customHeight="1" x14ac:dyDescent="0.15">
      <c r="B35" s="656" t="s">
        <v>324</v>
      </c>
      <c r="C35" s="657"/>
      <c r="D35" s="657"/>
      <c r="E35" s="657"/>
      <c r="F35" s="657"/>
      <c r="G35" s="657"/>
      <c r="H35" s="657"/>
      <c r="I35" s="657"/>
      <c r="J35" s="657"/>
      <c r="K35" s="657"/>
      <c r="L35" s="657"/>
      <c r="M35" s="657"/>
      <c r="N35" s="657"/>
      <c r="O35" s="657"/>
      <c r="P35" s="657"/>
      <c r="Q35" s="658"/>
      <c r="R35" s="659">
        <v>129983</v>
      </c>
      <c r="S35" s="660"/>
      <c r="T35" s="660"/>
      <c r="U35" s="660"/>
      <c r="V35" s="660"/>
      <c r="W35" s="660"/>
      <c r="X35" s="660"/>
      <c r="Y35" s="661"/>
      <c r="Z35" s="662">
        <v>8.4</v>
      </c>
      <c r="AA35" s="662"/>
      <c r="AB35" s="662"/>
      <c r="AC35" s="662"/>
      <c r="AD35" s="663" t="s">
        <v>168</v>
      </c>
      <c r="AE35" s="663"/>
      <c r="AF35" s="663"/>
      <c r="AG35" s="663"/>
      <c r="AH35" s="663"/>
      <c r="AI35" s="663"/>
      <c r="AJ35" s="663"/>
      <c r="AK35" s="663"/>
      <c r="AL35" s="664" t="s">
        <v>168</v>
      </c>
      <c r="AM35" s="665"/>
      <c r="AN35" s="665"/>
      <c r="AO35" s="666"/>
      <c r="AP35" s="214"/>
      <c r="AQ35" s="732" t="s">
        <v>325</v>
      </c>
      <c r="AR35" s="733"/>
      <c r="AS35" s="733"/>
      <c r="AT35" s="733"/>
      <c r="AU35" s="733"/>
      <c r="AV35" s="733"/>
      <c r="AW35" s="733"/>
      <c r="AX35" s="733"/>
      <c r="AY35" s="734"/>
      <c r="AZ35" s="648">
        <v>158748</v>
      </c>
      <c r="BA35" s="649"/>
      <c r="BB35" s="649"/>
      <c r="BC35" s="649"/>
      <c r="BD35" s="649"/>
      <c r="BE35" s="649"/>
      <c r="BF35" s="735"/>
      <c r="BG35" s="670" t="s">
        <v>326</v>
      </c>
      <c r="BH35" s="671"/>
      <c r="BI35" s="671"/>
      <c r="BJ35" s="671"/>
      <c r="BK35" s="671"/>
      <c r="BL35" s="671"/>
      <c r="BM35" s="671"/>
      <c r="BN35" s="671"/>
      <c r="BO35" s="671"/>
      <c r="BP35" s="671"/>
      <c r="BQ35" s="671"/>
      <c r="BR35" s="671"/>
      <c r="BS35" s="671"/>
      <c r="BT35" s="671"/>
      <c r="BU35" s="672"/>
      <c r="BV35" s="648">
        <v>11422</v>
      </c>
      <c r="BW35" s="649"/>
      <c r="BX35" s="649"/>
      <c r="BY35" s="649"/>
      <c r="BZ35" s="649"/>
      <c r="CA35" s="649"/>
      <c r="CB35" s="735"/>
      <c r="CD35" s="674" t="s">
        <v>327</v>
      </c>
      <c r="CE35" s="675"/>
      <c r="CF35" s="675"/>
      <c r="CG35" s="675"/>
      <c r="CH35" s="675"/>
      <c r="CI35" s="675"/>
      <c r="CJ35" s="675"/>
      <c r="CK35" s="675"/>
      <c r="CL35" s="675"/>
      <c r="CM35" s="675"/>
      <c r="CN35" s="675"/>
      <c r="CO35" s="675"/>
      <c r="CP35" s="675"/>
      <c r="CQ35" s="676"/>
      <c r="CR35" s="659">
        <v>6918</v>
      </c>
      <c r="CS35" s="695"/>
      <c r="CT35" s="695"/>
      <c r="CU35" s="695"/>
      <c r="CV35" s="695"/>
      <c r="CW35" s="695"/>
      <c r="CX35" s="695"/>
      <c r="CY35" s="696"/>
      <c r="CZ35" s="664">
        <v>0.5</v>
      </c>
      <c r="DA35" s="693"/>
      <c r="DB35" s="693"/>
      <c r="DC35" s="697"/>
      <c r="DD35" s="668">
        <v>6599</v>
      </c>
      <c r="DE35" s="695"/>
      <c r="DF35" s="695"/>
      <c r="DG35" s="695"/>
      <c r="DH35" s="695"/>
      <c r="DI35" s="695"/>
      <c r="DJ35" s="695"/>
      <c r="DK35" s="696"/>
      <c r="DL35" s="668">
        <v>6599</v>
      </c>
      <c r="DM35" s="695"/>
      <c r="DN35" s="695"/>
      <c r="DO35" s="695"/>
      <c r="DP35" s="695"/>
      <c r="DQ35" s="695"/>
      <c r="DR35" s="695"/>
      <c r="DS35" s="695"/>
      <c r="DT35" s="695"/>
      <c r="DU35" s="695"/>
      <c r="DV35" s="696"/>
      <c r="DW35" s="664">
        <v>1</v>
      </c>
      <c r="DX35" s="693"/>
      <c r="DY35" s="693"/>
      <c r="DZ35" s="693"/>
      <c r="EA35" s="693"/>
      <c r="EB35" s="693"/>
      <c r="EC35" s="694"/>
    </row>
    <row r="36" spans="2:133" ht="11.25" customHeight="1" x14ac:dyDescent="0.15">
      <c r="B36" s="656" t="s">
        <v>328</v>
      </c>
      <c r="C36" s="657"/>
      <c r="D36" s="657"/>
      <c r="E36" s="657"/>
      <c r="F36" s="657"/>
      <c r="G36" s="657"/>
      <c r="H36" s="657"/>
      <c r="I36" s="657"/>
      <c r="J36" s="657"/>
      <c r="K36" s="657"/>
      <c r="L36" s="657"/>
      <c r="M36" s="657"/>
      <c r="N36" s="657"/>
      <c r="O36" s="657"/>
      <c r="P36" s="657"/>
      <c r="Q36" s="658"/>
      <c r="R36" s="659" t="s">
        <v>168</v>
      </c>
      <c r="S36" s="660"/>
      <c r="T36" s="660"/>
      <c r="U36" s="660"/>
      <c r="V36" s="660"/>
      <c r="W36" s="660"/>
      <c r="X36" s="660"/>
      <c r="Y36" s="661"/>
      <c r="Z36" s="662" t="s">
        <v>237</v>
      </c>
      <c r="AA36" s="662"/>
      <c r="AB36" s="662"/>
      <c r="AC36" s="662"/>
      <c r="AD36" s="663" t="s">
        <v>168</v>
      </c>
      <c r="AE36" s="663"/>
      <c r="AF36" s="663"/>
      <c r="AG36" s="663"/>
      <c r="AH36" s="663"/>
      <c r="AI36" s="663"/>
      <c r="AJ36" s="663"/>
      <c r="AK36" s="663"/>
      <c r="AL36" s="664" t="s">
        <v>168</v>
      </c>
      <c r="AM36" s="665"/>
      <c r="AN36" s="665"/>
      <c r="AO36" s="666"/>
      <c r="AQ36" s="736" t="s">
        <v>329</v>
      </c>
      <c r="AR36" s="737"/>
      <c r="AS36" s="737"/>
      <c r="AT36" s="737"/>
      <c r="AU36" s="737"/>
      <c r="AV36" s="737"/>
      <c r="AW36" s="737"/>
      <c r="AX36" s="737"/>
      <c r="AY36" s="738"/>
      <c r="AZ36" s="659">
        <v>49529</v>
      </c>
      <c r="BA36" s="660"/>
      <c r="BB36" s="660"/>
      <c r="BC36" s="660"/>
      <c r="BD36" s="695"/>
      <c r="BE36" s="695"/>
      <c r="BF36" s="718"/>
      <c r="BG36" s="674" t="s">
        <v>330</v>
      </c>
      <c r="BH36" s="675"/>
      <c r="BI36" s="675"/>
      <c r="BJ36" s="675"/>
      <c r="BK36" s="675"/>
      <c r="BL36" s="675"/>
      <c r="BM36" s="675"/>
      <c r="BN36" s="675"/>
      <c r="BO36" s="675"/>
      <c r="BP36" s="675"/>
      <c r="BQ36" s="675"/>
      <c r="BR36" s="675"/>
      <c r="BS36" s="675"/>
      <c r="BT36" s="675"/>
      <c r="BU36" s="676"/>
      <c r="BV36" s="659">
        <v>2240</v>
      </c>
      <c r="BW36" s="660"/>
      <c r="BX36" s="660"/>
      <c r="BY36" s="660"/>
      <c r="BZ36" s="660"/>
      <c r="CA36" s="660"/>
      <c r="CB36" s="669"/>
      <c r="CD36" s="674" t="s">
        <v>331</v>
      </c>
      <c r="CE36" s="675"/>
      <c r="CF36" s="675"/>
      <c r="CG36" s="675"/>
      <c r="CH36" s="675"/>
      <c r="CI36" s="675"/>
      <c r="CJ36" s="675"/>
      <c r="CK36" s="675"/>
      <c r="CL36" s="675"/>
      <c r="CM36" s="675"/>
      <c r="CN36" s="675"/>
      <c r="CO36" s="675"/>
      <c r="CP36" s="675"/>
      <c r="CQ36" s="676"/>
      <c r="CR36" s="659">
        <v>169335</v>
      </c>
      <c r="CS36" s="660"/>
      <c r="CT36" s="660"/>
      <c r="CU36" s="660"/>
      <c r="CV36" s="660"/>
      <c r="CW36" s="660"/>
      <c r="CX36" s="660"/>
      <c r="CY36" s="661"/>
      <c r="CZ36" s="664">
        <v>11.1</v>
      </c>
      <c r="DA36" s="693"/>
      <c r="DB36" s="693"/>
      <c r="DC36" s="697"/>
      <c r="DD36" s="668">
        <v>126146</v>
      </c>
      <c r="DE36" s="660"/>
      <c r="DF36" s="660"/>
      <c r="DG36" s="660"/>
      <c r="DH36" s="660"/>
      <c r="DI36" s="660"/>
      <c r="DJ36" s="660"/>
      <c r="DK36" s="661"/>
      <c r="DL36" s="668">
        <v>84724</v>
      </c>
      <c r="DM36" s="660"/>
      <c r="DN36" s="660"/>
      <c r="DO36" s="660"/>
      <c r="DP36" s="660"/>
      <c r="DQ36" s="660"/>
      <c r="DR36" s="660"/>
      <c r="DS36" s="660"/>
      <c r="DT36" s="660"/>
      <c r="DU36" s="660"/>
      <c r="DV36" s="661"/>
      <c r="DW36" s="664">
        <v>13</v>
      </c>
      <c r="DX36" s="693"/>
      <c r="DY36" s="693"/>
      <c r="DZ36" s="693"/>
      <c r="EA36" s="693"/>
      <c r="EB36" s="693"/>
      <c r="EC36" s="694"/>
    </row>
    <row r="37" spans="2:133" ht="11.25" customHeight="1" x14ac:dyDescent="0.15">
      <c r="B37" s="656" t="s">
        <v>332</v>
      </c>
      <c r="C37" s="657"/>
      <c r="D37" s="657"/>
      <c r="E37" s="657"/>
      <c r="F37" s="657"/>
      <c r="G37" s="657"/>
      <c r="H37" s="657"/>
      <c r="I37" s="657"/>
      <c r="J37" s="657"/>
      <c r="K37" s="657"/>
      <c r="L37" s="657"/>
      <c r="M37" s="657"/>
      <c r="N37" s="657"/>
      <c r="O37" s="657"/>
      <c r="P37" s="657"/>
      <c r="Q37" s="658"/>
      <c r="R37" s="659">
        <v>22583</v>
      </c>
      <c r="S37" s="660"/>
      <c r="T37" s="660"/>
      <c r="U37" s="660"/>
      <c r="V37" s="660"/>
      <c r="W37" s="660"/>
      <c r="X37" s="660"/>
      <c r="Y37" s="661"/>
      <c r="Z37" s="662">
        <v>1.5</v>
      </c>
      <c r="AA37" s="662"/>
      <c r="AB37" s="662"/>
      <c r="AC37" s="662"/>
      <c r="AD37" s="663" t="s">
        <v>168</v>
      </c>
      <c r="AE37" s="663"/>
      <c r="AF37" s="663"/>
      <c r="AG37" s="663"/>
      <c r="AH37" s="663"/>
      <c r="AI37" s="663"/>
      <c r="AJ37" s="663"/>
      <c r="AK37" s="663"/>
      <c r="AL37" s="664" t="s">
        <v>131</v>
      </c>
      <c r="AM37" s="665"/>
      <c r="AN37" s="665"/>
      <c r="AO37" s="666"/>
      <c r="AQ37" s="736" t="s">
        <v>333</v>
      </c>
      <c r="AR37" s="737"/>
      <c r="AS37" s="737"/>
      <c r="AT37" s="737"/>
      <c r="AU37" s="737"/>
      <c r="AV37" s="737"/>
      <c r="AW37" s="737"/>
      <c r="AX37" s="737"/>
      <c r="AY37" s="738"/>
      <c r="AZ37" s="659">
        <v>22916</v>
      </c>
      <c r="BA37" s="660"/>
      <c r="BB37" s="660"/>
      <c r="BC37" s="660"/>
      <c r="BD37" s="695"/>
      <c r="BE37" s="695"/>
      <c r="BF37" s="718"/>
      <c r="BG37" s="674" t="s">
        <v>334</v>
      </c>
      <c r="BH37" s="675"/>
      <c r="BI37" s="675"/>
      <c r="BJ37" s="675"/>
      <c r="BK37" s="675"/>
      <c r="BL37" s="675"/>
      <c r="BM37" s="675"/>
      <c r="BN37" s="675"/>
      <c r="BO37" s="675"/>
      <c r="BP37" s="675"/>
      <c r="BQ37" s="675"/>
      <c r="BR37" s="675"/>
      <c r="BS37" s="675"/>
      <c r="BT37" s="675"/>
      <c r="BU37" s="676"/>
      <c r="BV37" s="659">
        <v>94</v>
      </c>
      <c r="BW37" s="660"/>
      <c r="BX37" s="660"/>
      <c r="BY37" s="660"/>
      <c r="BZ37" s="660"/>
      <c r="CA37" s="660"/>
      <c r="CB37" s="669"/>
      <c r="CD37" s="674" t="s">
        <v>335</v>
      </c>
      <c r="CE37" s="675"/>
      <c r="CF37" s="675"/>
      <c r="CG37" s="675"/>
      <c r="CH37" s="675"/>
      <c r="CI37" s="675"/>
      <c r="CJ37" s="675"/>
      <c r="CK37" s="675"/>
      <c r="CL37" s="675"/>
      <c r="CM37" s="675"/>
      <c r="CN37" s="675"/>
      <c r="CO37" s="675"/>
      <c r="CP37" s="675"/>
      <c r="CQ37" s="676"/>
      <c r="CR37" s="659">
        <v>89118</v>
      </c>
      <c r="CS37" s="695"/>
      <c r="CT37" s="695"/>
      <c r="CU37" s="695"/>
      <c r="CV37" s="695"/>
      <c r="CW37" s="695"/>
      <c r="CX37" s="695"/>
      <c r="CY37" s="696"/>
      <c r="CZ37" s="664">
        <v>5.9</v>
      </c>
      <c r="DA37" s="693"/>
      <c r="DB37" s="693"/>
      <c r="DC37" s="697"/>
      <c r="DD37" s="668">
        <v>63018</v>
      </c>
      <c r="DE37" s="695"/>
      <c r="DF37" s="695"/>
      <c r="DG37" s="695"/>
      <c r="DH37" s="695"/>
      <c r="DI37" s="695"/>
      <c r="DJ37" s="695"/>
      <c r="DK37" s="696"/>
      <c r="DL37" s="668">
        <v>36611</v>
      </c>
      <c r="DM37" s="695"/>
      <c r="DN37" s="695"/>
      <c r="DO37" s="695"/>
      <c r="DP37" s="695"/>
      <c r="DQ37" s="695"/>
      <c r="DR37" s="695"/>
      <c r="DS37" s="695"/>
      <c r="DT37" s="695"/>
      <c r="DU37" s="695"/>
      <c r="DV37" s="696"/>
      <c r="DW37" s="664">
        <v>5.6</v>
      </c>
      <c r="DX37" s="693"/>
      <c r="DY37" s="693"/>
      <c r="DZ37" s="693"/>
      <c r="EA37" s="693"/>
      <c r="EB37" s="693"/>
      <c r="EC37" s="694"/>
    </row>
    <row r="38" spans="2:133" ht="11.25" customHeight="1" x14ac:dyDescent="0.15">
      <c r="B38" s="704" t="s">
        <v>336</v>
      </c>
      <c r="C38" s="705"/>
      <c r="D38" s="705"/>
      <c r="E38" s="705"/>
      <c r="F38" s="705"/>
      <c r="G38" s="705"/>
      <c r="H38" s="705"/>
      <c r="I38" s="705"/>
      <c r="J38" s="705"/>
      <c r="K38" s="705"/>
      <c r="L38" s="705"/>
      <c r="M38" s="705"/>
      <c r="N38" s="705"/>
      <c r="O38" s="705"/>
      <c r="P38" s="705"/>
      <c r="Q38" s="706"/>
      <c r="R38" s="739">
        <v>1539275</v>
      </c>
      <c r="S38" s="740"/>
      <c r="T38" s="740"/>
      <c r="U38" s="740"/>
      <c r="V38" s="740"/>
      <c r="W38" s="740"/>
      <c r="X38" s="740"/>
      <c r="Y38" s="741"/>
      <c r="Z38" s="742">
        <v>100</v>
      </c>
      <c r="AA38" s="742"/>
      <c r="AB38" s="742"/>
      <c r="AC38" s="742"/>
      <c r="AD38" s="743">
        <v>631394</v>
      </c>
      <c r="AE38" s="743"/>
      <c r="AF38" s="743"/>
      <c r="AG38" s="743"/>
      <c r="AH38" s="743"/>
      <c r="AI38" s="743"/>
      <c r="AJ38" s="743"/>
      <c r="AK38" s="743"/>
      <c r="AL38" s="744">
        <v>100</v>
      </c>
      <c r="AM38" s="730"/>
      <c r="AN38" s="730"/>
      <c r="AO38" s="745"/>
      <c r="AQ38" s="736" t="s">
        <v>337</v>
      </c>
      <c r="AR38" s="737"/>
      <c r="AS38" s="737"/>
      <c r="AT38" s="737"/>
      <c r="AU38" s="737"/>
      <c r="AV38" s="737"/>
      <c r="AW38" s="737"/>
      <c r="AX38" s="737"/>
      <c r="AY38" s="738"/>
      <c r="AZ38" s="659">
        <v>3115</v>
      </c>
      <c r="BA38" s="660"/>
      <c r="BB38" s="660"/>
      <c r="BC38" s="660"/>
      <c r="BD38" s="695"/>
      <c r="BE38" s="695"/>
      <c r="BF38" s="718"/>
      <c r="BG38" s="674" t="s">
        <v>338</v>
      </c>
      <c r="BH38" s="675"/>
      <c r="BI38" s="675"/>
      <c r="BJ38" s="675"/>
      <c r="BK38" s="675"/>
      <c r="BL38" s="675"/>
      <c r="BM38" s="675"/>
      <c r="BN38" s="675"/>
      <c r="BO38" s="675"/>
      <c r="BP38" s="675"/>
      <c r="BQ38" s="675"/>
      <c r="BR38" s="675"/>
      <c r="BS38" s="675"/>
      <c r="BT38" s="675"/>
      <c r="BU38" s="676"/>
      <c r="BV38" s="659">
        <v>137</v>
      </c>
      <c r="BW38" s="660"/>
      <c r="BX38" s="660"/>
      <c r="BY38" s="660"/>
      <c r="BZ38" s="660"/>
      <c r="CA38" s="660"/>
      <c r="CB38" s="669"/>
      <c r="CD38" s="674" t="s">
        <v>339</v>
      </c>
      <c r="CE38" s="675"/>
      <c r="CF38" s="675"/>
      <c r="CG38" s="675"/>
      <c r="CH38" s="675"/>
      <c r="CI38" s="675"/>
      <c r="CJ38" s="675"/>
      <c r="CK38" s="675"/>
      <c r="CL38" s="675"/>
      <c r="CM38" s="675"/>
      <c r="CN38" s="675"/>
      <c r="CO38" s="675"/>
      <c r="CP38" s="675"/>
      <c r="CQ38" s="676"/>
      <c r="CR38" s="659">
        <v>158748</v>
      </c>
      <c r="CS38" s="660"/>
      <c r="CT38" s="660"/>
      <c r="CU38" s="660"/>
      <c r="CV38" s="660"/>
      <c r="CW38" s="660"/>
      <c r="CX38" s="660"/>
      <c r="CY38" s="661"/>
      <c r="CZ38" s="664">
        <v>10.4</v>
      </c>
      <c r="DA38" s="693"/>
      <c r="DB38" s="693"/>
      <c r="DC38" s="697"/>
      <c r="DD38" s="668">
        <v>139742</v>
      </c>
      <c r="DE38" s="660"/>
      <c r="DF38" s="660"/>
      <c r="DG38" s="660"/>
      <c r="DH38" s="660"/>
      <c r="DI38" s="660"/>
      <c r="DJ38" s="660"/>
      <c r="DK38" s="661"/>
      <c r="DL38" s="668">
        <v>89945</v>
      </c>
      <c r="DM38" s="660"/>
      <c r="DN38" s="660"/>
      <c r="DO38" s="660"/>
      <c r="DP38" s="660"/>
      <c r="DQ38" s="660"/>
      <c r="DR38" s="660"/>
      <c r="DS38" s="660"/>
      <c r="DT38" s="660"/>
      <c r="DU38" s="660"/>
      <c r="DV38" s="661"/>
      <c r="DW38" s="664">
        <v>13.8</v>
      </c>
      <c r="DX38" s="693"/>
      <c r="DY38" s="693"/>
      <c r="DZ38" s="693"/>
      <c r="EA38" s="693"/>
      <c r="EB38" s="693"/>
      <c r="EC38" s="694"/>
    </row>
    <row r="39" spans="2:133" ht="11.25" customHeight="1" x14ac:dyDescent="0.15">
      <c r="AQ39" s="736" t="s">
        <v>340</v>
      </c>
      <c r="AR39" s="737"/>
      <c r="AS39" s="737"/>
      <c r="AT39" s="737"/>
      <c r="AU39" s="737"/>
      <c r="AV39" s="737"/>
      <c r="AW39" s="737"/>
      <c r="AX39" s="737"/>
      <c r="AY39" s="738"/>
      <c r="AZ39" s="659" t="s">
        <v>168</v>
      </c>
      <c r="BA39" s="660"/>
      <c r="BB39" s="660"/>
      <c r="BC39" s="660"/>
      <c r="BD39" s="695"/>
      <c r="BE39" s="695"/>
      <c r="BF39" s="718"/>
      <c r="BG39" s="750" t="s">
        <v>341</v>
      </c>
      <c r="BH39" s="751"/>
      <c r="BI39" s="751"/>
      <c r="BJ39" s="751"/>
      <c r="BK39" s="751"/>
      <c r="BL39" s="215"/>
      <c r="BM39" s="675" t="s">
        <v>342</v>
      </c>
      <c r="BN39" s="675"/>
      <c r="BO39" s="675"/>
      <c r="BP39" s="675"/>
      <c r="BQ39" s="675"/>
      <c r="BR39" s="675"/>
      <c r="BS39" s="675"/>
      <c r="BT39" s="675"/>
      <c r="BU39" s="676"/>
      <c r="BV39" s="659">
        <v>53</v>
      </c>
      <c r="BW39" s="660"/>
      <c r="BX39" s="660"/>
      <c r="BY39" s="660"/>
      <c r="BZ39" s="660"/>
      <c r="CA39" s="660"/>
      <c r="CB39" s="669"/>
      <c r="CD39" s="674" t="s">
        <v>343</v>
      </c>
      <c r="CE39" s="675"/>
      <c r="CF39" s="675"/>
      <c r="CG39" s="675"/>
      <c r="CH39" s="675"/>
      <c r="CI39" s="675"/>
      <c r="CJ39" s="675"/>
      <c r="CK39" s="675"/>
      <c r="CL39" s="675"/>
      <c r="CM39" s="675"/>
      <c r="CN39" s="675"/>
      <c r="CO39" s="675"/>
      <c r="CP39" s="675"/>
      <c r="CQ39" s="676"/>
      <c r="CR39" s="659">
        <v>44794</v>
      </c>
      <c r="CS39" s="695"/>
      <c r="CT39" s="695"/>
      <c r="CU39" s="695"/>
      <c r="CV39" s="695"/>
      <c r="CW39" s="695"/>
      <c r="CX39" s="695"/>
      <c r="CY39" s="696"/>
      <c r="CZ39" s="664">
        <v>2.9</v>
      </c>
      <c r="DA39" s="693"/>
      <c r="DB39" s="693"/>
      <c r="DC39" s="697"/>
      <c r="DD39" s="668">
        <v>41076</v>
      </c>
      <c r="DE39" s="695"/>
      <c r="DF39" s="695"/>
      <c r="DG39" s="695"/>
      <c r="DH39" s="695"/>
      <c r="DI39" s="695"/>
      <c r="DJ39" s="695"/>
      <c r="DK39" s="696"/>
      <c r="DL39" s="668" t="s">
        <v>168</v>
      </c>
      <c r="DM39" s="695"/>
      <c r="DN39" s="695"/>
      <c r="DO39" s="695"/>
      <c r="DP39" s="695"/>
      <c r="DQ39" s="695"/>
      <c r="DR39" s="695"/>
      <c r="DS39" s="695"/>
      <c r="DT39" s="695"/>
      <c r="DU39" s="695"/>
      <c r="DV39" s="696"/>
      <c r="DW39" s="664" t="s">
        <v>237</v>
      </c>
      <c r="DX39" s="693"/>
      <c r="DY39" s="693"/>
      <c r="DZ39" s="693"/>
      <c r="EA39" s="693"/>
      <c r="EB39" s="693"/>
      <c r="EC39" s="694"/>
    </row>
    <row r="40" spans="2:133" ht="11.25" customHeight="1" x14ac:dyDescent="0.15">
      <c r="AQ40" s="736" t="s">
        <v>344</v>
      </c>
      <c r="AR40" s="737"/>
      <c r="AS40" s="737"/>
      <c r="AT40" s="737"/>
      <c r="AU40" s="737"/>
      <c r="AV40" s="737"/>
      <c r="AW40" s="737"/>
      <c r="AX40" s="737"/>
      <c r="AY40" s="738"/>
      <c r="AZ40" s="659">
        <v>36868</v>
      </c>
      <c r="BA40" s="660"/>
      <c r="BB40" s="660"/>
      <c r="BC40" s="660"/>
      <c r="BD40" s="695"/>
      <c r="BE40" s="695"/>
      <c r="BF40" s="718"/>
      <c r="BG40" s="750"/>
      <c r="BH40" s="751"/>
      <c r="BI40" s="751"/>
      <c r="BJ40" s="751"/>
      <c r="BK40" s="751"/>
      <c r="BL40" s="215"/>
      <c r="BM40" s="675" t="s">
        <v>345</v>
      </c>
      <c r="BN40" s="675"/>
      <c r="BO40" s="675"/>
      <c r="BP40" s="675"/>
      <c r="BQ40" s="675"/>
      <c r="BR40" s="675"/>
      <c r="BS40" s="675"/>
      <c r="BT40" s="675"/>
      <c r="BU40" s="676"/>
      <c r="BV40" s="659">
        <v>118</v>
      </c>
      <c r="BW40" s="660"/>
      <c r="BX40" s="660"/>
      <c r="BY40" s="660"/>
      <c r="BZ40" s="660"/>
      <c r="CA40" s="660"/>
      <c r="CB40" s="669"/>
      <c r="CD40" s="674" t="s">
        <v>346</v>
      </c>
      <c r="CE40" s="675"/>
      <c r="CF40" s="675"/>
      <c r="CG40" s="675"/>
      <c r="CH40" s="675"/>
      <c r="CI40" s="675"/>
      <c r="CJ40" s="675"/>
      <c r="CK40" s="675"/>
      <c r="CL40" s="675"/>
      <c r="CM40" s="675"/>
      <c r="CN40" s="675"/>
      <c r="CO40" s="675"/>
      <c r="CP40" s="675"/>
      <c r="CQ40" s="676"/>
      <c r="CR40" s="659">
        <v>3840</v>
      </c>
      <c r="CS40" s="660"/>
      <c r="CT40" s="660"/>
      <c r="CU40" s="660"/>
      <c r="CV40" s="660"/>
      <c r="CW40" s="660"/>
      <c r="CX40" s="660"/>
      <c r="CY40" s="661"/>
      <c r="CZ40" s="664">
        <v>0.3</v>
      </c>
      <c r="DA40" s="693"/>
      <c r="DB40" s="693"/>
      <c r="DC40" s="697"/>
      <c r="DD40" s="668" t="s">
        <v>237</v>
      </c>
      <c r="DE40" s="660"/>
      <c r="DF40" s="660"/>
      <c r="DG40" s="660"/>
      <c r="DH40" s="660"/>
      <c r="DI40" s="660"/>
      <c r="DJ40" s="660"/>
      <c r="DK40" s="661"/>
      <c r="DL40" s="668" t="s">
        <v>168</v>
      </c>
      <c r="DM40" s="660"/>
      <c r="DN40" s="660"/>
      <c r="DO40" s="660"/>
      <c r="DP40" s="660"/>
      <c r="DQ40" s="660"/>
      <c r="DR40" s="660"/>
      <c r="DS40" s="660"/>
      <c r="DT40" s="660"/>
      <c r="DU40" s="660"/>
      <c r="DV40" s="661"/>
      <c r="DW40" s="664" t="s">
        <v>168</v>
      </c>
      <c r="DX40" s="693"/>
      <c r="DY40" s="693"/>
      <c r="DZ40" s="693"/>
      <c r="EA40" s="693"/>
      <c r="EB40" s="693"/>
      <c r="EC40" s="694"/>
    </row>
    <row r="41" spans="2:133" ht="11.25" customHeight="1" x14ac:dyDescent="0.15">
      <c r="AQ41" s="746" t="s">
        <v>347</v>
      </c>
      <c r="AR41" s="747"/>
      <c r="AS41" s="747"/>
      <c r="AT41" s="747"/>
      <c r="AU41" s="747"/>
      <c r="AV41" s="747"/>
      <c r="AW41" s="747"/>
      <c r="AX41" s="747"/>
      <c r="AY41" s="748"/>
      <c r="AZ41" s="739">
        <v>46320</v>
      </c>
      <c r="BA41" s="740"/>
      <c r="BB41" s="740"/>
      <c r="BC41" s="740"/>
      <c r="BD41" s="729"/>
      <c r="BE41" s="729"/>
      <c r="BF41" s="731"/>
      <c r="BG41" s="752"/>
      <c r="BH41" s="753"/>
      <c r="BI41" s="753"/>
      <c r="BJ41" s="753"/>
      <c r="BK41" s="753"/>
      <c r="BL41" s="216"/>
      <c r="BM41" s="684" t="s">
        <v>348</v>
      </c>
      <c r="BN41" s="684"/>
      <c r="BO41" s="684"/>
      <c r="BP41" s="684"/>
      <c r="BQ41" s="684"/>
      <c r="BR41" s="684"/>
      <c r="BS41" s="684"/>
      <c r="BT41" s="684"/>
      <c r="BU41" s="685"/>
      <c r="BV41" s="739">
        <v>188</v>
      </c>
      <c r="BW41" s="740"/>
      <c r="BX41" s="740"/>
      <c r="BY41" s="740"/>
      <c r="BZ41" s="740"/>
      <c r="CA41" s="740"/>
      <c r="CB41" s="749"/>
      <c r="CD41" s="674" t="s">
        <v>349</v>
      </c>
      <c r="CE41" s="675"/>
      <c r="CF41" s="675"/>
      <c r="CG41" s="675"/>
      <c r="CH41" s="675"/>
      <c r="CI41" s="675"/>
      <c r="CJ41" s="675"/>
      <c r="CK41" s="675"/>
      <c r="CL41" s="675"/>
      <c r="CM41" s="675"/>
      <c r="CN41" s="675"/>
      <c r="CO41" s="675"/>
      <c r="CP41" s="675"/>
      <c r="CQ41" s="676"/>
      <c r="CR41" s="659" t="s">
        <v>168</v>
      </c>
      <c r="CS41" s="695"/>
      <c r="CT41" s="695"/>
      <c r="CU41" s="695"/>
      <c r="CV41" s="695"/>
      <c r="CW41" s="695"/>
      <c r="CX41" s="695"/>
      <c r="CY41" s="696"/>
      <c r="CZ41" s="664" t="s">
        <v>168</v>
      </c>
      <c r="DA41" s="693"/>
      <c r="DB41" s="693"/>
      <c r="DC41" s="697"/>
      <c r="DD41" s="668" t="s">
        <v>131</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350</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351</v>
      </c>
      <c r="CE42" s="657"/>
      <c r="CF42" s="657"/>
      <c r="CG42" s="657"/>
      <c r="CH42" s="657"/>
      <c r="CI42" s="657"/>
      <c r="CJ42" s="657"/>
      <c r="CK42" s="657"/>
      <c r="CL42" s="657"/>
      <c r="CM42" s="657"/>
      <c r="CN42" s="657"/>
      <c r="CO42" s="657"/>
      <c r="CP42" s="657"/>
      <c r="CQ42" s="658"/>
      <c r="CR42" s="659">
        <v>557686</v>
      </c>
      <c r="CS42" s="660"/>
      <c r="CT42" s="660"/>
      <c r="CU42" s="660"/>
      <c r="CV42" s="660"/>
      <c r="CW42" s="660"/>
      <c r="CX42" s="660"/>
      <c r="CY42" s="661"/>
      <c r="CZ42" s="664">
        <v>36.6</v>
      </c>
      <c r="DA42" s="665"/>
      <c r="DB42" s="665"/>
      <c r="DC42" s="760"/>
      <c r="DD42" s="668">
        <v>280392</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352</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353</v>
      </c>
      <c r="CE43" s="657"/>
      <c r="CF43" s="657"/>
      <c r="CG43" s="657"/>
      <c r="CH43" s="657"/>
      <c r="CI43" s="657"/>
      <c r="CJ43" s="657"/>
      <c r="CK43" s="657"/>
      <c r="CL43" s="657"/>
      <c r="CM43" s="657"/>
      <c r="CN43" s="657"/>
      <c r="CO43" s="657"/>
      <c r="CP43" s="657"/>
      <c r="CQ43" s="658"/>
      <c r="CR43" s="659">
        <v>9488</v>
      </c>
      <c r="CS43" s="695"/>
      <c r="CT43" s="695"/>
      <c r="CU43" s="695"/>
      <c r="CV43" s="695"/>
      <c r="CW43" s="695"/>
      <c r="CX43" s="695"/>
      <c r="CY43" s="696"/>
      <c r="CZ43" s="664">
        <v>0.6</v>
      </c>
      <c r="DA43" s="693"/>
      <c r="DB43" s="693"/>
      <c r="DC43" s="697"/>
      <c r="DD43" s="668">
        <v>9488</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354</v>
      </c>
      <c r="CD44" s="771" t="s">
        <v>305</v>
      </c>
      <c r="CE44" s="772"/>
      <c r="CF44" s="656" t="s">
        <v>355</v>
      </c>
      <c r="CG44" s="657"/>
      <c r="CH44" s="657"/>
      <c r="CI44" s="657"/>
      <c r="CJ44" s="657"/>
      <c r="CK44" s="657"/>
      <c r="CL44" s="657"/>
      <c r="CM44" s="657"/>
      <c r="CN44" s="657"/>
      <c r="CO44" s="657"/>
      <c r="CP44" s="657"/>
      <c r="CQ44" s="658"/>
      <c r="CR44" s="659">
        <v>514973</v>
      </c>
      <c r="CS44" s="660"/>
      <c r="CT44" s="660"/>
      <c r="CU44" s="660"/>
      <c r="CV44" s="660"/>
      <c r="CW44" s="660"/>
      <c r="CX44" s="660"/>
      <c r="CY44" s="661"/>
      <c r="CZ44" s="664">
        <v>33.799999999999997</v>
      </c>
      <c r="DA44" s="665"/>
      <c r="DB44" s="665"/>
      <c r="DC44" s="760"/>
      <c r="DD44" s="668">
        <v>272805</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356</v>
      </c>
      <c r="CG45" s="657"/>
      <c r="CH45" s="657"/>
      <c r="CI45" s="657"/>
      <c r="CJ45" s="657"/>
      <c r="CK45" s="657"/>
      <c r="CL45" s="657"/>
      <c r="CM45" s="657"/>
      <c r="CN45" s="657"/>
      <c r="CO45" s="657"/>
      <c r="CP45" s="657"/>
      <c r="CQ45" s="658"/>
      <c r="CR45" s="659">
        <v>247594</v>
      </c>
      <c r="CS45" s="695"/>
      <c r="CT45" s="695"/>
      <c r="CU45" s="695"/>
      <c r="CV45" s="695"/>
      <c r="CW45" s="695"/>
      <c r="CX45" s="695"/>
      <c r="CY45" s="696"/>
      <c r="CZ45" s="664">
        <v>16.3</v>
      </c>
      <c r="DA45" s="693"/>
      <c r="DB45" s="693"/>
      <c r="DC45" s="697"/>
      <c r="DD45" s="668">
        <v>103686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357</v>
      </c>
      <c r="CG46" s="657"/>
      <c r="CH46" s="657"/>
      <c r="CI46" s="657"/>
      <c r="CJ46" s="657"/>
      <c r="CK46" s="657"/>
      <c r="CL46" s="657"/>
      <c r="CM46" s="657"/>
      <c r="CN46" s="657"/>
      <c r="CO46" s="657"/>
      <c r="CP46" s="657"/>
      <c r="CQ46" s="658"/>
      <c r="CR46" s="659">
        <v>267379</v>
      </c>
      <c r="CS46" s="660"/>
      <c r="CT46" s="660"/>
      <c r="CU46" s="660"/>
      <c r="CV46" s="660"/>
      <c r="CW46" s="660"/>
      <c r="CX46" s="660"/>
      <c r="CY46" s="661"/>
      <c r="CZ46" s="664">
        <v>17.600000000000001</v>
      </c>
      <c r="DA46" s="665"/>
      <c r="DB46" s="665"/>
      <c r="DC46" s="760"/>
      <c r="DD46" s="668">
        <v>169119</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358</v>
      </c>
      <c r="CG47" s="657"/>
      <c r="CH47" s="657"/>
      <c r="CI47" s="657"/>
      <c r="CJ47" s="657"/>
      <c r="CK47" s="657"/>
      <c r="CL47" s="657"/>
      <c r="CM47" s="657"/>
      <c r="CN47" s="657"/>
      <c r="CO47" s="657"/>
      <c r="CP47" s="657"/>
      <c r="CQ47" s="658"/>
      <c r="CR47" s="659">
        <v>42713</v>
      </c>
      <c r="CS47" s="695"/>
      <c r="CT47" s="695"/>
      <c r="CU47" s="695"/>
      <c r="CV47" s="695"/>
      <c r="CW47" s="695"/>
      <c r="CX47" s="695"/>
      <c r="CY47" s="696"/>
      <c r="CZ47" s="664">
        <v>2.8</v>
      </c>
      <c r="DA47" s="693"/>
      <c r="DB47" s="693"/>
      <c r="DC47" s="697"/>
      <c r="DD47" s="668">
        <v>7587</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359</v>
      </c>
      <c r="CG48" s="657"/>
      <c r="CH48" s="657"/>
      <c r="CI48" s="657"/>
      <c r="CJ48" s="657"/>
      <c r="CK48" s="657"/>
      <c r="CL48" s="657"/>
      <c r="CM48" s="657"/>
      <c r="CN48" s="657"/>
      <c r="CO48" s="657"/>
      <c r="CP48" s="657"/>
      <c r="CQ48" s="658"/>
      <c r="CR48" s="659" t="s">
        <v>168</v>
      </c>
      <c r="CS48" s="660"/>
      <c r="CT48" s="660"/>
      <c r="CU48" s="660"/>
      <c r="CV48" s="660"/>
      <c r="CW48" s="660"/>
      <c r="CX48" s="660"/>
      <c r="CY48" s="661"/>
      <c r="CZ48" s="664" t="s">
        <v>131</v>
      </c>
      <c r="DA48" s="665"/>
      <c r="DB48" s="665"/>
      <c r="DC48" s="760"/>
      <c r="DD48" s="668" t="s">
        <v>131</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360</v>
      </c>
      <c r="CE49" s="705"/>
      <c r="CF49" s="705"/>
      <c r="CG49" s="705"/>
      <c r="CH49" s="705"/>
      <c r="CI49" s="705"/>
      <c r="CJ49" s="705"/>
      <c r="CK49" s="705"/>
      <c r="CL49" s="705"/>
      <c r="CM49" s="705"/>
      <c r="CN49" s="705"/>
      <c r="CO49" s="705"/>
      <c r="CP49" s="705"/>
      <c r="CQ49" s="706"/>
      <c r="CR49" s="739">
        <v>1523090</v>
      </c>
      <c r="CS49" s="729"/>
      <c r="CT49" s="729"/>
      <c r="CU49" s="729"/>
      <c r="CV49" s="729"/>
      <c r="CW49" s="729"/>
      <c r="CX49" s="729"/>
      <c r="CY49" s="761"/>
      <c r="CZ49" s="744">
        <v>100</v>
      </c>
      <c r="DA49" s="762"/>
      <c r="DB49" s="762"/>
      <c r="DC49" s="763"/>
      <c r="DD49" s="764">
        <v>1069919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z7BKGRdWxHiew1cJyFibhJyYyU33cUXsRO+2EmPl9NVClwR4v/JfOSdx/+Ol4yiXgn/V1zU/6aN37gS7ITZfQ==" saltValue="vqhRKag69pwAAyqC/9QMv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40" zoomScaleNormal="4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361</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362</v>
      </c>
      <c r="DK2" s="807"/>
      <c r="DL2" s="807"/>
      <c r="DM2" s="807"/>
      <c r="DN2" s="807"/>
      <c r="DO2" s="808"/>
      <c r="DP2" s="229"/>
      <c r="DQ2" s="806" t="s">
        <v>363</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364</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365</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366</v>
      </c>
      <c r="B5" s="801"/>
      <c r="C5" s="801"/>
      <c r="D5" s="801"/>
      <c r="E5" s="801"/>
      <c r="F5" s="801"/>
      <c r="G5" s="801"/>
      <c r="H5" s="801"/>
      <c r="I5" s="801"/>
      <c r="J5" s="801"/>
      <c r="K5" s="801"/>
      <c r="L5" s="801"/>
      <c r="M5" s="801"/>
      <c r="N5" s="801"/>
      <c r="O5" s="801"/>
      <c r="P5" s="802"/>
      <c r="Q5" s="777" t="s">
        <v>367</v>
      </c>
      <c r="R5" s="778"/>
      <c r="S5" s="778"/>
      <c r="T5" s="778"/>
      <c r="U5" s="779"/>
      <c r="V5" s="777" t="s">
        <v>368</v>
      </c>
      <c r="W5" s="778"/>
      <c r="X5" s="778"/>
      <c r="Y5" s="778"/>
      <c r="Z5" s="779"/>
      <c r="AA5" s="777" t="s">
        <v>369</v>
      </c>
      <c r="AB5" s="778"/>
      <c r="AC5" s="778"/>
      <c r="AD5" s="778"/>
      <c r="AE5" s="778"/>
      <c r="AF5" s="810" t="s">
        <v>370</v>
      </c>
      <c r="AG5" s="778"/>
      <c r="AH5" s="778"/>
      <c r="AI5" s="778"/>
      <c r="AJ5" s="789"/>
      <c r="AK5" s="778" t="s">
        <v>371</v>
      </c>
      <c r="AL5" s="778"/>
      <c r="AM5" s="778"/>
      <c r="AN5" s="778"/>
      <c r="AO5" s="779"/>
      <c r="AP5" s="777" t="s">
        <v>372</v>
      </c>
      <c r="AQ5" s="778"/>
      <c r="AR5" s="778"/>
      <c r="AS5" s="778"/>
      <c r="AT5" s="779"/>
      <c r="AU5" s="777" t="s">
        <v>373</v>
      </c>
      <c r="AV5" s="778"/>
      <c r="AW5" s="778"/>
      <c r="AX5" s="778"/>
      <c r="AY5" s="789"/>
      <c r="AZ5" s="236"/>
      <c r="BA5" s="236"/>
      <c r="BB5" s="236"/>
      <c r="BC5" s="236"/>
      <c r="BD5" s="236"/>
      <c r="BE5" s="237"/>
      <c r="BF5" s="237"/>
      <c r="BG5" s="237"/>
      <c r="BH5" s="237"/>
      <c r="BI5" s="237"/>
      <c r="BJ5" s="237"/>
      <c r="BK5" s="237"/>
      <c r="BL5" s="237"/>
      <c r="BM5" s="237"/>
      <c r="BN5" s="237"/>
      <c r="BO5" s="237"/>
      <c r="BP5" s="237"/>
      <c r="BQ5" s="800" t="s">
        <v>374</v>
      </c>
      <c r="BR5" s="801"/>
      <c r="BS5" s="801"/>
      <c r="BT5" s="801"/>
      <c r="BU5" s="801"/>
      <c r="BV5" s="801"/>
      <c r="BW5" s="801"/>
      <c r="BX5" s="801"/>
      <c r="BY5" s="801"/>
      <c r="BZ5" s="801"/>
      <c r="CA5" s="801"/>
      <c r="CB5" s="801"/>
      <c r="CC5" s="801"/>
      <c r="CD5" s="801"/>
      <c r="CE5" s="801"/>
      <c r="CF5" s="801"/>
      <c r="CG5" s="802"/>
      <c r="CH5" s="777" t="s">
        <v>375</v>
      </c>
      <c r="CI5" s="778"/>
      <c r="CJ5" s="778"/>
      <c r="CK5" s="778"/>
      <c r="CL5" s="779"/>
      <c r="CM5" s="777" t="s">
        <v>376</v>
      </c>
      <c r="CN5" s="778"/>
      <c r="CO5" s="778"/>
      <c r="CP5" s="778"/>
      <c r="CQ5" s="779"/>
      <c r="CR5" s="777" t="s">
        <v>377</v>
      </c>
      <c r="CS5" s="778"/>
      <c r="CT5" s="778"/>
      <c r="CU5" s="778"/>
      <c r="CV5" s="779"/>
      <c r="CW5" s="777" t="s">
        <v>378</v>
      </c>
      <c r="CX5" s="778"/>
      <c r="CY5" s="778"/>
      <c r="CZ5" s="778"/>
      <c r="DA5" s="779"/>
      <c r="DB5" s="777" t="s">
        <v>379</v>
      </c>
      <c r="DC5" s="778"/>
      <c r="DD5" s="778"/>
      <c r="DE5" s="778"/>
      <c r="DF5" s="779"/>
      <c r="DG5" s="783" t="s">
        <v>380</v>
      </c>
      <c r="DH5" s="784"/>
      <c r="DI5" s="784"/>
      <c r="DJ5" s="784"/>
      <c r="DK5" s="785"/>
      <c r="DL5" s="783" t="s">
        <v>381</v>
      </c>
      <c r="DM5" s="784"/>
      <c r="DN5" s="784"/>
      <c r="DO5" s="784"/>
      <c r="DP5" s="785"/>
      <c r="DQ5" s="777" t="s">
        <v>382</v>
      </c>
      <c r="DR5" s="778"/>
      <c r="DS5" s="778"/>
      <c r="DT5" s="778"/>
      <c r="DU5" s="779"/>
      <c r="DV5" s="777" t="s">
        <v>373</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383</v>
      </c>
      <c r="C7" s="792"/>
      <c r="D7" s="792"/>
      <c r="E7" s="792"/>
      <c r="F7" s="792"/>
      <c r="G7" s="792"/>
      <c r="H7" s="792"/>
      <c r="I7" s="792"/>
      <c r="J7" s="792"/>
      <c r="K7" s="792"/>
      <c r="L7" s="792"/>
      <c r="M7" s="792"/>
      <c r="N7" s="792"/>
      <c r="O7" s="792"/>
      <c r="P7" s="793"/>
      <c r="Q7" s="794">
        <v>1539</v>
      </c>
      <c r="R7" s="795"/>
      <c r="S7" s="795"/>
      <c r="T7" s="795"/>
      <c r="U7" s="795"/>
      <c r="V7" s="795">
        <v>1523</v>
      </c>
      <c r="W7" s="795"/>
      <c r="X7" s="795"/>
      <c r="Y7" s="795"/>
      <c r="Z7" s="795"/>
      <c r="AA7" s="795">
        <v>16</v>
      </c>
      <c r="AB7" s="795"/>
      <c r="AC7" s="795"/>
      <c r="AD7" s="795"/>
      <c r="AE7" s="796"/>
      <c r="AF7" s="797">
        <v>-67</v>
      </c>
      <c r="AG7" s="798"/>
      <c r="AH7" s="798"/>
      <c r="AI7" s="798"/>
      <c r="AJ7" s="799"/>
      <c r="AK7" s="834">
        <v>239</v>
      </c>
      <c r="AL7" s="835"/>
      <c r="AM7" s="835"/>
      <c r="AN7" s="835"/>
      <c r="AO7" s="835"/>
      <c r="AP7" s="835">
        <v>776</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c r="BT7" s="839"/>
      <c r="BU7" s="839"/>
      <c r="BV7" s="839"/>
      <c r="BW7" s="839"/>
      <c r="BX7" s="839"/>
      <c r="BY7" s="839"/>
      <c r="BZ7" s="839"/>
      <c r="CA7" s="839"/>
      <c r="CB7" s="839"/>
      <c r="CC7" s="839"/>
      <c r="CD7" s="839"/>
      <c r="CE7" s="839"/>
      <c r="CF7" s="839"/>
      <c r="CG7" s="840"/>
      <c r="CH7" s="831"/>
      <c r="CI7" s="832"/>
      <c r="CJ7" s="832"/>
      <c r="CK7" s="832"/>
      <c r="CL7" s="833"/>
      <c r="CM7" s="831"/>
      <c r="CN7" s="832"/>
      <c r="CO7" s="832"/>
      <c r="CP7" s="832"/>
      <c r="CQ7" s="833"/>
      <c r="CR7" s="831"/>
      <c r="CS7" s="832"/>
      <c r="CT7" s="832"/>
      <c r="CU7" s="832"/>
      <c r="CV7" s="833"/>
      <c r="CW7" s="831"/>
      <c r="CX7" s="832"/>
      <c r="CY7" s="832"/>
      <c r="CZ7" s="832"/>
      <c r="DA7" s="833"/>
      <c r="DB7" s="831"/>
      <c r="DC7" s="832"/>
      <c r="DD7" s="832"/>
      <c r="DE7" s="832"/>
      <c r="DF7" s="833"/>
      <c r="DG7" s="831"/>
      <c r="DH7" s="832"/>
      <c r="DI7" s="832"/>
      <c r="DJ7" s="832"/>
      <c r="DK7" s="833"/>
      <c r="DL7" s="831"/>
      <c r="DM7" s="832"/>
      <c r="DN7" s="832"/>
      <c r="DO7" s="832"/>
      <c r="DP7" s="833"/>
      <c r="DQ7" s="831"/>
      <c r="DR7" s="832"/>
      <c r="DS7" s="832"/>
      <c r="DT7" s="832"/>
      <c r="DU7" s="833"/>
      <c r="DV7" s="812"/>
      <c r="DW7" s="813"/>
      <c r="DX7" s="813"/>
      <c r="DY7" s="813"/>
      <c r="DZ7" s="814"/>
      <c r="EA7" s="234"/>
    </row>
    <row r="8" spans="1:131" s="235" customFormat="1" ht="26.25" customHeight="1" x14ac:dyDescent="0.15">
      <c r="A8" s="241">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384</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385</v>
      </c>
      <c r="B23" s="850" t="s">
        <v>386</v>
      </c>
      <c r="C23" s="851"/>
      <c r="D23" s="851"/>
      <c r="E23" s="851"/>
      <c r="F23" s="851"/>
      <c r="G23" s="851"/>
      <c r="H23" s="851"/>
      <c r="I23" s="851"/>
      <c r="J23" s="851"/>
      <c r="K23" s="851"/>
      <c r="L23" s="851"/>
      <c r="M23" s="851"/>
      <c r="N23" s="851"/>
      <c r="O23" s="851"/>
      <c r="P23" s="852"/>
      <c r="Q23" s="853"/>
      <c r="R23" s="854"/>
      <c r="S23" s="854"/>
      <c r="T23" s="854"/>
      <c r="U23" s="854"/>
      <c r="V23" s="854"/>
      <c r="W23" s="854"/>
      <c r="X23" s="854"/>
      <c r="Y23" s="854"/>
      <c r="Z23" s="854"/>
      <c r="AA23" s="854"/>
      <c r="AB23" s="854"/>
      <c r="AC23" s="854"/>
      <c r="AD23" s="854"/>
      <c r="AE23" s="855"/>
      <c r="AF23" s="856">
        <v>-67</v>
      </c>
      <c r="AG23" s="854"/>
      <c r="AH23" s="854"/>
      <c r="AI23" s="854"/>
      <c r="AJ23" s="857"/>
      <c r="AK23" s="858"/>
      <c r="AL23" s="859"/>
      <c r="AM23" s="859"/>
      <c r="AN23" s="859"/>
      <c r="AO23" s="859"/>
      <c r="AP23" s="854"/>
      <c r="AQ23" s="854"/>
      <c r="AR23" s="854"/>
      <c r="AS23" s="854"/>
      <c r="AT23" s="854"/>
      <c r="AU23" s="860"/>
      <c r="AV23" s="860"/>
      <c r="AW23" s="860"/>
      <c r="AX23" s="860"/>
      <c r="AY23" s="861"/>
      <c r="AZ23" s="869">
        <v>-67</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387</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388</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366</v>
      </c>
      <c r="B26" s="801"/>
      <c r="C26" s="801"/>
      <c r="D26" s="801"/>
      <c r="E26" s="801"/>
      <c r="F26" s="801"/>
      <c r="G26" s="801"/>
      <c r="H26" s="801"/>
      <c r="I26" s="801"/>
      <c r="J26" s="801"/>
      <c r="K26" s="801"/>
      <c r="L26" s="801"/>
      <c r="M26" s="801"/>
      <c r="N26" s="801"/>
      <c r="O26" s="801"/>
      <c r="P26" s="802"/>
      <c r="Q26" s="777" t="s">
        <v>389</v>
      </c>
      <c r="R26" s="778"/>
      <c r="S26" s="778"/>
      <c r="T26" s="778"/>
      <c r="U26" s="779"/>
      <c r="V26" s="777" t="s">
        <v>390</v>
      </c>
      <c r="W26" s="778"/>
      <c r="X26" s="778"/>
      <c r="Y26" s="778"/>
      <c r="Z26" s="779"/>
      <c r="AA26" s="777" t="s">
        <v>391</v>
      </c>
      <c r="AB26" s="778"/>
      <c r="AC26" s="778"/>
      <c r="AD26" s="778"/>
      <c r="AE26" s="778"/>
      <c r="AF26" s="872" t="s">
        <v>392</v>
      </c>
      <c r="AG26" s="873"/>
      <c r="AH26" s="873"/>
      <c r="AI26" s="873"/>
      <c r="AJ26" s="874"/>
      <c r="AK26" s="778" t="s">
        <v>393</v>
      </c>
      <c r="AL26" s="778"/>
      <c r="AM26" s="778"/>
      <c r="AN26" s="778"/>
      <c r="AO26" s="779"/>
      <c r="AP26" s="777" t="s">
        <v>394</v>
      </c>
      <c r="AQ26" s="778"/>
      <c r="AR26" s="778"/>
      <c r="AS26" s="778"/>
      <c r="AT26" s="779"/>
      <c r="AU26" s="777" t="s">
        <v>395</v>
      </c>
      <c r="AV26" s="778"/>
      <c r="AW26" s="778"/>
      <c r="AX26" s="778"/>
      <c r="AY26" s="779"/>
      <c r="AZ26" s="777" t="s">
        <v>396</v>
      </c>
      <c r="BA26" s="778"/>
      <c r="BB26" s="778"/>
      <c r="BC26" s="778"/>
      <c r="BD26" s="779"/>
      <c r="BE26" s="777" t="s">
        <v>373</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397</v>
      </c>
      <c r="C28" s="792"/>
      <c r="D28" s="792"/>
      <c r="E28" s="792"/>
      <c r="F28" s="792"/>
      <c r="G28" s="792"/>
      <c r="H28" s="792"/>
      <c r="I28" s="792"/>
      <c r="J28" s="792"/>
      <c r="K28" s="792"/>
      <c r="L28" s="792"/>
      <c r="M28" s="792"/>
      <c r="N28" s="792"/>
      <c r="O28" s="792"/>
      <c r="P28" s="793"/>
      <c r="Q28" s="882">
        <v>76</v>
      </c>
      <c r="R28" s="883"/>
      <c r="S28" s="883"/>
      <c r="T28" s="883"/>
      <c r="U28" s="883"/>
      <c r="V28" s="883">
        <v>64</v>
      </c>
      <c r="W28" s="883"/>
      <c r="X28" s="883"/>
      <c r="Y28" s="883"/>
      <c r="Z28" s="883"/>
      <c r="AA28" s="883">
        <v>12</v>
      </c>
      <c r="AB28" s="883"/>
      <c r="AC28" s="883"/>
      <c r="AD28" s="883"/>
      <c r="AE28" s="884"/>
      <c r="AF28" s="885">
        <v>11</v>
      </c>
      <c r="AG28" s="883"/>
      <c r="AH28" s="883"/>
      <c r="AI28" s="883"/>
      <c r="AJ28" s="886"/>
      <c r="AK28" s="887">
        <v>10</v>
      </c>
      <c r="AL28" s="878"/>
      <c r="AM28" s="878"/>
      <c r="AN28" s="878"/>
      <c r="AO28" s="878"/>
      <c r="AP28" s="878" t="s">
        <v>511</v>
      </c>
      <c r="AQ28" s="878"/>
      <c r="AR28" s="878"/>
      <c r="AS28" s="878"/>
      <c r="AT28" s="878"/>
      <c r="AU28" s="878" t="s">
        <v>511</v>
      </c>
      <c r="AV28" s="878"/>
      <c r="AW28" s="878"/>
      <c r="AX28" s="878"/>
      <c r="AY28" s="878"/>
      <c r="AZ28" s="879" t="s">
        <v>511</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398</v>
      </c>
      <c r="C29" s="816"/>
      <c r="D29" s="816"/>
      <c r="E29" s="816"/>
      <c r="F29" s="816"/>
      <c r="G29" s="816"/>
      <c r="H29" s="816"/>
      <c r="I29" s="816"/>
      <c r="J29" s="816"/>
      <c r="K29" s="816"/>
      <c r="L29" s="816"/>
      <c r="M29" s="816"/>
      <c r="N29" s="816"/>
      <c r="O29" s="816"/>
      <c r="P29" s="817"/>
      <c r="Q29" s="818">
        <v>66</v>
      </c>
      <c r="R29" s="819"/>
      <c r="S29" s="819"/>
      <c r="T29" s="819"/>
      <c r="U29" s="819"/>
      <c r="V29" s="819">
        <v>61</v>
      </c>
      <c r="W29" s="819"/>
      <c r="X29" s="819"/>
      <c r="Y29" s="819"/>
      <c r="Z29" s="819"/>
      <c r="AA29" s="819">
        <v>5</v>
      </c>
      <c r="AB29" s="819"/>
      <c r="AC29" s="819"/>
      <c r="AD29" s="819"/>
      <c r="AE29" s="820"/>
      <c r="AF29" s="821">
        <v>5</v>
      </c>
      <c r="AG29" s="822"/>
      <c r="AH29" s="822"/>
      <c r="AI29" s="822"/>
      <c r="AJ29" s="823"/>
      <c r="AK29" s="890">
        <v>27</v>
      </c>
      <c r="AL29" s="891"/>
      <c r="AM29" s="891"/>
      <c r="AN29" s="891"/>
      <c r="AO29" s="891"/>
      <c r="AP29" s="891">
        <v>11</v>
      </c>
      <c r="AQ29" s="892"/>
      <c r="AR29" s="892"/>
      <c r="AS29" s="892"/>
      <c r="AT29" s="890"/>
      <c r="AU29" s="893">
        <v>3</v>
      </c>
      <c r="AV29" s="892"/>
      <c r="AW29" s="892"/>
      <c r="AX29" s="892"/>
      <c r="AY29" s="890"/>
      <c r="AZ29" s="894" t="s">
        <v>511</v>
      </c>
      <c r="BA29" s="894"/>
      <c r="BB29" s="894"/>
      <c r="BC29" s="894"/>
      <c r="BD29" s="894"/>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399</v>
      </c>
      <c r="C30" s="816"/>
      <c r="D30" s="816"/>
      <c r="E30" s="816"/>
      <c r="F30" s="816"/>
      <c r="G30" s="816"/>
      <c r="H30" s="816"/>
      <c r="I30" s="816"/>
      <c r="J30" s="816"/>
      <c r="K30" s="816"/>
      <c r="L30" s="816"/>
      <c r="M30" s="816"/>
      <c r="N30" s="816"/>
      <c r="O30" s="816"/>
      <c r="P30" s="817"/>
      <c r="Q30" s="818">
        <v>140</v>
      </c>
      <c r="R30" s="819"/>
      <c r="S30" s="819"/>
      <c r="T30" s="819"/>
      <c r="U30" s="819"/>
      <c r="V30" s="819">
        <v>135</v>
      </c>
      <c r="W30" s="819"/>
      <c r="X30" s="819"/>
      <c r="Y30" s="819"/>
      <c r="Z30" s="819"/>
      <c r="AA30" s="819">
        <v>5</v>
      </c>
      <c r="AB30" s="819"/>
      <c r="AC30" s="819"/>
      <c r="AD30" s="819"/>
      <c r="AE30" s="820"/>
      <c r="AF30" s="821">
        <v>5</v>
      </c>
      <c r="AG30" s="822"/>
      <c r="AH30" s="822"/>
      <c r="AI30" s="822"/>
      <c r="AJ30" s="823"/>
      <c r="AK30" s="890">
        <v>28</v>
      </c>
      <c r="AL30" s="891"/>
      <c r="AM30" s="891"/>
      <c r="AN30" s="891"/>
      <c r="AO30" s="891"/>
      <c r="AP30" s="891" t="s">
        <v>511</v>
      </c>
      <c r="AQ30" s="891"/>
      <c r="AR30" s="891"/>
      <c r="AS30" s="891"/>
      <c r="AT30" s="891"/>
      <c r="AU30" s="891" t="s">
        <v>511</v>
      </c>
      <c r="AV30" s="891"/>
      <c r="AW30" s="891"/>
      <c r="AX30" s="891"/>
      <c r="AY30" s="891"/>
      <c r="AZ30" s="894" t="s">
        <v>511</v>
      </c>
      <c r="BA30" s="894"/>
      <c r="BB30" s="894"/>
      <c r="BC30" s="894"/>
      <c r="BD30" s="894"/>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400</v>
      </c>
      <c r="C31" s="816"/>
      <c r="D31" s="816"/>
      <c r="E31" s="816"/>
      <c r="F31" s="816"/>
      <c r="G31" s="816"/>
      <c r="H31" s="816"/>
      <c r="I31" s="816"/>
      <c r="J31" s="816"/>
      <c r="K31" s="816"/>
      <c r="L31" s="816"/>
      <c r="M31" s="816"/>
      <c r="N31" s="816"/>
      <c r="O31" s="816"/>
      <c r="P31" s="817"/>
      <c r="Q31" s="818">
        <v>9</v>
      </c>
      <c r="R31" s="819"/>
      <c r="S31" s="819"/>
      <c r="T31" s="819"/>
      <c r="U31" s="819"/>
      <c r="V31" s="819">
        <v>9</v>
      </c>
      <c r="W31" s="819"/>
      <c r="X31" s="819"/>
      <c r="Y31" s="819"/>
      <c r="Z31" s="819"/>
      <c r="AA31" s="819">
        <v>0</v>
      </c>
      <c r="AB31" s="819"/>
      <c r="AC31" s="819"/>
      <c r="AD31" s="819"/>
      <c r="AE31" s="820"/>
      <c r="AF31" s="821" t="s">
        <v>401</v>
      </c>
      <c r="AG31" s="822"/>
      <c r="AH31" s="822"/>
      <c r="AI31" s="822"/>
      <c r="AJ31" s="823"/>
      <c r="AK31" s="890">
        <v>4</v>
      </c>
      <c r="AL31" s="891"/>
      <c r="AM31" s="891"/>
      <c r="AN31" s="891"/>
      <c r="AO31" s="891"/>
      <c r="AP31" s="891" t="s">
        <v>511</v>
      </c>
      <c r="AQ31" s="891"/>
      <c r="AR31" s="891"/>
      <c r="AS31" s="891"/>
      <c r="AT31" s="891"/>
      <c r="AU31" s="891" t="s">
        <v>511</v>
      </c>
      <c r="AV31" s="891"/>
      <c r="AW31" s="891"/>
      <c r="AX31" s="891"/>
      <c r="AY31" s="891"/>
      <c r="AZ31" s="894" t="s">
        <v>511</v>
      </c>
      <c r="BA31" s="894"/>
      <c r="BB31" s="894"/>
      <c r="BC31" s="894"/>
      <c r="BD31" s="894"/>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402</v>
      </c>
      <c r="C32" s="816"/>
      <c r="D32" s="816"/>
      <c r="E32" s="816"/>
      <c r="F32" s="816"/>
      <c r="G32" s="816"/>
      <c r="H32" s="816"/>
      <c r="I32" s="816"/>
      <c r="J32" s="816"/>
      <c r="K32" s="816"/>
      <c r="L32" s="816"/>
      <c r="M32" s="816"/>
      <c r="N32" s="816"/>
      <c r="O32" s="816"/>
      <c r="P32" s="817"/>
      <c r="Q32" s="818">
        <v>11</v>
      </c>
      <c r="R32" s="819"/>
      <c r="S32" s="819"/>
      <c r="T32" s="819"/>
      <c r="U32" s="819"/>
      <c r="V32" s="819">
        <v>11</v>
      </c>
      <c r="W32" s="819"/>
      <c r="X32" s="819"/>
      <c r="Y32" s="819"/>
      <c r="Z32" s="819"/>
      <c r="AA32" s="819">
        <v>0</v>
      </c>
      <c r="AB32" s="819"/>
      <c r="AC32" s="819"/>
      <c r="AD32" s="819"/>
      <c r="AE32" s="820"/>
      <c r="AF32" s="821">
        <v>1</v>
      </c>
      <c r="AG32" s="822"/>
      <c r="AH32" s="822"/>
      <c r="AI32" s="822"/>
      <c r="AJ32" s="823"/>
      <c r="AK32" s="890">
        <v>4</v>
      </c>
      <c r="AL32" s="891"/>
      <c r="AM32" s="891"/>
      <c r="AN32" s="891"/>
      <c r="AO32" s="891"/>
      <c r="AP32" s="891" t="s">
        <v>511</v>
      </c>
      <c r="AQ32" s="891"/>
      <c r="AR32" s="891"/>
      <c r="AS32" s="891"/>
      <c r="AT32" s="891"/>
      <c r="AU32" s="891" t="s">
        <v>511</v>
      </c>
      <c r="AV32" s="891"/>
      <c r="AW32" s="891"/>
      <c r="AX32" s="891"/>
      <c r="AY32" s="891"/>
      <c r="AZ32" s="894" t="s">
        <v>511</v>
      </c>
      <c r="BA32" s="894"/>
      <c r="BB32" s="894"/>
      <c r="BC32" s="894"/>
      <c r="BD32" s="894"/>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403</v>
      </c>
      <c r="C33" s="816"/>
      <c r="D33" s="816"/>
      <c r="E33" s="816"/>
      <c r="F33" s="816"/>
      <c r="G33" s="816"/>
      <c r="H33" s="816"/>
      <c r="I33" s="816"/>
      <c r="J33" s="816"/>
      <c r="K33" s="816"/>
      <c r="L33" s="816"/>
      <c r="M33" s="816"/>
      <c r="N33" s="816"/>
      <c r="O33" s="816"/>
      <c r="P33" s="817"/>
      <c r="Q33" s="818">
        <v>70</v>
      </c>
      <c r="R33" s="819"/>
      <c r="S33" s="819"/>
      <c r="T33" s="819"/>
      <c r="U33" s="819"/>
      <c r="V33" s="819">
        <v>71</v>
      </c>
      <c r="W33" s="819"/>
      <c r="X33" s="819"/>
      <c r="Y33" s="819"/>
      <c r="Z33" s="819"/>
      <c r="AA33" s="819">
        <v>-1</v>
      </c>
      <c r="AB33" s="819"/>
      <c r="AC33" s="819"/>
      <c r="AD33" s="819"/>
      <c r="AE33" s="820"/>
      <c r="AF33" s="821">
        <v>1</v>
      </c>
      <c r="AG33" s="822"/>
      <c r="AH33" s="822"/>
      <c r="AI33" s="822"/>
      <c r="AJ33" s="823"/>
      <c r="AK33" s="890">
        <v>50</v>
      </c>
      <c r="AL33" s="891"/>
      <c r="AM33" s="891"/>
      <c r="AN33" s="891"/>
      <c r="AO33" s="891"/>
      <c r="AP33" s="891">
        <v>371</v>
      </c>
      <c r="AQ33" s="891"/>
      <c r="AR33" s="891"/>
      <c r="AS33" s="891"/>
      <c r="AT33" s="891"/>
      <c r="AU33" s="891">
        <v>333</v>
      </c>
      <c r="AV33" s="891"/>
      <c r="AW33" s="891"/>
      <c r="AX33" s="891"/>
      <c r="AY33" s="891"/>
      <c r="AZ33" s="894" t="s">
        <v>511</v>
      </c>
      <c r="BA33" s="894"/>
      <c r="BB33" s="894"/>
      <c r="BC33" s="894"/>
      <c r="BD33" s="894"/>
      <c r="BE33" s="888" t="s">
        <v>572</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t="s">
        <v>404</v>
      </c>
      <c r="C34" s="816"/>
      <c r="D34" s="816"/>
      <c r="E34" s="816"/>
      <c r="F34" s="816"/>
      <c r="G34" s="816"/>
      <c r="H34" s="816"/>
      <c r="I34" s="816"/>
      <c r="J34" s="816"/>
      <c r="K34" s="816"/>
      <c r="L34" s="816"/>
      <c r="M34" s="816"/>
      <c r="N34" s="816"/>
      <c r="O34" s="816"/>
      <c r="P34" s="817"/>
      <c r="Q34" s="818">
        <v>37</v>
      </c>
      <c r="R34" s="819"/>
      <c r="S34" s="819"/>
      <c r="T34" s="819"/>
      <c r="U34" s="819"/>
      <c r="V34" s="819">
        <v>37</v>
      </c>
      <c r="W34" s="819"/>
      <c r="X34" s="819"/>
      <c r="Y34" s="819"/>
      <c r="Z34" s="819"/>
      <c r="AA34" s="819">
        <v>0</v>
      </c>
      <c r="AB34" s="819"/>
      <c r="AC34" s="819"/>
      <c r="AD34" s="819"/>
      <c r="AE34" s="820"/>
      <c r="AF34" s="821" t="s">
        <v>401</v>
      </c>
      <c r="AG34" s="822"/>
      <c r="AH34" s="822"/>
      <c r="AI34" s="822"/>
      <c r="AJ34" s="823"/>
      <c r="AK34" s="890">
        <v>23</v>
      </c>
      <c r="AL34" s="891"/>
      <c r="AM34" s="891"/>
      <c r="AN34" s="891"/>
      <c r="AO34" s="891"/>
      <c r="AP34" s="891">
        <v>180</v>
      </c>
      <c r="AQ34" s="891"/>
      <c r="AR34" s="891"/>
      <c r="AS34" s="891"/>
      <c r="AT34" s="891"/>
      <c r="AU34" s="891">
        <v>180</v>
      </c>
      <c r="AV34" s="891"/>
      <c r="AW34" s="891"/>
      <c r="AX34" s="891"/>
      <c r="AY34" s="891"/>
      <c r="AZ34" s="894" t="s">
        <v>511</v>
      </c>
      <c r="BA34" s="894"/>
      <c r="BB34" s="894"/>
      <c r="BC34" s="894"/>
      <c r="BD34" s="894"/>
      <c r="BE34" s="888" t="s">
        <v>572</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4"/>
      <c r="BA35" s="894"/>
      <c r="BB35" s="894"/>
      <c r="BC35" s="894"/>
      <c r="BD35" s="894"/>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4"/>
      <c r="BA36" s="894"/>
      <c r="BB36" s="894"/>
      <c r="BC36" s="894"/>
      <c r="BD36" s="894"/>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4"/>
      <c r="BA37" s="894"/>
      <c r="BB37" s="894"/>
      <c r="BC37" s="894"/>
      <c r="BD37" s="894"/>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4"/>
      <c r="BA38" s="894"/>
      <c r="BB38" s="894"/>
      <c r="BC38" s="894"/>
      <c r="BD38" s="894"/>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4"/>
      <c r="BA39" s="894"/>
      <c r="BB39" s="894"/>
      <c r="BC39" s="894"/>
      <c r="BD39" s="894"/>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4"/>
      <c r="BA40" s="894"/>
      <c r="BB40" s="894"/>
      <c r="BC40" s="894"/>
      <c r="BD40" s="894"/>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4"/>
      <c r="BA41" s="894"/>
      <c r="BB41" s="894"/>
      <c r="BC41" s="894"/>
      <c r="BD41" s="894"/>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4"/>
      <c r="BA42" s="894"/>
      <c r="BB42" s="894"/>
      <c r="BC42" s="894"/>
      <c r="BD42" s="894"/>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4"/>
      <c r="BA43" s="894"/>
      <c r="BB43" s="894"/>
      <c r="BC43" s="894"/>
      <c r="BD43" s="894"/>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4"/>
      <c r="BA44" s="894"/>
      <c r="BB44" s="894"/>
      <c r="BC44" s="894"/>
      <c r="BD44" s="894"/>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4"/>
      <c r="BA45" s="894"/>
      <c r="BB45" s="894"/>
      <c r="BC45" s="894"/>
      <c r="BD45" s="894"/>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4"/>
      <c r="BA46" s="894"/>
      <c r="BB46" s="894"/>
      <c r="BC46" s="894"/>
      <c r="BD46" s="894"/>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4"/>
      <c r="BA47" s="894"/>
      <c r="BB47" s="894"/>
      <c r="BC47" s="894"/>
      <c r="BD47" s="894"/>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4"/>
      <c r="BA48" s="894"/>
      <c r="BB48" s="894"/>
      <c r="BC48" s="894"/>
      <c r="BD48" s="894"/>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4"/>
      <c r="BA49" s="894"/>
      <c r="BB49" s="894"/>
      <c r="BC49" s="894"/>
      <c r="BD49" s="894"/>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5"/>
      <c r="R50" s="896"/>
      <c r="S50" s="896"/>
      <c r="T50" s="896"/>
      <c r="U50" s="896"/>
      <c r="V50" s="896"/>
      <c r="W50" s="896"/>
      <c r="X50" s="896"/>
      <c r="Y50" s="896"/>
      <c r="Z50" s="896"/>
      <c r="AA50" s="896"/>
      <c r="AB50" s="896"/>
      <c r="AC50" s="896"/>
      <c r="AD50" s="896"/>
      <c r="AE50" s="897"/>
      <c r="AF50" s="821"/>
      <c r="AG50" s="822"/>
      <c r="AH50" s="822"/>
      <c r="AI50" s="822"/>
      <c r="AJ50" s="823"/>
      <c r="AK50" s="898"/>
      <c r="AL50" s="896"/>
      <c r="AM50" s="896"/>
      <c r="AN50" s="896"/>
      <c r="AO50" s="896"/>
      <c r="AP50" s="896"/>
      <c r="AQ50" s="896"/>
      <c r="AR50" s="896"/>
      <c r="AS50" s="896"/>
      <c r="AT50" s="896"/>
      <c r="AU50" s="896"/>
      <c r="AV50" s="896"/>
      <c r="AW50" s="896"/>
      <c r="AX50" s="896"/>
      <c r="AY50" s="896"/>
      <c r="AZ50" s="899"/>
      <c r="BA50" s="899"/>
      <c r="BB50" s="899"/>
      <c r="BC50" s="899"/>
      <c r="BD50" s="899"/>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5"/>
      <c r="R51" s="896"/>
      <c r="S51" s="896"/>
      <c r="T51" s="896"/>
      <c r="U51" s="896"/>
      <c r="V51" s="896"/>
      <c r="W51" s="896"/>
      <c r="X51" s="896"/>
      <c r="Y51" s="896"/>
      <c r="Z51" s="896"/>
      <c r="AA51" s="896"/>
      <c r="AB51" s="896"/>
      <c r="AC51" s="896"/>
      <c r="AD51" s="896"/>
      <c r="AE51" s="897"/>
      <c r="AF51" s="821"/>
      <c r="AG51" s="822"/>
      <c r="AH51" s="822"/>
      <c r="AI51" s="822"/>
      <c r="AJ51" s="823"/>
      <c r="AK51" s="898"/>
      <c r="AL51" s="896"/>
      <c r="AM51" s="896"/>
      <c r="AN51" s="896"/>
      <c r="AO51" s="896"/>
      <c r="AP51" s="896"/>
      <c r="AQ51" s="896"/>
      <c r="AR51" s="896"/>
      <c r="AS51" s="896"/>
      <c r="AT51" s="896"/>
      <c r="AU51" s="896"/>
      <c r="AV51" s="896"/>
      <c r="AW51" s="896"/>
      <c r="AX51" s="896"/>
      <c r="AY51" s="896"/>
      <c r="AZ51" s="899"/>
      <c r="BA51" s="899"/>
      <c r="BB51" s="899"/>
      <c r="BC51" s="899"/>
      <c r="BD51" s="899"/>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5"/>
      <c r="R52" s="896"/>
      <c r="S52" s="896"/>
      <c r="T52" s="896"/>
      <c r="U52" s="896"/>
      <c r="V52" s="896"/>
      <c r="W52" s="896"/>
      <c r="X52" s="896"/>
      <c r="Y52" s="896"/>
      <c r="Z52" s="896"/>
      <c r="AA52" s="896"/>
      <c r="AB52" s="896"/>
      <c r="AC52" s="896"/>
      <c r="AD52" s="896"/>
      <c r="AE52" s="897"/>
      <c r="AF52" s="821"/>
      <c r="AG52" s="822"/>
      <c r="AH52" s="822"/>
      <c r="AI52" s="822"/>
      <c r="AJ52" s="823"/>
      <c r="AK52" s="898"/>
      <c r="AL52" s="896"/>
      <c r="AM52" s="896"/>
      <c r="AN52" s="896"/>
      <c r="AO52" s="896"/>
      <c r="AP52" s="896"/>
      <c r="AQ52" s="896"/>
      <c r="AR52" s="896"/>
      <c r="AS52" s="896"/>
      <c r="AT52" s="896"/>
      <c r="AU52" s="896"/>
      <c r="AV52" s="896"/>
      <c r="AW52" s="896"/>
      <c r="AX52" s="896"/>
      <c r="AY52" s="896"/>
      <c r="AZ52" s="899"/>
      <c r="BA52" s="899"/>
      <c r="BB52" s="899"/>
      <c r="BC52" s="899"/>
      <c r="BD52" s="899"/>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5"/>
      <c r="R53" s="896"/>
      <c r="S53" s="896"/>
      <c r="T53" s="896"/>
      <c r="U53" s="896"/>
      <c r="V53" s="896"/>
      <c r="W53" s="896"/>
      <c r="X53" s="896"/>
      <c r="Y53" s="896"/>
      <c r="Z53" s="896"/>
      <c r="AA53" s="896"/>
      <c r="AB53" s="896"/>
      <c r="AC53" s="896"/>
      <c r="AD53" s="896"/>
      <c r="AE53" s="897"/>
      <c r="AF53" s="821"/>
      <c r="AG53" s="822"/>
      <c r="AH53" s="822"/>
      <c r="AI53" s="822"/>
      <c r="AJ53" s="823"/>
      <c r="AK53" s="898"/>
      <c r="AL53" s="896"/>
      <c r="AM53" s="896"/>
      <c r="AN53" s="896"/>
      <c r="AO53" s="896"/>
      <c r="AP53" s="896"/>
      <c r="AQ53" s="896"/>
      <c r="AR53" s="896"/>
      <c r="AS53" s="896"/>
      <c r="AT53" s="896"/>
      <c r="AU53" s="896"/>
      <c r="AV53" s="896"/>
      <c r="AW53" s="896"/>
      <c r="AX53" s="896"/>
      <c r="AY53" s="896"/>
      <c r="AZ53" s="899"/>
      <c r="BA53" s="899"/>
      <c r="BB53" s="899"/>
      <c r="BC53" s="899"/>
      <c r="BD53" s="899"/>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5"/>
      <c r="R54" s="896"/>
      <c r="S54" s="896"/>
      <c r="T54" s="896"/>
      <c r="U54" s="896"/>
      <c r="V54" s="896"/>
      <c r="W54" s="896"/>
      <c r="X54" s="896"/>
      <c r="Y54" s="896"/>
      <c r="Z54" s="896"/>
      <c r="AA54" s="896"/>
      <c r="AB54" s="896"/>
      <c r="AC54" s="896"/>
      <c r="AD54" s="896"/>
      <c r="AE54" s="897"/>
      <c r="AF54" s="821"/>
      <c r="AG54" s="822"/>
      <c r="AH54" s="822"/>
      <c r="AI54" s="822"/>
      <c r="AJ54" s="823"/>
      <c r="AK54" s="898"/>
      <c r="AL54" s="896"/>
      <c r="AM54" s="896"/>
      <c r="AN54" s="896"/>
      <c r="AO54" s="896"/>
      <c r="AP54" s="896"/>
      <c r="AQ54" s="896"/>
      <c r="AR54" s="896"/>
      <c r="AS54" s="896"/>
      <c r="AT54" s="896"/>
      <c r="AU54" s="896"/>
      <c r="AV54" s="896"/>
      <c r="AW54" s="896"/>
      <c r="AX54" s="896"/>
      <c r="AY54" s="896"/>
      <c r="AZ54" s="899"/>
      <c r="BA54" s="899"/>
      <c r="BB54" s="899"/>
      <c r="BC54" s="899"/>
      <c r="BD54" s="899"/>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5"/>
      <c r="R55" s="896"/>
      <c r="S55" s="896"/>
      <c r="T55" s="896"/>
      <c r="U55" s="896"/>
      <c r="V55" s="896"/>
      <c r="W55" s="896"/>
      <c r="X55" s="896"/>
      <c r="Y55" s="896"/>
      <c r="Z55" s="896"/>
      <c r="AA55" s="896"/>
      <c r="AB55" s="896"/>
      <c r="AC55" s="896"/>
      <c r="AD55" s="896"/>
      <c r="AE55" s="897"/>
      <c r="AF55" s="821"/>
      <c r="AG55" s="822"/>
      <c r="AH55" s="822"/>
      <c r="AI55" s="822"/>
      <c r="AJ55" s="823"/>
      <c r="AK55" s="898"/>
      <c r="AL55" s="896"/>
      <c r="AM55" s="896"/>
      <c r="AN55" s="896"/>
      <c r="AO55" s="896"/>
      <c r="AP55" s="896"/>
      <c r="AQ55" s="896"/>
      <c r="AR55" s="896"/>
      <c r="AS55" s="896"/>
      <c r="AT55" s="896"/>
      <c r="AU55" s="896"/>
      <c r="AV55" s="896"/>
      <c r="AW55" s="896"/>
      <c r="AX55" s="896"/>
      <c r="AY55" s="896"/>
      <c r="AZ55" s="899"/>
      <c r="BA55" s="899"/>
      <c r="BB55" s="899"/>
      <c r="BC55" s="899"/>
      <c r="BD55" s="899"/>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5"/>
      <c r="R56" s="896"/>
      <c r="S56" s="896"/>
      <c r="T56" s="896"/>
      <c r="U56" s="896"/>
      <c r="V56" s="896"/>
      <c r="W56" s="896"/>
      <c r="X56" s="896"/>
      <c r="Y56" s="896"/>
      <c r="Z56" s="896"/>
      <c r="AA56" s="896"/>
      <c r="AB56" s="896"/>
      <c r="AC56" s="896"/>
      <c r="AD56" s="896"/>
      <c r="AE56" s="897"/>
      <c r="AF56" s="821"/>
      <c r="AG56" s="822"/>
      <c r="AH56" s="822"/>
      <c r="AI56" s="822"/>
      <c r="AJ56" s="823"/>
      <c r="AK56" s="898"/>
      <c r="AL56" s="896"/>
      <c r="AM56" s="896"/>
      <c r="AN56" s="896"/>
      <c r="AO56" s="896"/>
      <c r="AP56" s="896"/>
      <c r="AQ56" s="896"/>
      <c r="AR56" s="896"/>
      <c r="AS56" s="896"/>
      <c r="AT56" s="896"/>
      <c r="AU56" s="896"/>
      <c r="AV56" s="896"/>
      <c r="AW56" s="896"/>
      <c r="AX56" s="896"/>
      <c r="AY56" s="896"/>
      <c r="AZ56" s="899"/>
      <c r="BA56" s="899"/>
      <c r="BB56" s="899"/>
      <c r="BC56" s="899"/>
      <c r="BD56" s="899"/>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5"/>
      <c r="R57" s="896"/>
      <c r="S57" s="896"/>
      <c r="T57" s="896"/>
      <c r="U57" s="896"/>
      <c r="V57" s="896"/>
      <c r="W57" s="896"/>
      <c r="X57" s="896"/>
      <c r="Y57" s="896"/>
      <c r="Z57" s="896"/>
      <c r="AA57" s="896"/>
      <c r="AB57" s="896"/>
      <c r="AC57" s="896"/>
      <c r="AD57" s="896"/>
      <c r="AE57" s="897"/>
      <c r="AF57" s="821"/>
      <c r="AG57" s="822"/>
      <c r="AH57" s="822"/>
      <c r="AI57" s="822"/>
      <c r="AJ57" s="823"/>
      <c r="AK57" s="898"/>
      <c r="AL57" s="896"/>
      <c r="AM57" s="896"/>
      <c r="AN57" s="896"/>
      <c r="AO57" s="896"/>
      <c r="AP57" s="896"/>
      <c r="AQ57" s="896"/>
      <c r="AR57" s="896"/>
      <c r="AS57" s="896"/>
      <c r="AT57" s="896"/>
      <c r="AU57" s="896"/>
      <c r="AV57" s="896"/>
      <c r="AW57" s="896"/>
      <c r="AX57" s="896"/>
      <c r="AY57" s="896"/>
      <c r="AZ57" s="899"/>
      <c r="BA57" s="899"/>
      <c r="BB57" s="899"/>
      <c r="BC57" s="899"/>
      <c r="BD57" s="899"/>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5"/>
      <c r="R58" s="896"/>
      <c r="S58" s="896"/>
      <c r="T58" s="896"/>
      <c r="U58" s="896"/>
      <c r="V58" s="896"/>
      <c r="W58" s="896"/>
      <c r="X58" s="896"/>
      <c r="Y58" s="896"/>
      <c r="Z58" s="896"/>
      <c r="AA58" s="896"/>
      <c r="AB58" s="896"/>
      <c r="AC58" s="896"/>
      <c r="AD58" s="896"/>
      <c r="AE58" s="897"/>
      <c r="AF58" s="821"/>
      <c r="AG58" s="822"/>
      <c r="AH58" s="822"/>
      <c r="AI58" s="822"/>
      <c r="AJ58" s="823"/>
      <c r="AK58" s="898"/>
      <c r="AL58" s="896"/>
      <c r="AM58" s="896"/>
      <c r="AN58" s="896"/>
      <c r="AO58" s="896"/>
      <c r="AP58" s="896"/>
      <c r="AQ58" s="896"/>
      <c r="AR58" s="896"/>
      <c r="AS58" s="896"/>
      <c r="AT58" s="896"/>
      <c r="AU58" s="896"/>
      <c r="AV58" s="896"/>
      <c r="AW58" s="896"/>
      <c r="AX58" s="896"/>
      <c r="AY58" s="896"/>
      <c r="AZ58" s="899"/>
      <c r="BA58" s="899"/>
      <c r="BB58" s="899"/>
      <c r="BC58" s="899"/>
      <c r="BD58" s="899"/>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5"/>
      <c r="R59" s="896"/>
      <c r="S59" s="896"/>
      <c r="T59" s="896"/>
      <c r="U59" s="896"/>
      <c r="V59" s="896"/>
      <c r="W59" s="896"/>
      <c r="X59" s="896"/>
      <c r="Y59" s="896"/>
      <c r="Z59" s="896"/>
      <c r="AA59" s="896"/>
      <c r="AB59" s="896"/>
      <c r="AC59" s="896"/>
      <c r="AD59" s="896"/>
      <c r="AE59" s="897"/>
      <c r="AF59" s="821"/>
      <c r="AG59" s="822"/>
      <c r="AH59" s="822"/>
      <c r="AI59" s="822"/>
      <c r="AJ59" s="823"/>
      <c r="AK59" s="898"/>
      <c r="AL59" s="896"/>
      <c r="AM59" s="896"/>
      <c r="AN59" s="896"/>
      <c r="AO59" s="896"/>
      <c r="AP59" s="896"/>
      <c r="AQ59" s="896"/>
      <c r="AR59" s="896"/>
      <c r="AS59" s="896"/>
      <c r="AT59" s="896"/>
      <c r="AU59" s="896"/>
      <c r="AV59" s="896"/>
      <c r="AW59" s="896"/>
      <c r="AX59" s="896"/>
      <c r="AY59" s="896"/>
      <c r="AZ59" s="899"/>
      <c r="BA59" s="899"/>
      <c r="BB59" s="899"/>
      <c r="BC59" s="899"/>
      <c r="BD59" s="899"/>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5"/>
      <c r="R60" s="896"/>
      <c r="S60" s="896"/>
      <c r="T60" s="896"/>
      <c r="U60" s="896"/>
      <c r="V60" s="896"/>
      <c r="W60" s="896"/>
      <c r="X60" s="896"/>
      <c r="Y60" s="896"/>
      <c r="Z60" s="896"/>
      <c r="AA60" s="896"/>
      <c r="AB60" s="896"/>
      <c r="AC60" s="896"/>
      <c r="AD60" s="896"/>
      <c r="AE60" s="897"/>
      <c r="AF60" s="821"/>
      <c r="AG60" s="822"/>
      <c r="AH60" s="822"/>
      <c r="AI60" s="822"/>
      <c r="AJ60" s="823"/>
      <c r="AK60" s="898"/>
      <c r="AL60" s="896"/>
      <c r="AM60" s="896"/>
      <c r="AN60" s="896"/>
      <c r="AO60" s="896"/>
      <c r="AP60" s="896"/>
      <c r="AQ60" s="896"/>
      <c r="AR60" s="896"/>
      <c r="AS60" s="896"/>
      <c r="AT60" s="896"/>
      <c r="AU60" s="896"/>
      <c r="AV60" s="896"/>
      <c r="AW60" s="896"/>
      <c r="AX60" s="896"/>
      <c r="AY60" s="896"/>
      <c r="AZ60" s="899"/>
      <c r="BA60" s="899"/>
      <c r="BB60" s="899"/>
      <c r="BC60" s="899"/>
      <c r="BD60" s="899"/>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5"/>
      <c r="R61" s="896"/>
      <c r="S61" s="896"/>
      <c r="T61" s="896"/>
      <c r="U61" s="896"/>
      <c r="V61" s="896"/>
      <c r="W61" s="896"/>
      <c r="X61" s="896"/>
      <c r="Y61" s="896"/>
      <c r="Z61" s="896"/>
      <c r="AA61" s="896"/>
      <c r="AB61" s="896"/>
      <c r="AC61" s="896"/>
      <c r="AD61" s="896"/>
      <c r="AE61" s="897"/>
      <c r="AF61" s="821"/>
      <c r="AG61" s="822"/>
      <c r="AH61" s="822"/>
      <c r="AI61" s="822"/>
      <c r="AJ61" s="823"/>
      <c r="AK61" s="898"/>
      <c r="AL61" s="896"/>
      <c r="AM61" s="896"/>
      <c r="AN61" s="896"/>
      <c r="AO61" s="896"/>
      <c r="AP61" s="896"/>
      <c r="AQ61" s="896"/>
      <c r="AR61" s="896"/>
      <c r="AS61" s="896"/>
      <c r="AT61" s="896"/>
      <c r="AU61" s="896"/>
      <c r="AV61" s="896"/>
      <c r="AW61" s="896"/>
      <c r="AX61" s="896"/>
      <c r="AY61" s="896"/>
      <c r="AZ61" s="899"/>
      <c r="BA61" s="899"/>
      <c r="BB61" s="899"/>
      <c r="BC61" s="899"/>
      <c r="BD61" s="899"/>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5"/>
      <c r="R62" s="896"/>
      <c r="S62" s="896"/>
      <c r="T62" s="896"/>
      <c r="U62" s="896"/>
      <c r="V62" s="896"/>
      <c r="W62" s="896"/>
      <c r="X62" s="896"/>
      <c r="Y62" s="896"/>
      <c r="Z62" s="896"/>
      <c r="AA62" s="896"/>
      <c r="AB62" s="896"/>
      <c r="AC62" s="896"/>
      <c r="AD62" s="896"/>
      <c r="AE62" s="897"/>
      <c r="AF62" s="821"/>
      <c r="AG62" s="822"/>
      <c r="AH62" s="822"/>
      <c r="AI62" s="822"/>
      <c r="AJ62" s="823"/>
      <c r="AK62" s="898"/>
      <c r="AL62" s="896"/>
      <c r="AM62" s="896"/>
      <c r="AN62" s="896"/>
      <c r="AO62" s="896"/>
      <c r="AP62" s="896"/>
      <c r="AQ62" s="896"/>
      <c r="AR62" s="896"/>
      <c r="AS62" s="896"/>
      <c r="AT62" s="896"/>
      <c r="AU62" s="896"/>
      <c r="AV62" s="896"/>
      <c r="AW62" s="896"/>
      <c r="AX62" s="896"/>
      <c r="AY62" s="896"/>
      <c r="AZ62" s="899"/>
      <c r="BA62" s="899"/>
      <c r="BB62" s="899"/>
      <c r="BC62" s="899"/>
      <c r="BD62" s="899"/>
      <c r="BE62" s="888"/>
      <c r="BF62" s="888"/>
      <c r="BG62" s="888"/>
      <c r="BH62" s="888"/>
      <c r="BI62" s="889"/>
      <c r="BJ62" s="907" t="s">
        <v>405</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385</v>
      </c>
      <c r="B63" s="850" t="s">
        <v>406</v>
      </c>
      <c r="C63" s="851"/>
      <c r="D63" s="851"/>
      <c r="E63" s="851"/>
      <c r="F63" s="851"/>
      <c r="G63" s="851"/>
      <c r="H63" s="851"/>
      <c r="I63" s="851"/>
      <c r="J63" s="851"/>
      <c r="K63" s="851"/>
      <c r="L63" s="851"/>
      <c r="M63" s="851"/>
      <c r="N63" s="851"/>
      <c r="O63" s="851"/>
      <c r="P63" s="852"/>
      <c r="Q63" s="900"/>
      <c r="R63" s="901"/>
      <c r="S63" s="901"/>
      <c r="T63" s="901"/>
      <c r="U63" s="901"/>
      <c r="V63" s="901"/>
      <c r="W63" s="901"/>
      <c r="X63" s="901"/>
      <c r="Y63" s="901"/>
      <c r="Z63" s="901"/>
      <c r="AA63" s="901"/>
      <c r="AB63" s="901"/>
      <c r="AC63" s="901"/>
      <c r="AD63" s="901"/>
      <c r="AE63" s="902"/>
      <c r="AF63" s="903">
        <v>23</v>
      </c>
      <c r="AG63" s="904"/>
      <c r="AH63" s="904"/>
      <c r="AI63" s="904"/>
      <c r="AJ63" s="905"/>
      <c r="AK63" s="906"/>
      <c r="AL63" s="901"/>
      <c r="AM63" s="901"/>
      <c r="AN63" s="901"/>
      <c r="AO63" s="901"/>
      <c r="AP63" s="904"/>
      <c r="AQ63" s="904"/>
      <c r="AR63" s="904"/>
      <c r="AS63" s="904"/>
      <c r="AT63" s="904"/>
      <c r="AU63" s="904"/>
      <c r="AV63" s="904"/>
      <c r="AW63" s="904"/>
      <c r="AX63" s="904"/>
      <c r="AY63" s="904"/>
      <c r="AZ63" s="908"/>
      <c r="BA63" s="908"/>
      <c r="BB63" s="908"/>
      <c r="BC63" s="908"/>
      <c r="BD63" s="908"/>
      <c r="BE63" s="909"/>
      <c r="BF63" s="909"/>
      <c r="BG63" s="909"/>
      <c r="BH63" s="909"/>
      <c r="BI63" s="910"/>
      <c r="BJ63" s="911">
        <v>-44</v>
      </c>
      <c r="BK63" s="912"/>
      <c r="BL63" s="912"/>
      <c r="BM63" s="912"/>
      <c r="BN63" s="913"/>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4" t="s">
        <v>412</v>
      </c>
      <c r="AG66" s="873"/>
      <c r="AH66" s="873"/>
      <c r="AI66" s="873"/>
      <c r="AJ66" s="915"/>
      <c r="AK66" s="777" t="s">
        <v>413</v>
      </c>
      <c r="AL66" s="801"/>
      <c r="AM66" s="801"/>
      <c r="AN66" s="801"/>
      <c r="AO66" s="802"/>
      <c r="AP66" s="777" t="s">
        <v>414</v>
      </c>
      <c r="AQ66" s="778"/>
      <c r="AR66" s="778"/>
      <c r="AS66" s="778"/>
      <c r="AT66" s="779"/>
      <c r="AU66" s="777" t="s">
        <v>415</v>
      </c>
      <c r="AV66" s="778"/>
      <c r="AW66" s="778"/>
      <c r="AX66" s="778"/>
      <c r="AY66" s="779"/>
      <c r="AZ66" s="777" t="s">
        <v>373</v>
      </c>
      <c r="BA66" s="778"/>
      <c r="BB66" s="778"/>
      <c r="BC66" s="778"/>
      <c r="BD66" s="789"/>
      <c r="BE66" s="245"/>
      <c r="BF66" s="245"/>
      <c r="BG66" s="245"/>
      <c r="BH66" s="245"/>
      <c r="BI66" s="245"/>
      <c r="BJ66" s="245"/>
      <c r="BK66" s="245"/>
      <c r="BL66" s="245"/>
      <c r="BM66" s="245"/>
      <c r="BN66" s="245"/>
      <c r="BO66" s="245"/>
      <c r="BP66" s="245"/>
      <c r="BQ66" s="242">
        <v>60</v>
      </c>
      <c r="BR66" s="247"/>
      <c r="BS66" s="925"/>
      <c r="BT66" s="926"/>
      <c r="BU66" s="926"/>
      <c r="BV66" s="926"/>
      <c r="BW66" s="926"/>
      <c r="BX66" s="926"/>
      <c r="BY66" s="926"/>
      <c r="BZ66" s="926"/>
      <c r="CA66" s="926"/>
      <c r="CB66" s="926"/>
      <c r="CC66" s="926"/>
      <c r="CD66" s="926"/>
      <c r="CE66" s="926"/>
      <c r="CF66" s="926"/>
      <c r="CG66" s="927"/>
      <c r="CH66" s="922"/>
      <c r="CI66" s="923"/>
      <c r="CJ66" s="923"/>
      <c r="CK66" s="923"/>
      <c r="CL66" s="924"/>
      <c r="CM66" s="922"/>
      <c r="CN66" s="923"/>
      <c r="CO66" s="923"/>
      <c r="CP66" s="923"/>
      <c r="CQ66" s="924"/>
      <c r="CR66" s="922"/>
      <c r="CS66" s="923"/>
      <c r="CT66" s="923"/>
      <c r="CU66" s="923"/>
      <c r="CV66" s="924"/>
      <c r="CW66" s="922"/>
      <c r="CX66" s="923"/>
      <c r="CY66" s="923"/>
      <c r="CZ66" s="923"/>
      <c r="DA66" s="924"/>
      <c r="DB66" s="922"/>
      <c r="DC66" s="923"/>
      <c r="DD66" s="923"/>
      <c r="DE66" s="923"/>
      <c r="DF66" s="924"/>
      <c r="DG66" s="922"/>
      <c r="DH66" s="923"/>
      <c r="DI66" s="923"/>
      <c r="DJ66" s="923"/>
      <c r="DK66" s="924"/>
      <c r="DL66" s="922"/>
      <c r="DM66" s="923"/>
      <c r="DN66" s="923"/>
      <c r="DO66" s="923"/>
      <c r="DP66" s="924"/>
      <c r="DQ66" s="922"/>
      <c r="DR66" s="923"/>
      <c r="DS66" s="923"/>
      <c r="DT66" s="923"/>
      <c r="DU66" s="924"/>
      <c r="DV66" s="919"/>
      <c r="DW66" s="920"/>
      <c r="DX66" s="920"/>
      <c r="DY66" s="920"/>
      <c r="DZ66" s="921"/>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6"/>
      <c r="AG67" s="876"/>
      <c r="AH67" s="876"/>
      <c r="AI67" s="876"/>
      <c r="AJ67" s="917"/>
      <c r="AK67" s="918"/>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5"/>
      <c r="BT67" s="926"/>
      <c r="BU67" s="926"/>
      <c r="BV67" s="926"/>
      <c r="BW67" s="926"/>
      <c r="BX67" s="926"/>
      <c r="BY67" s="926"/>
      <c r="BZ67" s="926"/>
      <c r="CA67" s="926"/>
      <c r="CB67" s="926"/>
      <c r="CC67" s="926"/>
      <c r="CD67" s="926"/>
      <c r="CE67" s="926"/>
      <c r="CF67" s="926"/>
      <c r="CG67" s="927"/>
      <c r="CH67" s="922"/>
      <c r="CI67" s="923"/>
      <c r="CJ67" s="923"/>
      <c r="CK67" s="923"/>
      <c r="CL67" s="924"/>
      <c r="CM67" s="922"/>
      <c r="CN67" s="923"/>
      <c r="CO67" s="923"/>
      <c r="CP67" s="923"/>
      <c r="CQ67" s="924"/>
      <c r="CR67" s="922"/>
      <c r="CS67" s="923"/>
      <c r="CT67" s="923"/>
      <c r="CU67" s="923"/>
      <c r="CV67" s="924"/>
      <c r="CW67" s="922"/>
      <c r="CX67" s="923"/>
      <c r="CY67" s="923"/>
      <c r="CZ67" s="923"/>
      <c r="DA67" s="924"/>
      <c r="DB67" s="922"/>
      <c r="DC67" s="923"/>
      <c r="DD67" s="923"/>
      <c r="DE67" s="923"/>
      <c r="DF67" s="924"/>
      <c r="DG67" s="922"/>
      <c r="DH67" s="923"/>
      <c r="DI67" s="923"/>
      <c r="DJ67" s="923"/>
      <c r="DK67" s="924"/>
      <c r="DL67" s="922"/>
      <c r="DM67" s="923"/>
      <c r="DN67" s="923"/>
      <c r="DO67" s="923"/>
      <c r="DP67" s="924"/>
      <c r="DQ67" s="922"/>
      <c r="DR67" s="923"/>
      <c r="DS67" s="923"/>
      <c r="DT67" s="923"/>
      <c r="DU67" s="924"/>
      <c r="DV67" s="919"/>
      <c r="DW67" s="920"/>
      <c r="DX67" s="920"/>
      <c r="DY67" s="920"/>
      <c r="DZ67" s="921"/>
      <c r="EA67" s="226"/>
    </row>
    <row r="68" spans="1:131" s="227" customFormat="1" ht="26.25" customHeight="1" thickTop="1" x14ac:dyDescent="0.15">
      <c r="A68" s="238">
        <v>1</v>
      </c>
      <c r="B68" s="933" t="s">
        <v>578</v>
      </c>
      <c r="C68" s="934"/>
      <c r="D68" s="934"/>
      <c r="E68" s="934"/>
      <c r="F68" s="934"/>
      <c r="G68" s="934"/>
      <c r="H68" s="934"/>
      <c r="I68" s="934"/>
      <c r="J68" s="934"/>
      <c r="K68" s="934"/>
      <c r="L68" s="934"/>
      <c r="M68" s="934"/>
      <c r="N68" s="934"/>
      <c r="O68" s="934"/>
      <c r="P68" s="935"/>
      <c r="Q68" s="936"/>
      <c r="R68" s="937"/>
      <c r="S68" s="937"/>
      <c r="T68" s="937"/>
      <c r="U68" s="937"/>
      <c r="V68" s="937"/>
      <c r="W68" s="937"/>
      <c r="X68" s="937"/>
      <c r="Y68" s="937"/>
      <c r="Z68" s="937"/>
      <c r="AA68" s="937"/>
      <c r="AB68" s="937"/>
      <c r="AC68" s="937"/>
      <c r="AD68" s="937"/>
      <c r="AE68" s="937"/>
      <c r="AF68" s="928"/>
      <c r="AG68" s="929"/>
      <c r="AH68" s="929"/>
      <c r="AI68" s="929"/>
      <c r="AJ68" s="930"/>
      <c r="AK68" s="928"/>
      <c r="AL68" s="929"/>
      <c r="AM68" s="929"/>
      <c r="AN68" s="929"/>
      <c r="AO68" s="930"/>
      <c r="AP68" s="928"/>
      <c r="AQ68" s="929"/>
      <c r="AR68" s="929"/>
      <c r="AS68" s="929"/>
      <c r="AT68" s="930"/>
      <c r="AU68" s="928"/>
      <c r="AV68" s="929"/>
      <c r="AW68" s="929"/>
      <c r="AX68" s="929"/>
      <c r="AY68" s="930"/>
      <c r="AZ68" s="931"/>
      <c r="BA68" s="931"/>
      <c r="BB68" s="931"/>
      <c r="BC68" s="931"/>
      <c r="BD68" s="932"/>
      <c r="BE68" s="245"/>
      <c r="BF68" s="245"/>
      <c r="BG68" s="245"/>
      <c r="BH68" s="245"/>
      <c r="BI68" s="245"/>
      <c r="BJ68" s="245"/>
      <c r="BK68" s="245"/>
      <c r="BL68" s="245"/>
      <c r="BM68" s="245"/>
      <c r="BN68" s="245"/>
      <c r="BO68" s="245"/>
      <c r="BP68" s="245"/>
      <c r="BQ68" s="242">
        <v>62</v>
      </c>
      <c r="BR68" s="247"/>
      <c r="BS68" s="925"/>
      <c r="BT68" s="926"/>
      <c r="BU68" s="926"/>
      <c r="BV68" s="926"/>
      <c r="BW68" s="926"/>
      <c r="BX68" s="926"/>
      <c r="BY68" s="926"/>
      <c r="BZ68" s="926"/>
      <c r="CA68" s="926"/>
      <c r="CB68" s="926"/>
      <c r="CC68" s="926"/>
      <c r="CD68" s="926"/>
      <c r="CE68" s="926"/>
      <c r="CF68" s="926"/>
      <c r="CG68" s="927"/>
      <c r="CH68" s="922"/>
      <c r="CI68" s="923"/>
      <c r="CJ68" s="923"/>
      <c r="CK68" s="923"/>
      <c r="CL68" s="924"/>
      <c r="CM68" s="922"/>
      <c r="CN68" s="923"/>
      <c r="CO68" s="923"/>
      <c r="CP68" s="923"/>
      <c r="CQ68" s="924"/>
      <c r="CR68" s="922"/>
      <c r="CS68" s="923"/>
      <c r="CT68" s="923"/>
      <c r="CU68" s="923"/>
      <c r="CV68" s="924"/>
      <c r="CW68" s="922"/>
      <c r="CX68" s="923"/>
      <c r="CY68" s="923"/>
      <c r="CZ68" s="923"/>
      <c r="DA68" s="924"/>
      <c r="DB68" s="922"/>
      <c r="DC68" s="923"/>
      <c r="DD68" s="923"/>
      <c r="DE68" s="923"/>
      <c r="DF68" s="924"/>
      <c r="DG68" s="922"/>
      <c r="DH68" s="923"/>
      <c r="DI68" s="923"/>
      <c r="DJ68" s="923"/>
      <c r="DK68" s="924"/>
      <c r="DL68" s="922"/>
      <c r="DM68" s="923"/>
      <c r="DN68" s="923"/>
      <c r="DO68" s="923"/>
      <c r="DP68" s="924"/>
      <c r="DQ68" s="922"/>
      <c r="DR68" s="923"/>
      <c r="DS68" s="923"/>
      <c r="DT68" s="923"/>
      <c r="DU68" s="924"/>
      <c r="DV68" s="919"/>
      <c r="DW68" s="920"/>
      <c r="DX68" s="920"/>
      <c r="DY68" s="920"/>
      <c r="DZ68" s="921"/>
      <c r="EA68" s="226"/>
    </row>
    <row r="69" spans="1:131" s="227" customFormat="1" ht="26.25" customHeight="1" x14ac:dyDescent="0.15">
      <c r="A69" s="241">
        <v>2</v>
      </c>
      <c r="B69" s="938" t="s">
        <v>579</v>
      </c>
      <c r="C69" s="939"/>
      <c r="D69" s="939"/>
      <c r="E69" s="939"/>
      <c r="F69" s="939"/>
      <c r="G69" s="939"/>
      <c r="H69" s="939"/>
      <c r="I69" s="939"/>
      <c r="J69" s="939"/>
      <c r="K69" s="939"/>
      <c r="L69" s="939"/>
      <c r="M69" s="939"/>
      <c r="N69" s="939"/>
      <c r="O69" s="939"/>
      <c r="P69" s="940"/>
      <c r="Q69" s="941">
        <v>5939</v>
      </c>
      <c r="R69" s="892"/>
      <c r="S69" s="892"/>
      <c r="T69" s="892"/>
      <c r="U69" s="890"/>
      <c r="V69" s="893">
        <v>5756</v>
      </c>
      <c r="W69" s="892"/>
      <c r="X69" s="892"/>
      <c r="Y69" s="892"/>
      <c r="Z69" s="890"/>
      <c r="AA69" s="893">
        <v>183</v>
      </c>
      <c r="AB69" s="892"/>
      <c r="AC69" s="892"/>
      <c r="AD69" s="892"/>
      <c r="AE69" s="890"/>
      <c r="AF69" s="893">
        <v>121</v>
      </c>
      <c r="AG69" s="892"/>
      <c r="AH69" s="892"/>
      <c r="AI69" s="892"/>
      <c r="AJ69" s="890"/>
      <c r="AK69" s="893" t="s">
        <v>511</v>
      </c>
      <c r="AL69" s="892"/>
      <c r="AM69" s="892"/>
      <c r="AN69" s="892"/>
      <c r="AO69" s="890"/>
      <c r="AP69" s="893">
        <v>3781</v>
      </c>
      <c r="AQ69" s="892"/>
      <c r="AR69" s="892"/>
      <c r="AS69" s="892"/>
      <c r="AT69" s="890"/>
      <c r="AU69" s="893">
        <v>42</v>
      </c>
      <c r="AV69" s="892"/>
      <c r="AW69" s="892"/>
      <c r="AX69" s="892"/>
      <c r="AY69" s="890"/>
      <c r="AZ69" s="942"/>
      <c r="BA69" s="942"/>
      <c r="BB69" s="942"/>
      <c r="BC69" s="942"/>
      <c r="BD69" s="943"/>
      <c r="BE69" s="245"/>
      <c r="BF69" s="245"/>
      <c r="BG69" s="245"/>
      <c r="BH69" s="245"/>
      <c r="BI69" s="245"/>
      <c r="BJ69" s="245"/>
      <c r="BK69" s="245"/>
      <c r="BL69" s="245"/>
      <c r="BM69" s="245"/>
      <c r="BN69" s="245"/>
      <c r="BO69" s="245"/>
      <c r="BP69" s="245"/>
      <c r="BQ69" s="242">
        <v>63</v>
      </c>
      <c r="BR69" s="247"/>
      <c r="BS69" s="925"/>
      <c r="BT69" s="926"/>
      <c r="BU69" s="926"/>
      <c r="BV69" s="926"/>
      <c r="BW69" s="926"/>
      <c r="BX69" s="926"/>
      <c r="BY69" s="926"/>
      <c r="BZ69" s="926"/>
      <c r="CA69" s="926"/>
      <c r="CB69" s="926"/>
      <c r="CC69" s="926"/>
      <c r="CD69" s="926"/>
      <c r="CE69" s="926"/>
      <c r="CF69" s="926"/>
      <c r="CG69" s="927"/>
      <c r="CH69" s="922"/>
      <c r="CI69" s="923"/>
      <c r="CJ69" s="923"/>
      <c r="CK69" s="923"/>
      <c r="CL69" s="924"/>
      <c r="CM69" s="922"/>
      <c r="CN69" s="923"/>
      <c r="CO69" s="923"/>
      <c r="CP69" s="923"/>
      <c r="CQ69" s="924"/>
      <c r="CR69" s="922"/>
      <c r="CS69" s="923"/>
      <c r="CT69" s="923"/>
      <c r="CU69" s="923"/>
      <c r="CV69" s="924"/>
      <c r="CW69" s="922"/>
      <c r="CX69" s="923"/>
      <c r="CY69" s="923"/>
      <c r="CZ69" s="923"/>
      <c r="DA69" s="924"/>
      <c r="DB69" s="922"/>
      <c r="DC69" s="923"/>
      <c r="DD69" s="923"/>
      <c r="DE69" s="923"/>
      <c r="DF69" s="924"/>
      <c r="DG69" s="922"/>
      <c r="DH69" s="923"/>
      <c r="DI69" s="923"/>
      <c r="DJ69" s="923"/>
      <c r="DK69" s="924"/>
      <c r="DL69" s="922"/>
      <c r="DM69" s="923"/>
      <c r="DN69" s="923"/>
      <c r="DO69" s="923"/>
      <c r="DP69" s="924"/>
      <c r="DQ69" s="922"/>
      <c r="DR69" s="923"/>
      <c r="DS69" s="923"/>
      <c r="DT69" s="923"/>
      <c r="DU69" s="924"/>
      <c r="DV69" s="919"/>
      <c r="DW69" s="920"/>
      <c r="DX69" s="920"/>
      <c r="DY69" s="920"/>
      <c r="DZ69" s="921"/>
      <c r="EA69" s="226"/>
    </row>
    <row r="70" spans="1:131" s="227" customFormat="1" ht="26.25" customHeight="1" x14ac:dyDescent="0.15">
      <c r="A70" s="241">
        <v>3</v>
      </c>
      <c r="B70" s="938" t="s">
        <v>580</v>
      </c>
      <c r="C70" s="939"/>
      <c r="D70" s="939"/>
      <c r="E70" s="939"/>
      <c r="F70" s="939"/>
      <c r="G70" s="939"/>
      <c r="H70" s="939"/>
      <c r="I70" s="939"/>
      <c r="J70" s="939"/>
      <c r="K70" s="939"/>
      <c r="L70" s="939"/>
      <c r="M70" s="939"/>
      <c r="N70" s="939"/>
      <c r="O70" s="939"/>
      <c r="P70" s="940"/>
      <c r="Q70" s="941">
        <v>16</v>
      </c>
      <c r="R70" s="892"/>
      <c r="S70" s="892"/>
      <c r="T70" s="892"/>
      <c r="U70" s="890"/>
      <c r="V70" s="893">
        <v>6</v>
      </c>
      <c r="W70" s="892"/>
      <c r="X70" s="892"/>
      <c r="Y70" s="892"/>
      <c r="Z70" s="890"/>
      <c r="AA70" s="893">
        <v>10</v>
      </c>
      <c r="AB70" s="892"/>
      <c r="AC70" s="892"/>
      <c r="AD70" s="892"/>
      <c r="AE70" s="890"/>
      <c r="AF70" s="893">
        <v>5</v>
      </c>
      <c r="AG70" s="892"/>
      <c r="AH70" s="892"/>
      <c r="AI70" s="892"/>
      <c r="AJ70" s="890"/>
      <c r="AK70" s="893" t="s">
        <v>511</v>
      </c>
      <c r="AL70" s="892"/>
      <c r="AM70" s="892"/>
      <c r="AN70" s="892"/>
      <c r="AO70" s="890"/>
      <c r="AP70" s="893" t="s">
        <v>511</v>
      </c>
      <c r="AQ70" s="892"/>
      <c r="AR70" s="892"/>
      <c r="AS70" s="892"/>
      <c r="AT70" s="890"/>
      <c r="AU70" s="893" t="s">
        <v>511</v>
      </c>
      <c r="AV70" s="892"/>
      <c r="AW70" s="892"/>
      <c r="AX70" s="892"/>
      <c r="AY70" s="890"/>
      <c r="AZ70" s="942"/>
      <c r="BA70" s="942"/>
      <c r="BB70" s="942"/>
      <c r="BC70" s="942"/>
      <c r="BD70" s="943"/>
      <c r="BE70" s="245"/>
      <c r="BF70" s="245"/>
      <c r="BG70" s="245"/>
      <c r="BH70" s="245"/>
      <c r="BI70" s="245"/>
      <c r="BJ70" s="245"/>
      <c r="BK70" s="245"/>
      <c r="BL70" s="245"/>
      <c r="BM70" s="245"/>
      <c r="BN70" s="245"/>
      <c r="BO70" s="245"/>
      <c r="BP70" s="245"/>
      <c r="BQ70" s="242">
        <v>64</v>
      </c>
      <c r="BR70" s="247"/>
      <c r="BS70" s="925"/>
      <c r="BT70" s="926"/>
      <c r="BU70" s="926"/>
      <c r="BV70" s="926"/>
      <c r="BW70" s="926"/>
      <c r="BX70" s="926"/>
      <c r="BY70" s="926"/>
      <c r="BZ70" s="926"/>
      <c r="CA70" s="926"/>
      <c r="CB70" s="926"/>
      <c r="CC70" s="926"/>
      <c r="CD70" s="926"/>
      <c r="CE70" s="926"/>
      <c r="CF70" s="926"/>
      <c r="CG70" s="927"/>
      <c r="CH70" s="922"/>
      <c r="CI70" s="923"/>
      <c r="CJ70" s="923"/>
      <c r="CK70" s="923"/>
      <c r="CL70" s="924"/>
      <c r="CM70" s="922"/>
      <c r="CN70" s="923"/>
      <c r="CO70" s="923"/>
      <c r="CP70" s="923"/>
      <c r="CQ70" s="924"/>
      <c r="CR70" s="922"/>
      <c r="CS70" s="923"/>
      <c r="CT70" s="923"/>
      <c r="CU70" s="923"/>
      <c r="CV70" s="924"/>
      <c r="CW70" s="922"/>
      <c r="CX70" s="923"/>
      <c r="CY70" s="923"/>
      <c r="CZ70" s="923"/>
      <c r="DA70" s="924"/>
      <c r="DB70" s="922"/>
      <c r="DC70" s="923"/>
      <c r="DD70" s="923"/>
      <c r="DE70" s="923"/>
      <c r="DF70" s="924"/>
      <c r="DG70" s="922"/>
      <c r="DH70" s="923"/>
      <c r="DI70" s="923"/>
      <c r="DJ70" s="923"/>
      <c r="DK70" s="924"/>
      <c r="DL70" s="922"/>
      <c r="DM70" s="923"/>
      <c r="DN70" s="923"/>
      <c r="DO70" s="923"/>
      <c r="DP70" s="924"/>
      <c r="DQ70" s="922"/>
      <c r="DR70" s="923"/>
      <c r="DS70" s="923"/>
      <c r="DT70" s="923"/>
      <c r="DU70" s="924"/>
      <c r="DV70" s="919"/>
      <c r="DW70" s="920"/>
      <c r="DX70" s="920"/>
      <c r="DY70" s="920"/>
      <c r="DZ70" s="921"/>
      <c r="EA70" s="226"/>
    </row>
    <row r="71" spans="1:131" s="227" customFormat="1" ht="26.25" customHeight="1" x14ac:dyDescent="0.15">
      <c r="A71" s="241">
        <v>4</v>
      </c>
      <c r="B71" s="938" t="s">
        <v>581</v>
      </c>
      <c r="C71" s="939"/>
      <c r="D71" s="939"/>
      <c r="E71" s="939"/>
      <c r="F71" s="939"/>
      <c r="G71" s="939"/>
      <c r="H71" s="939"/>
      <c r="I71" s="939"/>
      <c r="J71" s="939"/>
      <c r="K71" s="939"/>
      <c r="L71" s="939"/>
      <c r="M71" s="939"/>
      <c r="N71" s="939"/>
      <c r="O71" s="939"/>
      <c r="P71" s="940"/>
      <c r="Q71" s="941">
        <v>2149</v>
      </c>
      <c r="R71" s="892"/>
      <c r="S71" s="892"/>
      <c r="T71" s="892"/>
      <c r="U71" s="890"/>
      <c r="V71" s="893">
        <v>2130</v>
      </c>
      <c r="W71" s="892"/>
      <c r="X71" s="892"/>
      <c r="Y71" s="892"/>
      <c r="Z71" s="890"/>
      <c r="AA71" s="893">
        <v>19</v>
      </c>
      <c r="AB71" s="892"/>
      <c r="AC71" s="892"/>
      <c r="AD71" s="892"/>
      <c r="AE71" s="890"/>
      <c r="AF71" s="893">
        <v>40</v>
      </c>
      <c r="AG71" s="892"/>
      <c r="AH71" s="892"/>
      <c r="AI71" s="892"/>
      <c r="AJ71" s="890"/>
      <c r="AK71" s="893" t="s">
        <v>511</v>
      </c>
      <c r="AL71" s="892"/>
      <c r="AM71" s="892"/>
      <c r="AN71" s="892"/>
      <c r="AO71" s="890"/>
      <c r="AP71" s="893">
        <v>217</v>
      </c>
      <c r="AQ71" s="892"/>
      <c r="AR71" s="892"/>
      <c r="AS71" s="892"/>
      <c r="AT71" s="890"/>
      <c r="AU71" s="893">
        <v>2</v>
      </c>
      <c r="AV71" s="892"/>
      <c r="AW71" s="892"/>
      <c r="AX71" s="892"/>
      <c r="AY71" s="890"/>
      <c r="AZ71" s="942"/>
      <c r="BA71" s="942"/>
      <c r="BB71" s="942"/>
      <c r="BC71" s="942"/>
      <c r="BD71" s="943"/>
      <c r="BE71" s="245"/>
      <c r="BF71" s="245"/>
      <c r="BG71" s="245"/>
      <c r="BH71" s="245"/>
      <c r="BI71" s="245"/>
      <c r="BJ71" s="245"/>
      <c r="BK71" s="245"/>
      <c r="BL71" s="245"/>
      <c r="BM71" s="245"/>
      <c r="BN71" s="245"/>
      <c r="BO71" s="245"/>
      <c r="BP71" s="245"/>
      <c r="BQ71" s="242">
        <v>65</v>
      </c>
      <c r="BR71" s="247"/>
      <c r="BS71" s="925"/>
      <c r="BT71" s="926"/>
      <c r="BU71" s="926"/>
      <c r="BV71" s="926"/>
      <c r="BW71" s="926"/>
      <c r="BX71" s="926"/>
      <c r="BY71" s="926"/>
      <c r="BZ71" s="926"/>
      <c r="CA71" s="926"/>
      <c r="CB71" s="926"/>
      <c r="CC71" s="926"/>
      <c r="CD71" s="926"/>
      <c r="CE71" s="926"/>
      <c r="CF71" s="926"/>
      <c r="CG71" s="927"/>
      <c r="CH71" s="922"/>
      <c r="CI71" s="923"/>
      <c r="CJ71" s="923"/>
      <c r="CK71" s="923"/>
      <c r="CL71" s="924"/>
      <c r="CM71" s="922"/>
      <c r="CN71" s="923"/>
      <c r="CO71" s="923"/>
      <c r="CP71" s="923"/>
      <c r="CQ71" s="924"/>
      <c r="CR71" s="922"/>
      <c r="CS71" s="923"/>
      <c r="CT71" s="923"/>
      <c r="CU71" s="923"/>
      <c r="CV71" s="924"/>
      <c r="CW71" s="922"/>
      <c r="CX71" s="923"/>
      <c r="CY71" s="923"/>
      <c r="CZ71" s="923"/>
      <c r="DA71" s="924"/>
      <c r="DB71" s="922"/>
      <c r="DC71" s="923"/>
      <c r="DD71" s="923"/>
      <c r="DE71" s="923"/>
      <c r="DF71" s="924"/>
      <c r="DG71" s="922"/>
      <c r="DH71" s="923"/>
      <c r="DI71" s="923"/>
      <c r="DJ71" s="923"/>
      <c r="DK71" s="924"/>
      <c r="DL71" s="922"/>
      <c r="DM71" s="923"/>
      <c r="DN71" s="923"/>
      <c r="DO71" s="923"/>
      <c r="DP71" s="924"/>
      <c r="DQ71" s="922"/>
      <c r="DR71" s="923"/>
      <c r="DS71" s="923"/>
      <c r="DT71" s="923"/>
      <c r="DU71" s="924"/>
      <c r="DV71" s="919"/>
      <c r="DW71" s="920"/>
      <c r="DX71" s="920"/>
      <c r="DY71" s="920"/>
      <c r="DZ71" s="921"/>
      <c r="EA71" s="226"/>
    </row>
    <row r="72" spans="1:131" s="227" customFormat="1" ht="26.25" customHeight="1" x14ac:dyDescent="0.15">
      <c r="A72" s="241">
        <v>5</v>
      </c>
      <c r="B72" s="938" t="s">
        <v>582</v>
      </c>
      <c r="C72" s="939"/>
      <c r="D72" s="939"/>
      <c r="E72" s="939"/>
      <c r="F72" s="939"/>
      <c r="G72" s="939"/>
      <c r="H72" s="939"/>
      <c r="I72" s="939"/>
      <c r="J72" s="939"/>
      <c r="K72" s="939"/>
      <c r="L72" s="939"/>
      <c r="M72" s="939"/>
      <c r="N72" s="939"/>
      <c r="O72" s="939"/>
      <c r="P72" s="940"/>
      <c r="Q72" s="941">
        <v>30</v>
      </c>
      <c r="R72" s="892"/>
      <c r="S72" s="892"/>
      <c r="T72" s="892"/>
      <c r="U72" s="890"/>
      <c r="V72" s="893">
        <v>16</v>
      </c>
      <c r="W72" s="892"/>
      <c r="X72" s="892"/>
      <c r="Y72" s="892"/>
      <c r="Z72" s="890"/>
      <c r="AA72" s="893">
        <v>14</v>
      </c>
      <c r="AB72" s="892"/>
      <c r="AC72" s="892"/>
      <c r="AD72" s="892"/>
      <c r="AE72" s="890"/>
      <c r="AF72" s="893">
        <v>14</v>
      </c>
      <c r="AG72" s="892"/>
      <c r="AH72" s="892"/>
      <c r="AI72" s="892"/>
      <c r="AJ72" s="890"/>
      <c r="AK72" s="893" t="s">
        <v>511</v>
      </c>
      <c r="AL72" s="892"/>
      <c r="AM72" s="892"/>
      <c r="AN72" s="892"/>
      <c r="AO72" s="890"/>
      <c r="AP72" s="893" t="s">
        <v>511</v>
      </c>
      <c r="AQ72" s="892"/>
      <c r="AR72" s="892"/>
      <c r="AS72" s="892"/>
      <c r="AT72" s="890"/>
      <c r="AU72" s="893" t="s">
        <v>511</v>
      </c>
      <c r="AV72" s="892"/>
      <c r="AW72" s="892"/>
      <c r="AX72" s="892"/>
      <c r="AY72" s="890"/>
      <c r="AZ72" s="942"/>
      <c r="BA72" s="942"/>
      <c r="BB72" s="942"/>
      <c r="BC72" s="942"/>
      <c r="BD72" s="943"/>
      <c r="BE72" s="245"/>
      <c r="BF72" s="245"/>
      <c r="BG72" s="245"/>
      <c r="BH72" s="245"/>
      <c r="BI72" s="245"/>
      <c r="BJ72" s="245"/>
      <c r="BK72" s="245"/>
      <c r="BL72" s="245"/>
      <c r="BM72" s="245"/>
      <c r="BN72" s="245"/>
      <c r="BO72" s="245"/>
      <c r="BP72" s="245"/>
      <c r="BQ72" s="242">
        <v>66</v>
      </c>
      <c r="BR72" s="247"/>
      <c r="BS72" s="925"/>
      <c r="BT72" s="926"/>
      <c r="BU72" s="926"/>
      <c r="BV72" s="926"/>
      <c r="BW72" s="926"/>
      <c r="BX72" s="926"/>
      <c r="BY72" s="926"/>
      <c r="BZ72" s="926"/>
      <c r="CA72" s="926"/>
      <c r="CB72" s="926"/>
      <c r="CC72" s="926"/>
      <c r="CD72" s="926"/>
      <c r="CE72" s="926"/>
      <c r="CF72" s="926"/>
      <c r="CG72" s="927"/>
      <c r="CH72" s="922"/>
      <c r="CI72" s="923"/>
      <c r="CJ72" s="923"/>
      <c r="CK72" s="923"/>
      <c r="CL72" s="924"/>
      <c r="CM72" s="922"/>
      <c r="CN72" s="923"/>
      <c r="CO72" s="923"/>
      <c r="CP72" s="923"/>
      <c r="CQ72" s="924"/>
      <c r="CR72" s="922"/>
      <c r="CS72" s="923"/>
      <c r="CT72" s="923"/>
      <c r="CU72" s="923"/>
      <c r="CV72" s="924"/>
      <c r="CW72" s="922"/>
      <c r="CX72" s="923"/>
      <c r="CY72" s="923"/>
      <c r="CZ72" s="923"/>
      <c r="DA72" s="924"/>
      <c r="DB72" s="922"/>
      <c r="DC72" s="923"/>
      <c r="DD72" s="923"/>
      <c r="DE72" s="923"/>
      <c r="DF72" s="924"/>
      <c r="DG72" s="922"/>
      <c r="DH72" s="923"/>
      <c r="DI72" s="923"/>
      <c r="DJ72" s="923"/>
      <c r="DK72" s="924"/>
      <c r="DL72" s="922"/>
      <c r="DM72" s="923"/>
      <c r="DN72" s="923"/>
      <c r="DO72" s="923"/>
      <c r="DP72" s="924"/>
      <c r="DQ72" s="922"/>
      <c r="DR72" s="923"/>
      <c r="DS72" s="923"/>
      <c r="DT72" s="923"/>
      <c r="DU72" s="924"/>
      <c r="DV72" s="919"/>
      <c r="DW72" s="920"/>
      <c r="DX72" s="920"/>
      <c r="DY72" s="920"/>
      <c r="DZ72" s="921"/>
      <c r="EA72" s="226"/>
    </row>
    <row r="73" spans="1:131" s="227" customFormat="1" ht="26.25" customHeight="1" x14ac:dyDescent="0.15">
      <c r="A73" s="241">
        <v>6</v>
      </c>
      <c r="B73" s="938" t="s">
        <v>583</v>
      </c>
      <c r="C73" s="939"/>
      <c r="D73" s="939"/>
      <c r="E73" s="939"/>
      <c r="F73" s="939"/>
      <c r="G73" s="939"/>
      <c r="H73" s="939"/>
      <c r="I73" s="939"/>
      <c r="J73" s="939"/>
      <c r="K73" s="939"/>
      <c r="L73" s="939"/>
      <c r="M73" s="939"/>
      <c r="N73" s="939"/>
      <c r="O73" s="939"/>
      <c r="P73" s="940"/>
      <c r="Q73" s="944">
        <v>145</v>
      </c>
      <c r="R73" s="891"/>
      <c r="S73" s="891"/>
      <c r="T73" s="891"/>
      <c r="U73" s="891"/>
      <c r="V73" s="891">
        <v>136</v>
      </c>
      <c r="W73" s="891"/>
      <c r="X73" s="891"/>
      <c r="Y73" s="891"/>
      <c r="Z73" s="891"/>
      <c r="AA73" s="891">
        <v>9</v>
      </c>
      <c r="AB73" s="891"/>
      <c r="AC73" s="891"/>
      <c r="AD73" s="891"/>
      <c r="AE73" s="891"/>
      <c r="AF73" s="893">
        <v>9</v>
      </c>
      <c r="AG73" s="892"/>
      <c r="AH73" s="892"/>
      <c r="AI73" s="892"/>
      <c r="AJ73" s="890"/>
      <c r="AK73" s="893">
        <v>0</v>
      </c>
      <c r="AL73" s="892"/>
      <c r="AM73" s="892"/>
      <c r="AN73" s="892"/>
      <c r="AO73" s="890"/>
      <c r="AP73" s="893" t="s">
        <v>511</v>
      </c>
      <c r="AQ73" s="892"/>
      <c r="AR73" s="892"/>
      <c r="AS73" s="892"/>
      <c r="AT73" s="890"/>
      <c r="AU73" s="893" t="s">
        <v>511</v>
      </c>
      <c r="AV73" s="892"/>
      <c r="AW73" s="892"/>
      <c r="AX73" s="892"/>
      <c r="AY73" s="890"/>
      <c r="AZ73" s="942"/>
      <c r="BA73" s="942"/>
      <c r="BB73" s="942"/>
      <c r="BC73" s="942"/>
      <c r="BD73" s="943"/>
      <c r="BE73" s="245"/>
      <c r="BF73" s="245"/>
      <c r="BG73" s="245"/>
      <c r="BH73" s="245"/>
      <c r="BI73" s="245"/>
      <c r="BJ73" s="245"/>
      <c r="BK73" s="245"/>
      <c r="BL73" s="245"/>
      <c r="BM73" s="245"/>
      <c r="BN73" s="245"/>
      <c r="BO73" s="245"/>
      <c r="BP73" s="245"/>
      <c r="BQ73" s="242">
        <v>67</v>
      </c>
      <c r="BR73" s="247"/>
      <c r="BS73" s="925"/>
      <c r="BT73" s="926"/>
      <c r="BU73" s="926"/>
      <c r="BV73" s="926"/>
      <c r="BW73" s="926"/>
      <c r="BX73" s="926"/>
      <c r="BY73" s="926"/>
      <c r="BZ73" s="926"/>
      <c r="CA73" s="926"/>
      <c r="CB73" s="926"/>
      <c r="CC73" s="926"/>
      <c r="CD73" s="926"/>
      <c r="CE73" s="926"/>
      <c r="CF73" s="926"/>
      <c r="CG73" s="927"/>
      <c r="CH73" s="922"/>
      <c r="CI73" s="923"/>
      <c r="CJ73" s="923"/>
      <c r="CK73" s="923"/>
      <c r="CL73" s="924"/>
      <c r="CM73" s="922"/>
      <c r="CN73" s="923"/>
      <c r="CO73" s="923"/>
      <c r="CP73" s="923"/>
      <c r="CQ73" s="924"/>
      <c r="CR73" s="922"/>
      <c r="CS73" s="923"/>
      <c r="CT73" s="923"/>
      <c r="CU73" s="923"/>
      <c r="CV73" s="924"/>
      <c r="CW73" s="922"/>
      <c r="CX73" s="923"/>
      <c r="CY73" s="923"/>
      <c r="CZ73" s="923"/>
      <c r="DA73" s="924"/>
      <c r="DB73" s="922"/>
      <c r="DC73" s="923"/>
      <c r="DD73" s="923"/>
      <c r="DE73" s="923"/>
      <c r="DF73" s="924"/>
      <c r="DG73" s="922"/>
      <c r="DH73" s="923"/>
      <c r="DI73" s="923"/>
      <c r="DJ73" s="923"/>
      <c r="DK73" s="924"/>
      <c r="DL73" s="922"/>
      <c r="DM73" s="923"/>
      <c r="DN73" s="923"/>
      <c r="DO73" s="923"/>
      <c r="DP73" s="924"/>
      <c r="DQ73" s="922"/>
      <c r="DR73" s="923"/>
      <c r="DS73" s="923"/>
      <c r="DT73" s="923"/>
      <c r="DU73" s="924"/>
      <c r="DV73" s="919"/>
      <c r="DW73" s="920"/>
      <c r="DX73" s="920"/>
      <c r="DY73" s="920"/>
      <c r="DZ73" s="921"/>
      <c r="EA73" s="226"/>
    </row>
    <row r="74" spans="1:131" s="227" customFormat="1" ht="26.25" customHeight="1" x14ac:dyDescent="0.15">
      <c r="A74" s="241">
        <v>7</v>
      </c>
      <c r="B74" s="938" t="s">
        <v>584</v>
      </c>
      <c r="C74" s="939"/>
      <c r="D74" s="939"/>
      <c r="E74" s="939"/>
      <c r="F74" s="939"/>
      <c r="G74" s="939"/>
      <c r="H74" s="939"/>
      <c r="I74" s="939"/>
      <c r="J74" s="939"/>
      <c r="K74" s="939"/>
      <c r="L74" s="939"/>
      <c r="M74" s="939"/>
      <c r="N74" s="939"/>
      <c r="O74" s="939"/>
      <c r="P74" s="940"/>
      <c r="Q74" s="944"/>
      <c r="R74" s="891"/>
      <c r="S74" s="891"/>
      <c r="T74" s="891"/>
      <c r="U74" s="891"/>
      <c r="V74" s="891"/>
      <c r="W74" s="891"/>
      <c r="X74" s="891"/>
      <c r="Y74" s="891"/>
      <c r="Z74" s="891"/>
      <c r="AA74" s="891"/>
      <c r="AB74" s="891"/>
      <c r="AC74" s="891"/>
      <c r="AD74" s="891"/>
      <c r="AE74" s="891"/>
      <c r="AF74" s="893"/>
      <c r="AG74" s="892"/>
      <c r="AH74" s="892"/>
      <c r="AI74" s="892"/>
      <c r="AJ74" s="890"/>
      <c r="AK74" s="893"/>
      <c r="AL74" s="892"/>
      <c r="AM74" s="892"/>
      <c r="AN74" s="892"/>
      <c r="AO74" s="890"/>
      <c r="AP74" s="893"/>
      <c r="AQ74" s="892"/>
      <c r="AR74" s="892"/>
      <c r="AS74" s="892"/>
      <c r="AT74" s="890"/>
      <c r="AU74" s="893"/>
      <c r="AV74" s="892"/>
      <c r="AW74" s="892"/>
      <c r="AX74" s="892"/>
      <c r="AY74" s="890"/>
      <c r="AZ74" s="942"/>
      <c r="BA74" s="942"/>
      <c r="BB74" s="942"/>
      <c r="BC74" s="942"/>
      <c r="BD74" s="943"/>
      <c r="BE74" s="245"/>
      <c r="BF74" s="245"/>
      <c r="BG74" s="245"/>
      <c r="BH74" s="245"/>
      <c r="BI74" s="245"/>
      <c r="BJ74" s="245"/>
      <c r="BK74" s="245"/>
      <c r="BL74" s="245"/>
      <c r="BM74" s="245"/>
      <c r="BN74" s="245"/>
      <c r="BO74" s="245"/>
      <c r="BP74" s="245"/>
      <c r="BQ74" s="242">
        <v>68</v>
      </c>
      <c r="BR74" s="247"/>
      <c r="BS74" s="925"/>
      <c r="BT74" s="926"/>
      <c r="BU74" s="926"/>
      <c r="BV74" s="926"/>
      <c r="BW74" s="926"/>
      <c r="BX74" s="926"/>
      <c r="BY74" s="926"/>
      <c r="BZ74" s="926"/>
      <c r="CA74" s="926"/>
      <c r="CB74" s="926"/>
      <c r="CC74" s="926"/>
      <c r="CD74" s="926"/>
      <c r="CE74" s="926"/>
      <c r="CF74" s="926"/>
      <c r="CG74" s="927"/>
      <c r="CH74" s="922"/>
      <c r="CI74" s="923"/>
      <c r="CJ74" s="923"/>
      <c r="CK74" s="923"/>
      <c r="CL74" s="924"/>
      <c r="CM74" s="922"/>
      <c r="CN74" s="923"/>
      <c r="CO74" s="923"/>
      <c r="CP74" s="923"/>
      <c r="CQ74" s="924"/>
      <c r="CR74" s="922"/>
      <c r="CS74" s="923"/>
      <c r="CT74" s="923"/>
      <c r="CU74" s="923"/>
      <c r="CV74" s="924"/>
      <c r="CW74" s="922"/>
      <c r="CX74" s="923"/>
      <c r="CY74" s="923"/>
      <c r="CZ74" s="923"/>
      <c r="DA74" s="924"/>
      <c r="DB74" s="922"/>
      <c r="DC74" s="923"/>
      <c r="DD74" s="923"/>
      <c r="DE74" s="923"/>
      <c r="DF74" s="924"/>
      <c r="DG74" s="922"/>
      <c r="DH74" s="923"/>
      <c r="DI74" s="923"/>
      <c r="DJ74" s="923"/>
      <c r="DK74" s="924"/>
      <c r="DL74" s="922"/>
      <c r="DM74" s="923"/>
      <c r="DN74" s="923"/>
      <c r="DO74" s="923"/>
      <c r="DP74" s="924"/>
      <c r="DQ74" s="922"/>
      <c r="DR74" s="923"/>
      <c r="DS74" s="923"/>
      <c r="DT74" s="923"/>
      <c r="DU74" s="924"/>
      <c r="DV74" s="919"/>
      <c r="DW74" s="920"/>
      <c r="DX74" s="920"/>
      <c r="DY74" s="920"/>
      <c r="DZ74" s="921"/>
      <c r="EA74" s="226"/>
    </row>
    <row r="75" spans="1:131" s="227" customFormat="1" ht="26.25" customHeight="1" x14ac:dyDescent="0.15">
      <c r="A75" s="241">
        <v>8</v>
      </c>
      <c r="B75" s="938" t="s">
        <v>579</v>
      </c>
      <c r="C75" s="939"/>
      <c r="D75" s="939"/>
      <c r="E75" s="939"/>
      <c r="F75" s="939"/>
      <c r="G75" s="939"/>
      <c r="H75" s="939"/>
      <c r="I75" s="939"/>
      <c r="J75" s="939"/>
      <c r="K75" s="939"/>
      <c r="L75" s="939"/>
      <c r="M75" s="939"/>
      <c r="N75" s="939"/>
      <c r="O75" s="939"/>
      <c r="P75" s="940"/>
      <c r="Q75" s="941">
        <v>1698</v>
      </c>
      <c r="R75" s="892"/>
      <c r="S75" s="892"/>
      <c r="T75" s="892"/>
      <c r="U75" s="890"/>
      <c r="V75" s="893">
        <v>1630</v>
      </c>
      <c r="W75" s="892"/>
      <c r="X75" s="892"/>
      <c r="Y75" s="892"/>
      <c r="Z75" s="890"/>
      <c r="AA75" s="893">
        <v>68</v>
      </c>
      <c r="AB75" s="892"/>
      <c r="AC75" s="892"/>
      <c r="AD75" s="892"/>
      <c r="AE75" s="890"/>
      <c r="AF75" s="893">
        <v>68</v>
      </c>
      <c r="AG75" s="892"/>
      <c r="AH75" s="892"/>
      <c r="AI75" s="892"/>
      <c r="AJ75" s="890"/>
      <c r="AK75" s="893">
        <v>124</v>
      </c>
      <c r="AL75" s="892"/>
      <c r="AM75" s="892"/>
      <c r="AN75" s="892"/>
      <c r="AO75" s="890"/>
      <c r="AP75" s="893" t="s">
        <v>511</v>
      </c>
      <c r="AQ75" s="892"/>
      <c r="AR75" s="892"/>
      <c r="AS75" s="892"/>
      <c r="AT75" s="890"/>
      <c r="AU75" s="893" t="s">
        <v>511</v>
      </c>
      <c r="AV75" s="892"/>
      <c r="AW75" s="892"/>
      <c r="AX75" s="892"/>
      <c r="AY75" s="890"/>
      <c r="AZ75" s="942"/>
      <c r="BA75" s="942"/>
      <c r="BB75" s="942"/>
      <c r="BC75" s="942"/>
      <c r="BD75" s="943"/>
      <c r="BE75" s="245"/>
      <c r="BF75" s="245"/>
      <c r="BG75" s="245"/>
      <c r="BH75" s="245"/>
      <c r="BI75" s="245"/>
      <c r="BJ75" s="245"/>
      <c r="BK75" s="245"/>
      <c r="BL75" s="245"/>
      <c r="BM75" s="245"/>
      <c r="BN75" s="245"/>
      <c r="BO75" s="245"/>
      <c r="BP75" s="245"/>
      <c r="BQ75" s="242">
        <v>69</v>
      </c>
      <c r="BR75" s="247"/>
      <c r="BS75" s="925"/>
      <c r="BT75" s="926"/>
      <c r="BU75" s="926"/>
      <c r="BV75" s="926"/>
      <c r="BW75" s="926"/>
      <c r="BX75" s="926"/>
      <c r="BY75" s="926"/>
      <c r="BZ75" s="926"/>
      <c r="CA75" s="926"/>
      <c r="CB75" s="926"/>
      <c r="CC75" s="926"/>
      <c r="CD75" s="926"/>
      <c r="CE75" s="926"/>
      <c r="CF75" s="926"/>
      <c r="CG75" s="927"/>
      <c r="CH75" s="922"/>
      <c r="CI75" s="923"/>
      <c r="CJ75" s="923"/>
      <c r="CK75" s="923"/>
      <c r="CL75" s="924"/>
      <c r="CM75" s="922"/>
      <c r="CN75" s="923"/>
      <c r="CO75" s="923"/>
      <c r="CP75" s="923"/>
      <c r="CQ75" s="924"/>
      <c r="CR75" s="922"/>
      <c r="CS75" s="923"/>
      <c r="CT75" s="923"/>
      <c r="CU75" s="923"/>
      <c r="CV75" s="924"/>
      <c r="CW75" s="922"/>
      <c r="CX75" s="923"/>
      <c r="CY75" s="923"/>
      <c r="CZ75" s="923"/>
      <c r="DA75" s="924"/>
      <c r="DB75" s="922"/>
      <c r="DC75" s="923"/>
      <c r="DD75" s="923"/>
      <c r="DE75" s="923"/>
      <c r="DF75" s="924"/>
      <c r="DG75" s="922"/>
      <c r="DH75" s="923"/>
      <c r="DI75" s="923"/>
      <c r="DJ75" s="923"/>
      <c r="DK75" s="924"/>
      <c r="DL75" s="922"/>
      <c r="DM75" s="923"/>
      <c r="DN75" s="923"/>
      <c r="DO75" s="923"/>
      <c r="DP75" s="924"/>
      <c r="DQ75" s="922"/>
      <c r="DR75" s="923"/>
      <c r="DS75" s="923"/>
      <c r="DT75" s="923"/>
      <c r="DU75" s="924"/>
      <c r="DV75" s="919"/>
      <c r="DW75" s="920"/>
      <c r="DX75" s="920"/>
      <c r="DY75" s="920"/>
      <c r="DZ75" s="921"/>
      <c r="EA75" s="226"/>
    </row>
    <row r="76" spans="1:131" s="227" customFormat="1" ht="26.25" customHeight="1" x14ac:dyDescent="0.15">
      <c r="A76" s="241">
        <v>9</v>
      </c>
      <c r="B76" s="938" t="s">
        <v>585</v>
      </c>
      <c r="C76" s="939"/>
      <c r="D76" s="939"/>
      <c r="E76" s="939"/>
      <c r="F76" s="939"/>
      <c r="G76" s="939"/>
      <c r="H76" s="939"/>
      <c r="I76" s="939"/>
      <c r="J76" s="939"/>
      <c r="K76" s="939"/>
      <c r="L76" s="939"/>
      <c r="M76" s="939"/>
      <c r="N76" s="939"/>
      <c r="O76" s="939"/>
      <c r="P76" s="940"/>
      <c r="Q76" s="941">
        <v>281118</v>
      </c>
      <c r="R76" s="892"/>
      <c r="S76" s="892"/>
      <c r="T76" s="892"/>
      <c r="U76" s="890"/>
      <c r="V76" s="893">
        <v>268079</v>
      </c>
      <c r="W76" s="892"/>
      <c r="X76" s="892"/>
      <c r="Y76" s="892"/>
      <c r="Z76" s="890"/>
      <c r="AA76" s="893">
        <v>13039</v>
      </c>
      <c r="AB76" s="892"/>
      <c r="AC76" s="892"/>
      <c r="AD76" s="892"/>
      <c r="AE76" s="890"/>
      <c r="AF76" s="893">
        <v>13039</v>
      </c>
      <c r="AG76" s="892"/>
      <c r="AH76" s="892"/>
      <c r="AI76" s="892"/>
      <c r="AJ76" s="890"/>
      <c r="AK76" s="893">
        <v>1356</v>
      </c>
      <c r="AL76" s="892"/>
      <c r="AM76" s="892"/>
      <c r="AN76" s="892"/>
      <c r="AO76" s="890"/>
      <c r="AP76" s="893" t="s">
        <v>511</v>
      </c>
      <c r="AQ76" s="892"/>
      <c r="AR76" s="892"/>
      <c r="AS76" s="892"/>
      <c r="AT76" s="890"/>
      <c r="AU76" s="893" t="s">
        <v>511</v>
      </c>
      <c r="AV76" s="892"/>
      <c r="AW76" s="892"/>
      <c r="AX76" s="892"/>
      <c r="AY76" s="890"/>
      <c r="AZ76" s="942"/>
      <c r="BA76" s="942"/>
      <c r="BB76" s="942"/>
      <c r="BC76" s="942"/>
      <c r="BD76" s="943"/>
      <c r="BE76" s="245"/>
      <c r="BF76" s="245"/>
      <c r="BG76" s="245"/>
      <c r="BH76" s="245"/>
      <c r="BI76" s="245"/>
      <c r="BJ76" s="245"/>
      <c r="BK76" s="245"/>
      <c r="BL76" s="245"/>
      <c r="BM76" s="245"/>
      <c r="BN76" s="245"/>
      <c r="BO76" s="245"/>
      <c r="BP76" s="245"/>
      <c r="BQ76" s="242">
        <v>70</v>
      </c>
      <c r="BR76" s="247"/>
      <c r="BS76" s="925"/>
      <c r="BT76" s="926"/>
      <c r="BU76" s="926"/>
      <c r="BV76" s="926"/>
      <c r="BW76" s="926"/>
      <c r="BX76" s="926"/>
      <c r="BY76" s="926"/>
      <c r="BZ76" s="926"/>
      <c r="CA76" s="926"/>
      <c r="CB76" s="926"/>
      <c r="CC76" s="926"/>
      <c r="CD76" s="926"/>
      <c r="CE76" s="926"/>
      <c r="CF76" s="926"/>
      <c r="CG76" s="927"/>
      <c r="CH76" s="922"/>
      <c r="CI76" s="923"/>
      <c r="CJ76" s="923"/>
      <c r="CK76" s="923"/>
      <c r="CL76" s="924"/>
      <c r="CM76" s="922"/>
      <c r="CN76" s="923"/>
      <c r="CO76" s="923"/>
      <c r="CP76" s="923"/>
      <c r="CQ76" s="924"/>
      <c r="CR76" s="922"/>
      <c r="CS76" s="923"/>
      <c r="CT76" s="923"/>
      <c r="CU76" s="923"/>
      <c r="CV76" s="924"/>
      <c r="CW76" s="922"/>
      <c r="CX76" s="923"/>
      <c r="CY76" s="923"/>
      <c r="CZ76" s="923"/>
      <c r="DA76" s="924"/>
      <c r="DB76" s="922"/>
      <c r="DC76" s="923"/>
      <c r="DD76" s="923"/>
      <c r="DE76" s="923"/>
      <c r="DF76" s="924"/>
      <c r="DG76" s="922"/>
      <c r="DH76" s="923"/>
      <c r="DI76" s="923"/>
      <c r="DJ76" s="923"/>
      <c r="DK76" s="924"/>
      <c r="DL76" s="922"/>
      <c r="DM76" s="923"/>
      <c r="DN76" s="923"/>
      <c r="DO76" s="923"/>
      <c r="DP76" s="924"/>
      <c r="DQ76" s="922"/>
      <c r="DR76" s="923"/>
      <c r="DS76" s="923"/>
      <c r="DT76" s="923"/>
      <c r="DU76" s="924"/>
      <c r="DV76" s="919"/>
      <c r="DW76" s="920"/>
      <c r="DX76" s="920"/>
      <c r="DY76" s="920"/>
      <c r="DZ76" s="921"/>
      <c r="EA76" s="226"/>
    </row>
    <row r="77" spans="1:131" s="227" customFormat="1" ht="26.25" customHeight="1" x14ac:dyDescent="0.15">
      <c r="A77" s="241">
        <v>10</v>
      </c>
      <c r="B77" s="938" t="s">
        <v>586</v>
      </c>
      <c r="C77" s="939"/>
      <c r="D77" s="939"/>
      <c r="E77" s="939"/>
      <c r="F77" s="939"/>
      <c r="G77" s="939"/>
      <c r="H77" s="939"/>
      <c r="I77" s="939"/>
      <c r="J77" s="939"/>
      <c r="K77" s="939"/>
      <c r="L77" s="939"/>
      <c r="M77" s="939"/>
      <c r="N77" s="939"/>
      <c r="O77" s="939"/>
      <c r="P77" s="940"/>
      <c r="Q77" s="941">
        <v>27</v>
      </c>
      <c r="R77" s="892"/>
      <c r="S77" s="892"/>
      <c r="T77" s="892"/>
      <c r="U77" s="890"/>
      <c r="V77" s="893">
        <v>27</v>
      </c>
      <c r="W77" s="892"/>
      <c r="X77" s="892"/>
      <c r="Y77" s="892"/>
      <c r="Z77" s="890"/>
      <c r="AA77" s="893">
        <v>1</v>
      </c>
      <c r="AB77" s="892"/>
      <c r="AC77" s="892"/>
      <c r="AD77" s="892"/>
      <c r="AE77" s="890"/>
      <c r="AF77" s="893">
        <v>1</v>
      </c>
      <c r="AG77" s="892"/>
      <c r="AH77" s="892"/>
      <c r="AI77" s="892"/>
      <c r="AJ77" s="890"/>
      <c r="AK77" s="893" t="s">
        <v>592</v>
      </c>
      <c r="AL77" s="892"/>
      <c r="AM77" s="892"/>
      <c r="AN77" s="892"/>
      <c r="AO77" s="890"/>
      <c r="AP77" s="893" t="s">
        <v>511</v>
      </c>
      <c r="AQ77" s="892"/>
      <c r="AR77" s="892"/>
      <c r="AS77" s="892"/>
      <c r="AT77" s="890"/>
      <c r="AU77" s="893" t="s">
        <v>511</v>
      </c>
      <c r="AV77" s="892"/>
      <c r="AW77" s="892"/>
      <c r="AX77" s="892"/>
      <c r="AY77" s="890"/>
      <c r="AZ77" s="942"/>
      <c r="BA77" s="942"/>
      <c r="BB77" s="942"/>
      <c r="BC77" s="942"/>
      <c r="BD77" s="943"/>
      <c r="BE77" s="245"/>
      <c r="BF77" s="245"/>
      <c r="BG77" s="245"/>
      <c r="BH77" s="245"/>
      <c r="BI77" s="245"/>
      <c r="BJ77" s="245"/>
      <c r="BK77" s="245"/>
      <c r="BL77" s="245"/>
      <c r="BM77" s="245"/>
      <c r="BN77" s="245"/>
      <c r="BO77" s="245"/>
      <c r="BP77" s="245"/>
      <c r="BQ77" s="242">
        <v>71</v>
      </c>
      <c r="BR77" s="247"/>
      <c r="BS77" s="925"/>
      <c r="BT77" s="926"/>
      <c r="BU77" s="926"/>
      <c r="BV77" s="926"/>
      <c r="BW77" s="926"/>
      <c r="BX77" s="926"/>
      <c r="BY77" s="926"/>
      <c r="BZ77" s="926"/>
      <c r="CA77" s="926"/>
      <c r="CB77" s="926"/>
      <c r="CC77" s="926"/>
      <c r="CD77" s="926"/>
      <c r="CE77" s="926"/>
      <c r="CF77" s="926"/>
      <c r="CG77" s="927"/>
      <c r="CH77" s="922"/>
      <c r="CI77" s="923"/>
      <c r="CJ77" s="923"/>
      <c r="CK77" s="923"/>
      <c r="CL77" s="924"/>
      <c r="CM77" s="922"/>
      <c r="CN77" s="923"/>
      <c r="CO77" s="923"/>
      <c r="CP77" s="923"/>
      <c r="CQ77" s="924"/>
      <c r="CR77" s="922"/>
      <c r="CS77" s="923"/>
      <c r="CT77" s="923"/>
      <c r="CU77" s="923"/>
      <c r="CV77" s="924"/>
      <c r="CW77" s="922"/>
      <c r="CX77" s="923"/>
      <c r="CY77" s="923"/>
      <c r="CZ77" s="923"/>
      <c r="DA77" s="924"/>
      <c r="DB77" s="922"/>
      <c r="DC77" s="923"/>
      <c r="DD77" s="923"/>
      <c r="DE77" s="923"/>
      <c r="DF77" s="924"/>
      <c r="DG77" s="922"/>
      <c r="DH77" s="923"/>
      <c r="DI77" s="923"/>
      <c r="DJ77" s="923"/>
      <c r="DK77" s="924"/>
      <c r="DL77" s="922"/>
      <c r="DM77" s="923"/>
      <c r="DN77" s="923"/>
      <c r="DO77" s="923"/>
      <c r="DP77" s="924"/>
      <c r="DQ77" s="922"/>
      <c r="DR77" s="923"/>
      <c r="DS77" s="923"/>
      <c r="DT77" s="923"/>
      <c r="DU77" s="924"/>
      <c r="DV77" s="919"/>
      <c r="DW77" s="920"/>
      <c r="DX77" s="920"/>
      <c r="DY77" s="920"/>
      <c r="DZ77" s="921"/>
      <c r="EA77" s="226"/>
    </row>
    <row r="78" spans="1:131" s="227" customFormat="1" ht="26.25" customHeight="1" x14ac:dyDescent="0.15">
      <c r="A78" s="241">
        <v>11</v>
      </c>
      <c r="B78" s="938" t="s">
        <v>587</v>
      </c>
      <c r="C78" s="939"/>
      <c r="D78" s="939"/>
      <c r="E78" s="939"/>
      <c r="F78" s="939"/>
      <c r="G78" s="939"/>
      <c r="H78" s="939"/>
      <c r="I78" s="939"/>
      <c r="J78" s="939"/>
      <c r="K78" s="939"/>
      <c r="L78" s="939"/>
      <c r="M78" s="939"/>
      <c r="N78" s="939"/>
      <c r="O78" s="939"/>
      <c r="P78" s="940"/>
      <c r="Q78" s="944">
        <v>2</v>
      </c>
      <c r="R78" s="891"/>
      <c r="S78" s="891"/>
      <c r="T78" s="891"/>
      <c r="U78" s="891"/>
      <c r="V78" s="891">
        <v>2</v>
      </c>
      <c r="W78" s="891"/>
      <c r="X78" s="891"/>
      <c r="Y78" s="891"/>
      <c r="Z78" s="891"/>
      <c r="AA78" s="891">
        <v>0</v>
      </c>
      <c r="AB78" s="891"/>
      <c r="AC78" s="891"/>
      <c r="AD78" s="891"/>
      <c r="AE78" s="891"/>
      <c r="AF78" s="893">
        <v>0</v>
      </c>
      <c r="AG78" s="892"/>
      <c r="AH78" s="892"/>
      <c r="AI78" s="892"/>
      <c r="AJ78" s="890"/>
      <c r="AK78" s="893" t="s">
        <v>511</v>
      </c>
      <c r="AL78" s="892"/>
      <c r="AM78" s="892"/>
      <c r="AN78" s="892"/>
      <c r="AO78" s="890"/>
      <c r="AP78" s="893" t="s">
        <v>511</v>
      </c>
      <c r="AQ78" s="892"/>
      <c r="AR78" s="892"/>
      <c r="AS78" s="892"/>
      <c r="AT78" s="890"/>
      <c r="AU78" s="893" t="s">
        <v>511</v>
      </c>
      <c r="AV78" s="892"/>
      <c r="AW78" s="892"/>
      <c r="AX78" s="892"/>
      <c r="AY78" s="890"/>
      <c r="AZ78" s="942"/>
      <c r="BA78" s="942"/>
      <c r="BB78" s="942"/>
      <c r="BC78" s="942"/>
      <c r="BD78" s="943"/>
      <c r="BE78" s="245"/>
      <c r="BF78" s="245"/>
      <c r="BG78" s="245"/>
      <c r="BH78" s="245"/>
      <c r="BI78" s="245"/>
      <c r="BJ78" s="248"/>
      <c r="BK78" s="248"/>
      <c r="BL78" s="248"/>
      <c r="BM78" s="248"/>
      <c r="BN78" s="248"/>
      <c r="BO78" s="245"/>
      <c r="BP78" s="245"/>
      <c r="BQ78" s="242">
        <v>72</v>
      </c>
      <c r="BR78" s="247"/>
      <c r="BS78" s="925"/>
      <c r="BT78" s="926"/>
      <c r="BU78" s="926"/>
      <c r="BV78" s="926"/>
      <c r="BW78" s="926"/>
      <c r="BX78" s="926"/>
      <c r="BY78" s="926"/>
      <c r="BZ78" s="926"/>
      <c r="CA78" s="926"/>
      <c r="CB78" s="926"/>
      <c r="CC78" s="926"/>
      <c r="CD78" s="926"/>
      <c r="CE78" s="926"/>
      <c r="CF78" s="926"/>
      <c r="CG78" s="927"/>
      <c r="CH78" s="922"/>
      <c r="CI78" s="923"/>
      <c r="CJ78" s="923"/>
      <c r="CK78" s="923"/>
      <c r="CL78" s="924"/>
      <c r="CM78" s="922"/>
      <c r="CN78" s="923"/>
      <c r="CO78" s="923"/>
      <c r="CP78" s="923"/>
      <c r="CQ78" s="924"/>
      <c r="CR78" s="922"/>
      <c r="CS78" s="923"/>
      <c r="CT78" s="923"/>
      <c r="CU78" s="923"/>
      <c r="CV78" s="924"/>
      <c r="CW78" s="922"/>
      <c r="CX78" s="923"/>
      <c r="CY78" s="923"/>
      <c r="CZ78" s="923"/>
      <c r="DA78" s="924"/>
      <c r="DB78" s="922"/>
      <c r="DC78" s="923"/>
      <c r="DD78" s="923"/>
      <c r="DE78" s="923"/>
      <c r="DF78" s="924"/>
      <c r="DG78" s="922"/>
      <c r="DH78" s="923"/>
      <c r="DI78" s="923"/>
      <c r="DJ78" s="923"/>
      <c r="DK78" s="924"/>
      <c r="DL78" s="922"/>
      <c r="DM78" s="923"/>
      <c r="DN78" s="923"/>
      <c r="DO78" s="923"/>
      <c r="DP78" s="924"/>
      <c r="DQ78" s="922"/>
      <c r="DR78" s="923"/>
      <c r="DS78" s="923"/>
      <c r="DT78" s="923"/>
      <c r="DU78" s="924"/>
      <c r="DV78" s="919"/>
      <c r="DW78" s="920"/>
      <c r="DX78" s="920"/>
      <c r="DY78" s="920"/>
      <c r="DZ78" s="921"/>
      <c r="EA78" s="226"/>
    </row>
    <row r="79" spans="1:131" s="227" customFormat="1" ht="26.25" customHeight="1" x14ac:dyDescent="0.15">
      <c r="A79" s="241">
        <v>12</v>
      </c>
      <c r="B79" s="938" t="s">
        <v>588</v>
      </c>
      <c r="C79" s="939"/>
      <c r="D79" s="939"/>
      <c r="E79" s="939"/>
      <c r="F79" s="939"/>
      <c r="G79" s="939"/>
      <c r="H79" s="939"/>
      <c r="I79" s="939"/>
      <c r="J79" s="939"/>
      <c r="K79" s="939"/>
      <c r="L79" s="939"/>
      <c r="M79" s="939"/>
      <c r="N79" s="939"/>
      <c r="O79" s="939"/>
      <c r="P79" s="940"/>
      <c r="Q79" s="944">
        <v>41</v>
      </c>
      <c r="R79" s="891"/>
      <c r="S79" s="891"/>
      <c r="T79" s="891"/>
      <c r="U79" s="891"/>
      <c r="V79" s="891">
        <v>27</v>
      </c>
      <c r="W79" s="891"/>
      <c r="X79" s="891"/>
      <c r="Y79" s="891"/>
      <c r="Z79" s="891"/>
      <c r="AA79" s="891">
        <v>14</v>
      </c>
      <c r="AB79" s="891"/>
      <c r="AC79" s="891"/>
      <c r="AD79" s="891"/>
      <c r="AE79" s="891"/>
      <c r="AF79" s="893">
        <v>8</v>
      </c>
      <c r="AG79" s="892"/>
      <c r="AH79" s="892"/>
      <c r="AI79" s="892"/>
      <c r="AJ79" s="890"/>
      <c r="AK79" s="893" t="s">
        <v>511</v>
      </c>
      <c r="AL79" s="892"/>
      <c r="AM79" s="892"/>
      <c r="AN79" s="892"/>
      <c r="AO79" s="890"/>
      <c r="AP79" s="893" t="s">
        <v>511</v>
      </c>
      <c r="AQ79" s="892"/>
      <c r="AR79" s="892"/>
      <c r="AS79" s="892"/>
      <c r="AT79" s="890"/>
      <c r="AU79" s="893" t="s">
        <v>511</v>
      </c>
      <c r="AV79" s="892"/>
      <c r="AW79" s="892"/>
      <c r="AX79" s="892"/>
      <c r="AY79" s="890"/>
      <c r="AZ79" s="942"/>
      <c r="BA79" s="942"/>
      <c r="BB79" s="942"/>
      <c r="BC79" s="942"/>
      <c r="BD79" s="943"/>
      <c r="BE79" s="245"/>
      <c r="BF79" s="245"/>
      <c r="BG79" s="245"/>
      <c r="BH79" s="245"/>
      <c r="BI79" s="245"/>
      <c r="BJ79" s="248"/>
      <c r="BK79" s="248"/>
      <c r="BL79" s="248"/>
      <c r="BM79" s="248"/>
      <c r="BN79" s="248"/>
      <c r="BO79" s="245"/>
      <c r="BP79" s="245"/>
      <c r="BQ79" s="242">
        <v>73</v>
      </c>
      <c r="BR79" s="247"/>
      <c r="BS79" s="925"/>
      <c r="BT79" s="926"/>
      <c r="BU79" s="926"/>
      <c r="BV79" s="926"/>
      <c r="BW79" s="926"/>
      <c r="BX79" s="926"/>
      <c r="BY79" s="926"/>
      <c r="BZ79" s="926"/>
      <c r="CA79" s="926"/>
      <c r="CB79" s="926"/>
      <c r="CC79" s="926"/>
      <c r="CD79" s="926"/>
      <c r="CE79" s="926"/>
      <c r="CF79" s="926"/>
      <c r="CG79" s="927"/>
      <c r="CH79" s="922"/>
      <c r="CI79" s="923"/>
      <c r="CJ79" s="923"/>
      <c r="CK79" s="923"/>
      <c r="CL79" s="924"/>
      <c r="CM79" s="922"/>
      <c r="CN79" s="923"/>
      <c r="CO79" s="923"/>
      <c r="CP79" s="923"/>
      <c r="CQ79" s="924"/>
      <c r="CR79" s="922"/>
      <c r="CS79" s="923"/>
      <c r="CT79" s="923"/>
      <c r="CU79" s="923"/>
      <c r="CV79" s="924"/>
      <c r="CW79" s="922"/>
      <c r="CX79" s="923"/>
      <c r="CY79" s="923"/>
      <c r="CZ79" s="923"/>
      <c r="DA79" s="924"/>
      <c r="DB79" s="922"/>
      <c r="DC79" s="923"/>
      <c r="DD79" s="923"/>
      <c r="DE79" s="923"/>
      <c r="DF79" s="924"/>
      <c r="DG79" s="922"/>
      <c r="DH79" s="923"/>
      <c r="DI79" s="923"/>
      <c r="DJ79" s="923"/>
      <c r="DK79" s="924"/>
      <c r="DL79" s="922"/>
      <c r="DM79" s="923"/>
      <c r="DN79" s="923"/>
      <c r="DO79" s="923"/>
      <c r="DP79" s="924"/>
      <c r="DQ79" s="922"/>
      <c r="DR79" s="923"/>
      <c r="DS79" s="923"/>
      <c r="DT79" s="923"/>
      <c r="DU79" s="924"/>
      <c r="DV79" s="919"/>
      <c r="DW79" s="920"/>
      <c r="DX79" s="920"/>
      <c r="DY79" s="920"/>
      <c r="DZ79" s="921"/>
      <c r="EA79" s="226"/>
    </row>
    <row r="80" spans="1:131" s="227" customFormat="1" ht="26.25" customHeight="1" x14ac:dyDescent="0.15">
      <c r="A80" s="241">
        <v>13</v>
      </c>
      <c r="B80" s="938" t="s">
        <v>589</v>
      </c>
      <c r="C80" s="939"/>
      <c r="D80" s="939"/>
      <c r="E80" s="939"/>
      <c r="F80" s="939"/>
      <c r="G80" s="939"/>
      <c r="H80" s="939"/>
      <c r="I80" s="939"/>
      <c r="J80" s="939"/>
      <c r="K80" s="939"/>
      <c r="L80" s="939"/>
      <c r="M80" s="939"/>
      <c r="N80" s="939"/>
      <c r="O80" s="939"/>
      <c r="P80" s="940"/>
      <c r="Q80" s="944">
        <v>339</v>
      </c>
      <c r="R80" s="891"/>
      <c r="S80" s="891"/>
      <c r="T80" s="891"/>
      <c r="U80" s="891"/>
      <c r="V80" s="891">
        <v>335</v>
      </c>
      <c r="W80" s="891"/>
      <c r="X80" s="891"/>
      <c r="Y80" s="891"/>
      <c r="Z80" s="891"/>
      <c r="AA80" s="891">
        <v>4</v>
      </c>
      <c r="AB80" s="891"/>
      <c r="AC80" s="891"/>
      <c r="AD80" s="891"/>
      <c r="AE80" s="891"/>
      <c r="AF80" s="893">
        <v>0</v>
      </c>
      <c r="AG80" s="892"/>
      <c r="AH80" s="892"/>
      <c r="AI80" s="892"/>
      <c r="AJ80" s="890"/>
      <c r="AK80" s="893" t="s">
        <v>511</v>
      </c>
      <c r="AL80" s="892"/>
      <c r="AM80" s="892"/>
      <c r="AN80" s="892"/>
      <c r="AO80" s="890"/>
      <c r="AP80" s="893" t="s">
        <v>511</v>
      </c>
      <c r="AQ80" s="892"/>
      <c r="AR80" s="892"/>
      <c r="AS80" s="892"/>
      <c r="AT80" s="890"/>
      <c r="AU80" s="893" t="s">
        <v>511</v>
      </c>
      <c r="AV80" s="892"/>
      <c r="AW80" s="892"/>
      <c r="AX80" s="892"/>
      <c r="AY80" s="890"/>
      <c r="AZ80" s="942"/>
      <c r="BA80" s="942"/>
      <c r="BB80" s="942"/>
      <c r="BC80" s="942"/>
      <c r="BD80" s="943"/>
      <c r="BE80" s="245"/>
      <c r="BF80" s="245"/>
      <c r="BG80" s="245"/>
      <c r="BH80" s="245"/>
      <c r="BI80" s="245"/>
      <c r="BJ80" s="245"/>
      <c r="BK80" s="245"/>
      <c r="BL80" s="245"/>
      <c r="BM80" s="245"/>
      <c r="BN80" s="245"/>
      <c r="BO80" s="245"/>
      <c r="BP80" s="245"/>
      <c r="BQ80" s="242">
        <v>74</v>
      </c>
      <c r="BR80" s="247"/>
      <c r="BS80" s="925"/>
      <c r="BT80" s="926"/>
      <c r="BU80" s="926"/>
      <c r="BV80" s="926"/>
      <c r="BW80" s="926"/>
      <c r="BX80" s="926"/>
      <c r="BY80" s="926"/>
      <c r="BZ80" s="926"/>
      <c r="CA80" s="926"/>
      <c r="CB80" s="926"/>
      <c r="CC80" s="926"/>
      <c r="CD80" s="926"/>
      <c r="CE80" s="926"/>
      <c r="CF80" s="926"/>
      <c r="CG80" s="927"/>
      <c r="CH80" s="922"/>
      <c r="CI80" s="923"/>
      <c r="CJ80" s="923"/>
      <c r="CK80" s="923"/>
      <c r="CL80" s="924"/>
      <c r="CM80" s="922"/>
      <c r="CN80" s="923"/>
      <c r="CO80" s="923"/>
      <c r="CP80" s="923"/>
      <c r="CQ80" s="924"/>
      <c r="CR80" s="922"/>
      <c r="CS80" s="923"/>
      <c r="CT80" s="923"/>
      <c r="CU80" s="923"/>
      <c r="CV80" s="924"/>
      <c r="CW80" s="922"/>
      <c r="CX80" s="923"/>
      <c r="CY80" s="923"/>
      <c r="CZ80" s="923"/>
      <c r="DA80" s="924"/>
      <c r="DB80" s="922"/>
      <c r="DC80" s="923"/>
      <c r="DD80" s="923"/>
      <c r="DE80" s="923"/>
      <c r="DF80" s="924"/>
      <c r="DG80" s="922"/>
      <c r="DH80" s="923"/>
      <c r="DI80" s="923"/>
      <c r="DJ80" s="923"/>
      <c r="DK80" s="924"/>
      <c r="DL80" s="922"/>
      <c r="DM80" s="923"/>
      <c r="DN80" s="923"/>
      <c r="DO80" s="923"/>
      <c r="DP80" s="924"/>
      <c r="DQ80" s="922"/>
      <c r="DR80" s="923"/>
      <c r="DS80" s="923"/>
      <c r="DT80" s="923"/>
      <c r="DU80" s="924"/>
      <c r="DV80" s="919"/>
      <c r="DW80" s="920"/>
      <c r="DX80" s="920"/>
      <c r="DY80" s="920"/>
      <c r="DZ80" s="921"/>
      <c r="EA80" s="226"/>
    </row>
    <row r="81" spans="1:131" s="227" customFormat="1" ht="26.25" customHeight="1" x14ac:dyDescent="0.15">
      <c r="A81" s="241">
        <v>14</v>
      </c>
      <c r="B81" s="938" t="s">
        <v>590</v>
      </c>
      <c r="C81" s="939"/>
      <c r="D81" s="939"/>
      <c r="E81" s="939"/>
      <c r="F81" s="939"/>
      <c r="G81" s="939"/>
      <c r="H81" s="939"/>
      <c r="I81" s="939"/>
      <c r="J81" s="939"/>
      <c r="K81" s="939"/>
      <c r="L81" s="939"/>
      <c r="M81" s="939"/>
      <c r="N81" s="939"/>
      <c r="O81" s="939"/>
      <c r="P81" s="940"/>
      <c r="Q81" s="944">
        <v>1092</v>
      </c>
      <c r="R81" s="891"/>
      <c r="S81" s="891"/>
      <c r="T81" s="891"/>
      <c r="U81" s="891"/>
      <c r="V81" s="891">
        <v>1062</v>
      </c>
      <c r="W81" s="891"/>
      <c r="X81" s="891"/>
      <c r="Y81" s="891"/>
      <c r="Z81" s="891"/>
      <c r="AA81" s="891">
        <v>30</v>
      </c>
      <c r="AB81" s="891"/>
      <c r="AC81" s="891"/>
      <c r="AD81" s="891"/>
      <c r="AE81" s="891"/>
      <c r="AF81" s="893">
        <v>30</v>
      </c>
      <c r="AG81" s="892"/>
      <c r="AH81" s="892"/>
      <c r="AI81" s="892"/>
      <c r="AJ81" s="890"/>
      <c r="AK81" s="893">
        <v>175</v>
      </c>
      <c r="AL81" s="892"/>
      <c r="AM81" s="892"/>
      <c r="AN81" s="892"/>
      <c r="AO81" s="890"/>
      <c r="AP81" s="893" t="s">
        <v>511</v>
      </c>
      <c r="AQ81" s="892"/>
      <c r="AR81" s="892"/>
      <c r="AS81" s="892"/>
      <c r="AT81" s="890"/>
      <c r="AU81" s="893" t="s">
        <v>511</v>
      </c>
      <c r="AV81" s="892"/>
      <c r="AW81" s="892"/>
      <c r="AX81" s="892"/>
      <c r="AY81" s="890"/>
      <c r="AZ81" s="942"/>
      <c r="BA81" s="942"/>
      <c r="BB81" s="942"/>
      <c r="BC81" s="942"/>
      <c r="BD81" s="943"/>
      <c r="BE81" s="245"/>
      <c r="BF81" s="245"/>
      <c r="BG81" s="245"/>
      <c r="BH81" s="245"/>
      <c r="BI81" s="245"/>
      <c r="BJ81" s="245"/>
      <c r="BK81" s="245"/>
      <c r="BL81" s="245"/>
      <c r="BM81" s="245"/>
      <c r="BN81" s="245"/>
      <c r="BO81" s="245"/>
      <c r="BP81" s="245"/>
      <c r="BQ81" s="242">
        <v>75</v>
      </c>
      <c r="BR81" s="247"/>
      <c r="BS81" s="925"/>
      <c r="BT81" s="926"/>
      <c r="BU81" s="926"/>
      <c r="BV81" s="926"/>
      <c r="BW81" s="926"/>
      <c r="BX81" s="926"/>
      <c r="BY81" s="926"/>
      <c r="BZ81" s="926"/>
      <c r="CA81" s="926"/>
      <c r="CB81" s="926"/>
      <c r="CC81" s="926"/>
      <c r="CD81" s="926"/>
      <c r="CE81" s="926"/>
      <c r="CF81" s="926"/>
      <c r="CG81" s="927"/>
      <c r="CH81" s="922"/>
      <c r="CI81" s="923"/>
      <c r="CJ81" s="923"/>
      <c r="CK81" s="923"/>
      <c r="CL81" s="924"/>
      <c r="CM81" s="922"/>
      <c r="CN81" s="923"/>
      <c r="CO81" s="923"/>
      <c r="CP81" s="923"/>
      <c r="CQ81" s="924"/>
      <c r="CR81" s="922"/>
      <c r="CS81" s="923"/>
      <c r="CT81" s="923"/>
      <c r="CU81" s="923"/>
      <c r="CV81" s="924"/>
      <c r="CW81" s="922"/>
      <c r="CX81" s="923"/>
      <c r="CY81" s="923"/>
      <c r="CZ81" s="923"/>
      <c r="DA81" s="924"/>
      <c r="DB81" s="922"/>
      <c r="DC81" s="923"/>
      <c r="DD81" s="923"/>
      <c r="DE81" s="923"/>
      <c r="DF81" s="924"/>
      <c r="DG81" s="922"/>
      <c r="DH81" s="923"/>
      <c r="DI81" s="923"/>
      <c r="DJ81" s="923"/>
      <c r="DK81" s="924"/>
      <c r="DL81" s="922"/>
      <c r="DM81" s="923"/>
      <c r="DN81" s="923"/>
      <c r="DO81" s="923"/>
      <c r="DP81" s="924"/>
      <c r="DQ81" s="922"/>
      <c r="DR81" s="923"/>
      <c r="DS81" s="923"/>
      <c r="DT81" s="923"/>
      <c r="DU81" s="924"/>
      <c r="DV81" s="919"/>
      <c r="DW81" s="920"/>
      <c r="DX81" s="920"/>
      <c r="DY81" s="920"/>
      <c r="DZ81" s="921"/>
      <c r="EA81" s="226"/>
    </row>
    <row r="82" spans="1:131" s="227" customFormat="1" ht="26.25" customHeight="1" x14ac:dyDescent="0.15">
      <c r="A82" s="241">
        <v>15</v>
      </c>
      <c r="B82" s="938" t="s">
        <v>591</v>
      </c>
      <c r="C82" s="939"/>
      <c r="D82" s="939"/>
      <c r="E82" s="939"/>
      <c r="F82" s="939"/>
      <c r="G82" s="939"/>
      <c r="H82" s="939"/>
      <c r="I82" s="939"/>
      <c r="J82" s="939"/>
      <c r="K82" s="939"/>
      <c r="L82" s="939"/>
      <c r="M82" s="939"/>
      <c r="N82" s="939"/>
      <c r="O82" s="939"/>
      <c r="P82" s="940"/>
      <c r="Q82" s="944">
        <v>194</v>
      </c>
      <c r="R82" s="891"/>
      <c r="S82" s="891"/>
      <c r="T82" s="891"/>
      <c r="U82" s="891"/>
      <c r="V82" s="891">
        <v>185</v>
      </c>
      <c r="W82" s="891"/>
      <c r="X82" s="891"/>
      <c r="Y82" s="891"/>
      <c r="Z82" s="891"/>
      <c r="AA82" s="891">
        <v>8</v>
      </c>
      <c r="AB82" s="891"/>
      <c r="AC82" s="891"/>
      <c r="AD82" s="891"/>
      <c r="AE82" s="891"/>
      <c r="AF82" s="893">
        <v>8</v>
      </c>
      <c r="AG82" s="892"/>
      <c r="AH82" s="892"/>
      <c r="AI82" s="892"/>
      <c r="AJ82" s="890"/>
      <c r="AK82" s="893">
        <v>0</v>
      </c>
      <c r="AL82" s="892"/>
      <c r="AM82" s="892"/>
      <c r="AN82" s="892"/>
      <c r="AO82" s="890"/>
      <c r="AP82" s="893" t="s">
        <v>511</v>
      </c>
      <c r="AQ82" s="892"/>
      <c r="AR82" s="892"/>
      <c r="AS82" s="892"/>
      <c r="AT82" s="890"/>
      <c r="AU82" s="893" t="s">
        <v>511</v>
      </c>
      <c r="AV82" s="892"/>
      <c r="AW82" s="892"/>
      <c r="AX82" s="892"/>
      <c r="AY82" s="890"/>
      <c r="AZ82" s="942"/>
      <c r="BA82" s="942"/>
      <c r="BB82" s="942"/>
      <c r="BC82" s="942"/>
      <c r="BD82" s="943"/>
      <c r="BE82" s="245"/>
      <c r="BF82" s="245"/>
      <c r="BG82" s="245"/>
      <c r="BH82" s="245"/>
      <c r="BI82" s="245"/>
      <c r="BJ82" s="245"/>
      <c r="BK82" s="245"/>
      <c r="BL82" s="245"/>
      <c r="BM82" s="245"/>
      <c r="BN82" s="245"/>
      <c r="BO82" s="245"/>
      <c r="BP82" s="245"/>
      <c r="BQ82" s="242">
        <v>76</v>
      </c>
      <c r="BR82" s="247"/>
      <c r="BS82" s="925"/>
      <c r="BT82" s="926"/>
      <c r="BU82" s="926"/>
      <c r="BV82" s="926"/>
      <c r="BW82" s="926"/>
      <c r="BX82" s="926"/>
      <c r="BY82" s="926"/>
      <c r="BZ82" s="926"/>
      <c r="CA82" s="926"/>
      <c r="CB82" s="926"/>
      <c r="CC82" s="926"/>
      <c r="CD82" s="926"/>
      <c r="CE82" s="926"/>
      <c r="CF82" s="926"/>
      <c r="CG82" s="927"/>
      <c r="CH82" s="922"/>
      <c r="CI82" s="923"/>
      <c r="CJ82" s="923"/>
      <c r="CK82" s="923"/>
      <c r="CL82" s="924"/>
      <c r="CM82" s="922"/>
      <c r="CN82" s="923"/>
      <c r="CO82" s="923"/>
      <c r="CP82" s="923"/>
      <c r="CQ82" s="924"/>
      <c r="CR82" s="922"/>
      <c r="CS82" s="923"/>
      <c r="CT82" s="923"/>
      <c r="CU82" s="923"/>
      <c r="CV82" s="924"/>
      <c r="CW82" s="922"/>
      <c r="CX82" s="923"/>
      <c r="CY82" s="923"/>
      <c r="CZ82" s="923"/>
      <c r="DA82" s="924"/>
      <c r="DB82" s="922"/>
      <c r="DC82" s="923"/>
      <c r="DD82" s="923"/>
      <c r="DE82" s="923"/>
      <c r="DF82" s="924"/>
      <c r="DG82" s="922"/>
      <c r="DH82" s="923"/>
      <c r="DI82" s="923"/>
      <c r="DJ82" s="923"/>
      <c r="DK82" s="924"/>
      <c r="DL82" s="922"/>
      <c r="DM82" s="923"/>
      <c r="DN82" s="923"/>
      <c r="DO82" s="923"/>
      <c r="DP82" s="924"/>
      <c r="DQ82" s="922"/>
      <c r="DR82" s="923"/>
      <c r="DS82" s="923"/>
      <c r="DT82" s="923"/>
      <c r="DU82" s="924"/>
      <c r="DV82" s="919"/>
      <c r="DW82" s="920"/>
      <c r="DX82" s="920"/>
      <c r="DY82" s="920"/>
      <c r="DZ82" s="921"/>
      <c r="EA82" s="226"/>
    </row>
    <row r="83" spans="1:131" s="227" customFormat="1" ht="26.25" customHeight="1" x14ac:dyDescent="0.15">
      <c r="A83" s="241">
        <v>16</v>
      </c>
      <c r="B83" s="938"/>
      <c r="C83" s="939"/>
      <c r="D83" s="939"/>
      <c r="E83" s="939"/>
      <c r="F83" s="939"/>
      <c r="G83" s="939"/>
      <c r="H83" s="939"/>
      <c r="I83" s="939"/>
      <c r="J83" s="939"/>
      <c r="K83" s="939"/>
      <c r="L83" s="939"/>
      <c r="M83" s="939"/>
      <c r="N83" s="939"/>
      <c r="O83" s="939"/>
      <c r="P83" s="940"/>
      <c r="Q83" s="944"/>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2"/>
      <c r="BA83" s="942"/>
      <c r="BB83" s="942"/>
      <c r="BC83" s="942"/>
      <c r="BD83" s="943"/>
      <c r="BE83" s="245"/>
      <c r="BF83" s="245"/>
      <c r="BG83" s="245"/>
      <c r="BH83" s="245"/>
      <c r="BI83" s="245"/>
      <c r="BJ83" s="245"/>
      <c r="BK83" s="245"/>
      <c r="BL83" s="245"/>
      <c r="BM83" s="245"/>
      <c r="BN83" s="245"/>
      <c r="BO83" s="245"/>
      <c r="BP83" s="245"/>
      <c r="BQ83" s="242">
        <v>77</v>
      </c>
      <c r="BR83" s="247"/>
      <c r="BS83" s="925"/>
      <c r="BT83" s="926"/>
      <c r="BU83" s="926"/>
      <c r="BV83" s="926"/>
      <c r="BW83" s="926"/>
      <c r="BX83" s="926"/>
      <c r="BY83" s="926"/>
      <c r="BZ83" s="926"/>
      <c r="CA83" s="926"/>
      <c r="CB83" s="926"/>
      <c r="CC83" s="926"/>
      <c r="CD83" s="926"/>
      <c r="CE83" s="926"/>
      <c r="CF83" s="926"/>
      <c r="CG83" s="927"/>
      <c r="CH83" s="922"/>
      <c r="CI83" s="923"/>
      <c r="CJ83" s="923"/>
      <c r="CK83" s="923"/>
      <c r="CL83" s="924"/>
      <c r="CM83" s="922"/>
      <c r="CN83" s="923"/>
      <c r="CO83" s="923"/>
      <c r="CP83" s="923"/>
      <c r="CQ83" s="924"/>
      <c r="CR83" s="922"/>
      <c r="CS83" s="923"/>
      <c r="CT83" s="923"/>
      <c r="CU83" s="923"/>
      <c r="CV83" s="924"/>
      <c r="CW83" s="922"/>
      <c r="CX83" s="923"/>
      <c r="CY83" s="923"/>
      <c r="CZ83" s="923"/>
      <c r="DA83" s="924"/>
      <c r="DB83" s="922"/>
      <c r="DC83" s="923"/>
      <c r="DD83" s="923"/>
      <c r="DE83" s="923"/>
      <c r="DF83" s="924"/>
      <c r="DG83" s="922"/>
      <c r="DH83" s="923"/>
      <c r="DI83" s="923"/>
      <c r="DJ83" s="923"/>
      <c r="DK83" s="924"/>
      <c r="DL83" s="922"/>
      <c r="DM83" s="923"/>
      <c r="DN83" s="923"/>
      <c r="DO83" s="923"/>
      <c r="DP83" s="924"/>
      <c r="DQ83" s="922"/>
      <c r="DR83" s="923"/>
      <c r="DS83" s="923"/>
      <c r="DT83" s="923"/>
      <c r="DU83" s="924"/>
      <c r="DV83" s="919"/>
      <c r="DW83" s="920"/>
      <c r="DX83" s="920"/>
      <c r="DY83" s="920"/>
      <c r="DZ83" s="921"/>
      <c r="EA83" s="226"/>
    </row>
    <row r="84" spans="1:131" s="227" customFormat="1" ht="26.25" customHeight="1" x14ac:dyDescent="0.15">
      <c r="A84" s="241">
        <v>17</v>
      </c>
      <c r="B84" s="938"/>
      <c r="C84" s="939"/>
      <c r="D84" s="939"/>
      <c r="E84" s="939"/>
      <c r="F84" s="939"/>
      <c r="G84" s="939"/>
      <c r="H84" s="939"/>
      <c r="I84" s="939"/>
      <c r="J84" s="939"/>
      <c r="K84" s="939"/>
      <c r="L84" s="939"/>
      <c r="M84" s="939"/>
      <c r="N84" s="939"/>
      <c r="O84" s="939"/>
      <c r="P84" s="940"/>
      <c r="Q84" s="944"/>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2"/>
      <c r="BA84" s="942"/>
      <c r="BB84" s="942"/>
      <c r="BC84" s="942"/>
      <c r="BD84" s="943"/>
      <c r="BE84" s="245"/>
      <c r="BF84" s="245"/>
      <c r="BG84" s="245"/>
      <c r="BH84" s="245"/>
      <c r="BI84" s="245"/>
      <c r="BJ84" s="245"/>
      <c r="BK84" s="245"/>
      <c r="BL84" s="245"/>
      <c r="BM84" s="245"/>
      <c r="BN84" s="245"/>
      <c r="BO84" s="245"/>
      <c r="BP84" s="245"/>
      <c r="BQ84" s="242">
        <v>78</v>
      </c>
      <c r="BR84" s="247"/>
      <c r="BS84" s="925"/>
      <c r="BT84" s="926"/>
      <c r="BU84" s="926"/>
      <c r="BV84" s="926"/>
      <c r="BW84" s="926"/>
      <c r="BX84" s="926"/>
      <c r="BY84" s="926"/>
      <c r="BZ84" s="926"/>
      <c r="CA84" s="926"/>
      <c r="CB84" s="926"/>
      <c r="CC84" s="926"/>
      <c r="CD84" s="926"/>
      <c r="CE84" s="926"/>
      <c r="CF84" s="926"/>
      <c r="CG84" s="927"/>
      <c r="CH84" s="922"/>
      <c r="CI84" s="923"/>
      <c r="CJ84" s="923"/>
      <c r="CK84" s="923"/>
      <c r="CL84" s="924"/>
      <c r="CM84" s="922"/>
      <c r="CN84" s="923"/>
      <c r="CO84" s="923"/>
      <c r="CP84" s="923"/>
      <c r="CQ84" s="924"/>
      <c r="CR84" s="922"/>
      <c r="CS84" s="923"/>
      <c r="CT84" s="923"/>
      <c r="CU84" s="923"/>
      <c r="CV84" s="924"/>
      <c r="CW84" s="922"/>
      <c r="CX84" s="923"/>
      <c r="CY84" s="923"/>
      <c r="CZ84" s="923"/>
      <c r="DA84" s="924"/>
      <c r="DB84" s="922"/>
      <c r="DC84" s="923"/>
      <c r="DD84" s="923"/>
      <c r="DE84" s="923"/>
      <c r="DF84" s="924"/>
      <c r="DG84" s="922"/>
      <c r="DH84" s="923"/>
      <c r="DI84" s="923"/>
      <c r="DJ84" s="923"/>
      <c r="DK84" s="924"/>
      <c r="DL84" s="922"/>
      <c r="DM84" s="923"/>
      <c r="DN84" s="923"/>
      <c r="DO84" s="923"/>
      <c r="DP84" s="924"/>
      <c r="DQ84" s="922"/>
      <c r="DR84" s="923"/>
      <c r="DS84" s="923"/>
      <c r="DT84" s="923"/>
      <c r="DU84" s="924"/>
      <c r="DV84" s="919"/>
      <c r="DW84" s="920"/>
      <c r="DX84" s="920"/>
      <c r="DY84" s="920"/>
      <c r="DZ84" s="921"/>
      <c r="EA84" s="226"/>
    </row>
    <row r="85" spans="1:131" s="227" customFormat="1" ht="26.25" customHeight="1" x14ac:dyDescent="0.15">
      <c r="A85" s="241">
        <v>18</v>
      </c>
      <c r="B85" s="938"/>
      <c r="C85" s="939"/>
      <c r="D85" s="939"/>
      <c r="E85" s="939"/>
      <c r="F85" s="939"/>
      <c r="G85" s="939"/>
      <c r="H85" s="939"/>
      <c r="I85" s="939"/>
      <c r="J85" s="939"/>
      <c r="K85" s="939"/>
      <c r="L85" s="939"/>
      <c r="M85" s="939"/>
      <c r="N85" s="939"/>
      <c r="O85" s="939"/>
      <c r="P85" s="940"/>
      <c r="Q85" s="944"/>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2"/>
      <c r="BA85" s="942"/>
      <c r="BB85" s="942"/>
      <c r="BC85" s="942"/>
      <c r="BD85" s="943"/>
      <c r="BE85" s="245"/>
      <c r="BF85" s="245"/>
      <c r="BG85" s="245"/>
      <c r="BH85" s="245"/>
      <c r="BI85" s="245"/>
      <c r="BJ85" s="245"/>
      <c r="BK85" s="245"/>
      <c r="BL85" s="245"/>
      <c r="BM85" s="245"/>
      <c r="BN85" s="245"/>
      <c r="BO85" s="245"/>
      <c r="BP85" s="245"/>
      <c r="BQ85" s="242">
        <v>79</v>
      </c>
      <c r="BR85" s="247"/>
      <c r="BS85" s="925"/>
      <c r="BT85" s="926"/>
      <c r="BU85" s="926"/>
      <c r="BV85" s="926"/>
      <c r="BW85" s="926"/>
      <c r="BX85" s="926"/>
      <c r="BY85" s="926"/>
      <c r="BZ85" s="926"/>
      <c r="CA85" s="926"/>
      <c r="CB85" s="926"/>
      <c r="CC85" s="926"/>
      <c r="CD85" s="926"/>
      <c r="CE85" s="926"/>
      <c r="CF85" s="926"/>
      <c r="CG85" s="927"/>
      <c r="CH85" s="922"/>
      <c r="CI85" s="923"/>
      <c r="CJ85" s="923"/>
      <c r="CK85" s="923"/>
      <c r="CL85" s="924"/>
      <c r="CM85" s="922"/>
      <c r="CN85" s="923"/>
      <c r="CO85" s="923"/>
      <c r="CP85" s="923"/>
      <c r="CQ85" s="924"/>
      <c r="CR85" s="922"/>
      <c r="CS85" s="923"/>
      <c r="CT85" s="923"/>
      <c r="CU85" s="923"/>
      <c r="CV85" s="924"/>
      <c r="CW85" s="922"/>
      <c r="CX85" s="923"/>
      <c r="CY85" s="923"/>
      <c r="CZ85" s="923"/>
      <c r="DA85" s="924"/>
      <c r="DB85" s="922"/>
      <c r="DC85" s="923"/>
      <c r="DD85" s="923"/>
      <c r="DE85" s="923"/>
      <c r="DF85" s="924"/>
      <c r="DG85" s="922"/>
      <c r="DH85" s="923"/>
      <c r="DI85" s="923"/>
      <c r="DJ85" s="923"/>
      <c r="DK85" s="924"/>
      <c r="DL85" s="922"/>
      <c r="DM85" s="923"/>
      <c r="DN85" s="923"/>
      <c r="DO85" s="923"/>
      <c r="DP85" s="924"/>
      <c r="DQ85" s="922"/>
      <c r="DR85" s="923"/>
      <c r="DS85" s="923"/>
      <c r="DT85" s="923"/>
      <c r="DU85" s="924"/>
      <c r="DV85" s="919"/>
      <c r="DW85" s="920"/>
      <c r="DX85" s="920"/>
      <c r="DY85" s="920"/>
      <c r="DZ85" s="921"/>
      <c r="EA85" s="226"/>
    </row>
    <row r="86" spans="1:131" s="227" customFormat="1" ht="26.25" customHeight="1" x14ac:dyDescent="0.15">
      <c r="A86" s="241">
        <v>19</v>
      </c>
      <c r="B86" s="938"/>
      <c r="C86" s="939"/>
      <c r="D86" s="939"/>
      <c r="E86" s="939"/>
      <c r="F86" s="939"/>
      <c r="G86" s="939"/>
      <c r="H86" s="939"/>
      <c r="I86" s="939"/>
      <c r="J86" s="939"/>
      <c r="K86" s="939"/>
      <c r="L86" s="939"/>
      <c r="M86" s="939"/>
      <c r="N86" s="939"/>
      <c r="O86" s="939"/>
      <c r="P86" s="940"/>
      <c r="Q86" s="944"/>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2"/>
      <c r="BA86" s="942"/>
      <c r="BB86" s="942"/>
      <c r="BC86" s="942"/>
      <c r="BD86" s="943"/>
      <c r="BE86" s="245"/>
      <c r="BF86" s="245"/>
      <c r="BG86" s="245"/>
      <c r="BH86" s="245"/>
      <c r="BI86" s="245"/>
      <c r="BJ86" s="245"/>
      <c r="BK86" s="245"/>
      <c r="BL86" s="245"/>
      <c r="BM86" s="245"/>
      <c r="BN86" s="245"/>
      <c r="BO86" s="245"/>
      <c r="BP86" s="245"/>
      <c r="BQ86" s="242">
        <v>80</v>
      </c>
      <c r="BR86" s="247"/>
      <c r="BS86" s="925"/>
      <c r="BT86" s="926"/>
      <c r="BU86" s="926"/>
      <c r="BV86" s="926"/>
      <c r="BW86" s="926"/>
      <c r="BX86" s="926"/>
      <c r="BY86" s="926"/>
      <c r="BZ86" s="926"/>
      <c r="CA86" s="926"/>
      <c r="CB86" s="926"/>
      <c r="CC86" s="926"/>
      <c r="CD86" s="926"/>
      <c r="CE86" s="926"/>
      <c r="CF86" s="926"/>
      <c r="CG86" s="927"/>
      <c r="CH86" s="922"/>
      <c r="CI86" s="923"/>
      <c r="CJ86" s="923"/>
      <c r="CK86" s="923"/>
      <c r="CL86" s="924"/>
      <c r="CM86" s="922"/>
      <c r="CN86" s="923"/>
      <c r="CO86" s="923"/>
      <c r="CP86" s="923"/>
      <c r="CQ86" s="924"/>
      <c r="CR86" s="922"/>
      <c r="CS86" s="923"/>
      <c r="CT86" s="923"/>
      <c r="CU86" s="923"/>
      <c r="CV86" s="924"/>
      <c r="CW86" s="922"/>
      <c r="CX86" s="923"/>
      <c r="CY86" s="923"/>
      <c r="CZ86" s="923"/>
      <c r="DA86" s="924"/>
      <c r="DB86" s="922"/>
      <c r="DC86" s="923"/>
      <c r="DD86" s="923"/>
      <c r="DE86" s="923"/>
      <c r="DF86" s="924"/>
      <c r="DG86" s="922"/>
      <c r="DH86" s="923"/>
      <c r="DI86" s="923"/>
      <c r="DJ86" s="923"/>
      <c r="DK86" s="924"/>
      <c r="DL86" s="922"/>
      <c r="DM86" s="923"/>
      <c r="DN86" s="923"/>
      <c r="DO86" s="923"/>
      <c r="DP86" s="924"/>
      <c r="DQ86" s="922"/>
      <c r="DR86" s="923"/>
      <c r="DS86" s="923"/>
      <c r="DT86" s="923"/>
      <c r="DU86" s="924"/>
      <c r="DV86" s="919"/>
      <c r="DW86" s="920"/>
      <c r="DX86" s="920"/>
      <c r="DY86" s="920"/>
      <c r="DZ86" s="921"/>
      <c r="EA86" s="226"/>
    </row>
    <row r="87" spans="1:131" s="227" customFormat="1" ht="26.25" customHeight="1" x14ac:dyDescent="0.15">
      <c r="A87" s="249">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245"/>
      <c r="BF87" s="245"/>
      <c r="BG87" s="245"/>
      <c r="BH87" s="245"/>
      <c r="BI87" s="245"/>
      <c r="BJ87" s="245"/>
      <c r="BK87" s="245"/>
      <c r="BL87" s="245"/>
      <c r="BM87" s="245"/>
      <c r="BN87" s="245"/>
      <c r="BO87" s="245"/>
      <c r="BP87" s="245"/>
      <c r="BQ87" s="242">
        <v>81</v>
      </c>
      <c r="BR87" s="247"/>
      <c r="BS87" s="925"/>
      <c r="BT87" s="926"/>
      <c r="BU87" s="926"/>
      <c r="BV87" s="926"/>
      <c r="BW87" s="926"/>
      <c r="BX87" s="926"/>
      <c r="BY87" s="926"/>
      <c r="BZ87" s="926"/>
      <c r="CA87" s="926"/>
      <c r="CB87" s="926"/>
      <c r="CC87" s="926"/>
      <c r="CD87" s="926"/>
      <c r="CE87" s="926"/>
      <c r="CF87" s="926"/>
      <c r="CG87" s="927"/>
      <c r="CH87" s="922"/>
      <c r="CI87" s="923"/>
      <c r="CJ87" s="923"/>
      <c r="CK87" s="923"/>
      <c r="CL87" s="924"/>
      <c r="CM87" s="922"/>
      <c r="CN87" s="923"/>
      <c r="CO87" s="923"/>
      <c r="CP87" s="923"/>
      <c r="CQ87" s="924"/>
      <c r="CR87" s="922"/>
      <c r="CS87" s="923"/>
      <c r="CT87" s="923"/>
      <c r="CU87" s="923"/>
      <c r="CV87" s="924"/>
      <c r="CW87" s="922"/>
      <c r="CX87" s="923"/>
      <c r="CY87" s="923"/>
      <c r="CZ87" s="923"/>
      <c r="DA87" s="924"/>
      <c r="DB87" s="922"/>
      <c r="DC87" s="923"/>
      <c r="DD87" s="923"/>
      <c r="DE87" s="923"/>
      <c r="DF87" s="924"/>
      <c r="DG87" s="922"/>
      <c r="DH87" s="923"/>
      <c r="DI87" s="923"/>
      <c r="DJ87" s="923"/>
      <c r="DK87" s="924"/>
      <c r="DL87" s="922"/>
      <c r="DM87" s="923"/>
      <c r="DN87" s="923"/>
      <c r="DO87" s="923"/>
      <c r="DP87" s="924"/>
      <c r="DQ87" s="922"/>
      <c r="DR87" s="923"/>
      <c r="DS87" s="923"/>
      <c r="DT87" s="923"/>
      <c r="DU87" s="924"/>
      <c r="DV87" s="919"/>
      <c r="DW87" s="920"/>
      <c r="DX87" s="920"/>
      <c r="DY87" s="920"/>
      <c r="DZ87" s="921"/>
      <c r="EA87" s="226"/>
    </row>
    <row r="88" spans="1:131" s="227" customFormat="1" ht="26.25" customHeight="1" thickBot="1" x14ac:dyDescent="0.2">
      <c r="A88" s="244" t="s">
        <v>385</v>
      </c>
      <c r="B88" s="850" t="s">
        <v>416</v>
      </c>
      <c r="C88" s="851"/>
      <c r="D88" s="851"/>
      <c r="E88" s="851"/>
      <c r="F88" s="851"/>
      <c r="G88" s="851"/>
      <c r="H88" s="851"/>
      <c r="I88" s="851"/>
      <c r="J88" s="851"/>
      <c r="K88" s="851"/>
      <c r="L88" s="851"/>
      <c r="M88" s="851"/>
      <c r="N88" s="851"/>
      <c r="O88" s="851"/>
      <c r="P88" s="852"/>
      <c r="Q88" s="900"/>
      <c r="R88" s="901"/>
      <c r="S88" s="901"/>
      <c r="T88" s="901"/>
      <c r="U88" s="901"/>
      <c r="V88" s="901"/>
      <c r="W88" s="901"/>
      <c r="X88" s="901"/>
      <c r="Y88" s="901"/>
      <c r="Z88" s="901"/>
      <c r="AA88" s="901"/>
      <c r="AB88" s="901"/>
      <c r="AC88" s="901"/>
      <c r="AD88" s="901"/>
      <c r="AE88" s="901"/>
      <c r="AF88" s="904"/>
      <c r="AG88" s="904"/>
      <c r="AH88" s="904"/>
      <c r="AI88" s="904"/>
      <c r="AJ88" s="904"/>
      <c r="AK88" s="901"/>
      <c r="AL88" s="901"/>
      <c r="AM88" s="901"/>
      <c r="AN88" s="901"/>
      <c r="AO88" s="901"/>
      <c r="AP88" s="904"/>
      <c r="AQ88" s="904"/>
      <c r="AR88" s="904"/>
      <c r="AS88" s="904"/>
      <c r="AT88" s="904"/>
      <c r="AU88" s="904"/>
      <c r="AV88" s="904"/>
      <c r="AW88" s="904"/>
      <c r="AX88" s="904"/>
      <c r="AY88" s="904"/>
      <c r="AZ88" s="909"/>
      <c r="BA88" s="909"/>
      <c r="BB88" s="909"/>
      <c r="BC88" s="909"/>
      <c r="BD88" s="910"/>
      <c r="BE88" s="245"/>
      <c r="BF88" s="245"/>
      <c r="BG88" s="245"/>
      <c r="BH88" s="245"/>
      <c r="BI88" s="245"/>
      <c r="BJ88" s="245"/>
      <c r="BK88" s="245"/>
      <c r="BL88" s="245"/>
      <c r="BM88" s="245"/>
      <c r="BN88" s="245"/>
      <c r="BO88" s="245"/>
      <c r="BP88" s="245"/>
      <c r="BQ88" s="242">
        <v>82</v>
      </c>
      <c r="BR88" s="247"/>
      <c r="BS88" s="925"/>
      <c r="BT88" s="926"/>
      <c r="BU88" s="926"/>
      <c r="BV88" s="926"/>
      <c r="BW88" s="926"/>
      <c r="BX88" s="926"/>
      <c r="BY88" s="926"/>
      <c r="BZ88" s="926"/>
      <c r="CA88" s="926"/>
      <c r="CB88" s="926"/>
      <c r="CC88" s="926"/>
      <c r="CD88" s="926"/>
      <c r="CE88" s="926"/>
      <c r="CF88" s="926"/>
      <c r="CG88" s="927"/>
      <c r="CH88" s="922"/>
      <c r="CI88" s="923"/>
      <c r="CJ88" s="923"/>
      <c r="CK88" s="923"/>
      <c r="CL88" s="924"/>
      <c r="CM88" s="922"/>
      <c r="CN88" s="923"/>
      <c r="CO88" s="923"/>
      <c r="CP88" s="923"/>
      <c r="CQ88" s="924"/>
      <c r="CR88" s="922"/>
      <c r="CS88" s="923"/>
      <c r="CT88" s="923"/>
      <c r="CU88" s="923"/>
      <c r="CV88" s="924"/>
      <c r="CW88" s="922"/>
      <c r="CX88" s="923"/>
      <c r="CY88" s="923"/>
      <c r="CZ88" s="923"/>
      <c r="DA88" s="924"/>
      <c r="DB88" s="922"/>
      <c r="DC88" s="923"/>
      <c r="DD88" s="923"/>
      <c r="DE88" s="923"/>
      <c r="DF88" s="924"/>
      <c r="DG88" s="922"/>
      <c r="DH88" s="923"/>
      <c r="DI88" s="923"/>
      <c r="DJ88" s="923"/>
      <c r="DK88" s="924"/>
      <c r="DL88" s="922"/>
      <c r="DM88" s="923"/>
      <c r="DN88" s="923"/>
      <c r="DO88" s="923"/>
      <c r="DP88" s="924"/>
      <c r="DQ88" s="922"/>
      <c r="DR88" s="923"/>
      <c r="DS88" s="923"/>
      <c r="DT88" s="923"/>
      <c r="DU88" s="924"/>
      <c r="DV88" s="919"/>
      <c r="DW88" s="920"/>
      <c r="DX88" s="920"/>
      <c r="DY88" s="920"/>
      <c r="DZ88" s="921"/>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5"/>
      <c r="BT89" s="926"/>
      <c r="BU89" s="926"/>
      <c r="BV89" s="926"/>
      <c r="BW89" s="926"/>
      <c r="BX89" s="926"/>
      <c r="BY89" s="926"/>
      <c r="BZ89" s="926"/>
      <c r="CA89" s="926"/>
      <c r="CB89" s="926"/>
      <c r="CC89" s="926"/>
      <c r="CD89" s="926"/>
      <c r="CE89" s="926"/>
      <c r="CF89" s="926"/>
      <c r="CG89" s="927"/>
      <c r="CH89" s="922"/>
      <c r="CI89" s="923"/>
      <c r="CJ89" s="923"/>
      <c r="CK89" s="923"/>
      <c r="CL89" s="924"/>
      <c r="CM89" s="922"/>
      <c r="CN89" s="923"/>
      <c r="CO89" s="923"/>
      <c r="CP89" s="923"/>
      <c r="CQ89" s="924"/>
      <c r="CR89" s="922"/>
      <c r="CS89" s="923"/>
      <c r="CT89" s="923"/>
      <c r="CU89" s="923"/>
      <c r="CV89" s="924"/>
      <c r="CW89" s="922"/>
      <c r="CX89" s="923"/>
      <c r="CY89" s="923"/>
      <c r="CZ89" s="923"/>
      <c r="DA89" s="924"/>
      <c r="DB89" s="922"/>
      <c r="DC89" s="923"/>
      <c r="DD89" s="923"/>
      <c r="DE89" s="923"/>
      <c r="DF89" s="924"/>
      <c r="DG89" s="922"/>
      <c r="DH89" s="923"/>
      <c r="DI89" s="923"/>
      <c r="DJ89" s="923"/>
      <c r="DK89" s="924"/>
      <c r="DL89" s="922"/>
      <c r="DM89" s="923"/>
      <c r="DN89" s="923"/>
      <c r="DO89" s="923"/>
      <c r="DP89" s="924"/>
      <c r="DQ89" s="922"/>
      <c r="DR89" s="923"/>
      <c r="DS89" s="923"/>
      <c r="DT89" s="923"/>
      <c r="DU89" s="924"/>
      <c r="DV89" s="919"/>
      <c r="DW89" s="920"/>
      <c r="DX89" s="920"/>
      <c r="DY89" s="920"/>
      <c r="DZ89" s="921"/>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5"/>
      <c r="BT90" s="926"/>
      <c r="BU90" s="926"/>
      <c r="BV90" s="926"/>
      <c r="BW90" s="926"/>
      <c r="BX90" s="926"/>
      <c r="BY90" s="926"/>
      <c r="BZ90" s="926"/>
      <c r="CA90" s="926"/>
      <c r="CB90" s="926"/>
      <c r="CC90" s="926"/>
      <c r="CD90" s="926"/>
      <c r="CE90" s="926"/>
      <c r="CF90" s="926"/>
      <c r="CG90" s="927"/>
      <c r="CH90" s="922"/>
      <c r="CI90" s="923"/>
      <c r="CJ90" s="923"/>
      <c r="CK90" s="923"/>
      <c r="CL90" s="924"/>
      <c r="CM90" s="922"/>
      <c r="CN90" s="923"/>
      <c r="CO90" s="923"/>
      <c r="CP90" s="923"/>
      <c r="CQ90" s="924"/>
      <c r="CR90" s="922"/>
      <c r="CS90" s="923"/>
      <c r="CT90" s="923"/>
      <c r="CU90" s="923"/>
      <c r="CV90" s="924"/>
      <c r="CW90" s="922"/>
      <c r="CX90" s="923"/>
      <c r="CY90" s="923"/>
      <c r="CZ90" s="923"/>
      <c r="DA90" s="924"/>
      <c r="DB90" s="922"/>
      <c r="DC90" s="923"/>
      <c r="DD90" s="923"/>
      <c r="DE90" s="923"/>
      <c r="DF90" s="924"/>
      <c r="DG90" s="922"/>
      <c r="DH90" s="923"/>
      <c r="DI90" s="923"/>
      <c r="DJ90" s="923"/>
      <c r="DK90" s="924"/>
      <c r="DL90" s="922"/>
      <c r="DM90" s="923"/>
      <c r="DN90" s="923"/>
      <c r="DO90" s="923"/>
      <c r="DP90" s="924"/>
      <c r="DQ90" s="922"/>
      <c r="DR90" s="923"/>
      <c r="DS90" s="923"/>
      <c r="DT90" s="923"/>
      <c r="DU90" s="924"/>
      <c r="DV90" s="919"/>
      <c r="DW90" s="920"/>
      <c r="DX90" s="920"/>
      <c r="DY90" s="920"/>
      <c r="DZ90" s="921"/>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5"/>
      <c r="BT91" s="926"/>
      <c r="BU91" s="926"/>
      <c r="BV91" s="926"/>
      <c r="BW91" s="926"/>
      <c r="BX91" s="926"/>
      <c r="BY91" s="926"/>
      <c r="BZ91" s="926"/>
      <c r="CA91" s="926"/>
      <c r="CB91" s="926"/>
      <c r="CC91" s="926"/>
      <c r="CD91" s="926"/>
      <c r="CE91" s="926"/>
      <c r="CF91" s="926"/>
      <c r="CG91" s="927"/>
      <c r="CH91" s="922"/>
      <c r="CI91" s="923"/>
      <c r="CJ91" s="923"/>
      <c r="CK91" s="923"/>
      <c r="CL91" s="924"/>
      <c r="CM91" s="922"/>
      <c r="CN91" s="923"/>
      <c r="CO91" s="923"/>
      <c r="CP91" s="923"/>
      <c r="CQ91" s="924"/>
      <c r="CR91" s="922"/>
      <c r="CS91" s="923"/>
      <c r="CT91" s="923"/>
      <c r="CU91" s="923"/>
      <c r="CV91" s="924"/>
      <c r="CW91" s="922"/>
      <c r="CX91" s="923"/>
      <c r="CY91" s="923"/>
      <c r="CZ91" s="923"/>
      <c r="DA91" s="924"/>
      <c r="DB91" s="922"/>
      <c r="DC91" s="923"/>
      <c r="DD91" s="923"/>
      <c r="DE91" s="923"/>
      <c r="DF91" s="924"/>
      <c r="DG91" s="922"/>
      <c r="DH91" s="923"/>
      <c r="DI91" s="923"/>
      <c r="DJ91" s="923"/>
      <c r="DK91" s="924"/>
      <c r="DL91" s="922"/>
      <c r="DM91" s="923"/>
      <c r="DN91" s="923"/>
      <c r="DO91" s="923"/>
      <c r="DP91" s="924"/>
      <c r="DQ91" s="922"/>
      <c r="DR91" s="923"/>
      <c r="DS91" s="923"/>
      <c r="DT91" s="923"/>
      <c r="DU91" s="924"/>
      <c r="DV91" s="919"/>
      <c r="DW91" s="920"/>
      <c r="DX91" s="920"/>
      <c r="DY91" s="920"/>
      <c r="DZ91" s="921"/>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5"/>
      <c r="BT92" s="926"/>
      <c r="BU92" s="926"/>
      <c r="BV92" s="926"/>
      <c r="BW92" s="926"/>
      <c r="BX92" s="926"/>
      <c r="BY92" s="926"/>
      <c r="BZ92" s="926"/>
      <c r="CA92" s="926"/>
      <c r="CB92" s="926"/>
      <c r="CC92" s="926"/>
      <c r="CD92" s="926"/>
      <c r="CE92" s="926"/>
      <c r="CF92" s="926"/>
      <c r="CG92" s="927"/>
      <c r="CH92" s="922"/>
      <c r="CI92" s="923"/>
      <c r="CJ92" s="923"/>
      <c r="CK92" s="923"/>
      <c r="CL92" s="924"/>
      <c r="CM92" s="922"/>
      <c r="CN92" s="923"/>
      <c r="CO92" s="923"/>
      <c r="CP92" s="923"/>
      <c r="CQ92" s="924"/>
      <c r="CR92" s="922"/>
      <c r="CS92" s="923"/>
      <c r="CT92" s="923"/>
      <c r="CU92" s="923"/>
      <c r="CV92" s="924"/>
      <c r="CW92" s="922"/>
      <c r="CX92" s="923"/>
      <c r="CY92" s="923"/>
      <c r="CZ92" s="923"/>
      <c r="DA92" s="924"/>
      <c r="DB92" s="922"/>
      <c r="DC92" s="923"/>
      <c r="DD92" s="923"/>
      <c r="DE92" s="923"/>
      <c r="DF92" s="924"/>
      <c r="DG92" s="922"/>
      <c r="DH92" s="923"/>
      <c r="DI92" s="923"/>
      <c r="DJ92" s="923"/>
      <c r="DK92" s="924"/>
      <c r="DL92" s="922"/>
      <c r="DM92" s="923"/>
      <c r="DN92" s="923"/>
      <c r="DO92" s="923"/>
      <c r="DP92" s="924"/>
      <c r="DQ92" s="922"/>
      <c r="DR92" s="923"/>
      <c r="DS92" s="923"/>
      <c r="DT92" s="923"/>
      <c r="DU92" s="924"/>
      <c r="DV92" s="919"/>
      <c r="DW92" s="920"/>
      <c r="DX92" s="920"/>
      <c r="DY92" s="920"/>
      <c r="DZ92" s="921"/>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5"/>
      <c r="BT93" s="926"/>
      <c r="BU93" s="926"/>
      <c r="BV93" s="926"/>
      <c r="BW93" s="926"/>
      <c r="BX93" s="926"/>
      <c r="BY93" s="926"/>
      <c r="BZ93" s="926"/>
      <c r="CA93" s="926"/>
      <c r="CB93" s="926"/>
      <c r="CC93" s="926"/>
      <c r="CD93" s="926"/>
      <c r="CE93" s="926"/>
      <c r="CF93" s="926"/>
      <c r="CG93" s="927"/>
      <c r="CH93" s="922"/>
      <c r="CI93" s="923"/>
      <c r="CJ93" s="923"/>
      <c r="CK93" s="923"/>
      <c r="CL93" s="924"/>
      <c r="CM93" s="922"/>
      <c r="CN93" s="923"/>
      <c r="CO93" s="923"/>
      <c r="CP93" s="923"/>
      <c r="CQ93" s="924"/>
      <c r="CR93" s="922"/>
      <c r="CS93" s="923"/>
      <c r="CT93" s="923"/>
      <c r="CU93" s="923"/>
      <c r="CV93" s="924"/>
      <c r="CW93" s="922"/>
      <c r="CX93" s="923"/>
      <c r="CY93" s="923"/>
      <c r="CZ93" s="923"/>
      <c r="DA93" s="924"/>
      <c r="DB93" s="922"/>
      <c r="DC93" s="923"/>
      <c r="DD93" s="923"/>
      <c r="DE93" s="923"/>
      <c r="DF93" s="924"/>
      <c r="DG93" s="922"/>
      <c r="DH93" s="923"/>
      <c r="DI93" s="923"/>
      <c r="DJ93" s="923"/>
      <c r="DK93" s="924"/>
      <c r="DL93" s="922"/>
      <c r="DM93" s="923"/>
      <c r="DN93" s="923"/>
      <c r="DO93" s="923"/>
      <c r="DP93" s="924"/>
      <c r="DQ93" s="922"/>
      <c r="DR93" s="923"/>
      <c r="DS93" s="923"/>
      <c r="DT93" s="923"/>
      <c r="DU93" s="924"/>
      <c r="DV93" s="919"/>
      <c r="DW93" s="920"/>
      <c r="DX93" s="920"/>
      <c r="DY93" s="920"/>
      <c r="DZ93" s="921"/>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5"/>
      <c r="BT94" s="926"/>
      <c r="BU94" s="926"/>
      <c r="BV94" s="926"/>
      <c r="BW94" s="926"/>
      <c r="BX94" s="926"/>
      <c r="BY94" s="926"/>
      <c r="BZ94" s="926"/>
      <c r="CA94" s="926"/>
      <c r="CB94" s="926"/>
      <c r="CC94" s="926"/>
      <c r="CD94" s="926"/>
      <c r="CE94" s="926"/>
      <c r="CF94" s="926"/>
      <c r="CG94" s="927"/>
      <c r="CH94" s="922"/>
      <c r="CI94" s="923"/>
      <c r="CJ94" s="923"/>
      <c r="CK94" s="923"/>
      <c r="CL94" s="924"/>
      <c r="CM94" s="922"/>
      <c r="CN94" s="923"/>
      <c r="CO94" s="923"/>
      <c r="CP94" s="923"/>
      <c r="CQ94" s="924"/>
      <c r="CR94" s="922"/>
      <c r="CS94" s="923"/>
      <c r="CT94" s="923"/>
      <c r="CU94" s="923"/>
      <c r="CV94" s="924"/>
      <c r="CW94" s="922"/>
      <c r="CX94" s="923"/>
      <c r="CY94" s="923"/>
      <c r="CZ94" s="923"/>
      <c r="DA94" s="924"/>
      <c r="DB94" s="922"/>
      <c r="DC94" s="923"/>
      <c r="DD94" s="923"/>
      <c r="DE94" s="923"/>
      <c r="DF94" s="924"/>
      <c r="DG94" s="922"/>
      <c r="DH94" s="923"/>
      <c r="DI94" s="923"/>
      <c r="DJ94" s="923"/>
      <c r="DK94" s="924"/>
      <c r="DL94" s="922"/>
      <c r="DM94" s="923"/>
      <c r="DN94" s="923"/>
      <c r="DO94" s="923"/>
      <c r="DP94" s="924"/>
      <c r="DQ94" s="922"/>
      <c r="DR94" s="923"/>
      <c r="DS94" s="923"/>
      <c r="DT94" s="923"/>
      <c r="DU94" s="924"/>
      <c r="DV94" s="919"/>
      <c r="DW94" s="920"/>
      <c r="DX94" s="920"/>
      <c r="DY94" s="920"/>
      <c r="DZ94" s="921"/>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5"/>
      <c r="BT95" s="926"/>
      <c r="BU95" s="926"/>
      <c r="BV95" s="926"/>
      <c r="BW95" s="926"/>
      <c r="BX95" s="926"/>
      <c r="BY95" s="926"/>
      <c r="BZ95" s="926"/>
      <c r="CA95" s="926"/>
      <c r="CB95" s="926"/>
      <c r="CC95" s="926"/>
      <c r="CD95" s="926"/>
      <c r="CE95" s="926"/>
      <c r="CF95" s="926"/>
      <c r="CG95" s="927"/>
      <c r="CH95" s="922"/>
      <c r="CI95" s="923"/>
      <c r="CJ95" s="923"/>
      <c r="CK95" s="923"/>
      <c r="CL95" s="924"/>
      <c r="CM95" s="922"/>
      <c r="CN95" s="923"/>
      <c r="CO95" s="923"/>
      <c r="CP95" s="923"/>
      <c r="CQ95" s="924"/>
      <c r="CR95" s="922"/>
      <c r="CS95" s="923"/>
      <c r="CT95" s="923"/>
      <c r="CU95" s="923"/>
      <c r="CV95" s="924"/>
      <c r="CW95" s="922"/>
      <c r="CX95" s="923"/>
      <c r="CY95" s="923"/>
      <c r="CZ95" s="923"/>
      <c r="DA95" s="924"/>
      <c r="DB95" s="922"/>
      <c r="DC95" s="923"/>
      <c r="DD95" s="923"/>
      <c r="DE95" s="923"/>
      <c r="DF95" s="924"/>
      <c r="DG95" s="922"/>
      <c r="DH95" s="923"/>
      <c r="DI95" s="923"/>
      <c r="DJ95" s="923"/>
      <c r="DK95" s="924"/>
      <c r="DL95" s="922"/>
      <c r="DM95" s="923"/>
      <c r="DN95" s="923"/>
      <c r="DO95" s="923"/>
      <c r="DP95" s="924"/>
      <c r="DQ95" s="922"/>
      <c r="DR95" s="923"/>
      <c r="DS95" s="923"/>
      <c r="DT95" s="923"/>
      <c r="DU95" s="924"/>
      <c r="DV95" s="919"/>
      <c r="DW95" s="920"/>
      <c r="DX95" s="920"/>
      <c r="DY95" s="920"/>
      <c r="DZ95" s="921"/>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5"/>
      <c r="BT96" s="926"/>
      <c r="BU96" s="926"/>
      <c r="BV96" s="926"/>
      <c r="BW96" s="926"/>
      <c r="BX96" s="926"/>
      <c r="BY96" s="926"/>
      <c r="BZ96" s="926"/>
      <c r="CA96" s="926"/>
      <c r="CB96" s="926"/>
      <c r="CC96" s="926"/>
      <c r="CD96" s="926"/>
      <c r="CE96" s="926"/>
      <c r="CF96" s="926"/>
      <c r="CG96" s="927"/>
      <c r="CH96" s="922"/>
      <c r="CI96" s="923"/>
      <c r="CJ96" s="923"/>
      <c r="CK96" s="923"/>
      <c r="CL96" s="924"/>
      <c r="CM96" s="922"/>
      <c r="CN96" s="923"/>
      <c r="CO96" s="923"/>
      <c r="CP96" s="923"/>
      <c r="CQ96" s="924"/>
      <c r="CR96" s="922"/>
      <c r="CS96" s="923"/>
      <c r="CT96" s="923"/>
      <c r="CU96" s="923"/>
      <c r="CV96" s="924"/>
      <c r="CW96" s="922"/>
      <c r="CX96" s="923"/>
      <c r="CY96" s="923"/>
      <c r="CZ96" s="923"/>
      <c r="DA96" s="924"/>
      <c r="DB96" s="922"/>
      <c r="DC96" s="923"/>
      <c r="DD96" s="923"/>
      <c r="DE96" s="923"/>
      <c r="DF96" s="924"/>
      <c r="DG96" s="922"/>
      <c r="DH96" s="923"/>
      <c r="DI96" s="923"/>
      <c r="DJ96" s="923"/>
      <c r="DK96" s="924"/>
      <c r="DL96" s="922"/>
      <c r="DM96" s="923"/>
      <c r="DN96" s="923"/>
      <c r="DO96" s="923"/>
      <c r="DP96" s="924"/>
      <c r="DQ96" s="922"/>
      <c r="DR96" s="923"/>
      <c r="DS96" s="923"/>
      <c r="DT96" s="923"/>
      <c r="DU96" s="924"/>
      <c r="DV96" s="919"/>
      <c r="DW96" s="920"/>
      <c r="DX96" s="920"/>
      <c r="DY96" s="920"/>
      <c r="DZ96" s="921"/>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5"/>
      <c r="BT97" s="926"/>
      <c r="BU97" s="926"/>
      <c r="BV97" s="926"/>
      <c r="BW97" s="926"/>
      <c r="BX97" s="926"/>
      <c r="BY97" s="926"/>
      <c r="BZ97" s="926"/>
      <c r="CA97" s="926"/>
      <c r="CB97" s="926"/>
      <c r="CC97" s="926"/>
      <c r="CD97" s="926"/>
      <c r="CE97" s="926"/>
      <c r="CF97" s="926"/>
      <c r="CG97" s="927"/>
      <c r="CH97" s="922"/>
      <c r="CI97" s="923"/>
      <c r="CJ97" s="923"/>
      <c r="CK97" s="923"/>
      <c r="CL97" s="924"/>
      <c r="CM97" s="922"/>
      <c r="CN97" s="923"/>
      <c r="CO97" s="923"/>
      <c r="CP97" s="923"/>
      <c r="CQ97" s="924"/>
      <c r="CR97" s="922"/>
      <c r="CS97" s="923"/>
      <c r="CT97" s="923"/>
      <c r="CU97" s="923"/>
      <c r="CV97" s="924"/>
      <c r="CW97" s="922"/>
      <c r="CX97" s="923"/>
      <c r="CY97" s="923"/>
      <c r="CZ97" s="923"/>
      <c r="DA97" s="924"/>
      <c r="DB97" s="922"/>
      <c r="DC97" s="923"/>
      <c r="DD97" s="923"/>
      <c r="DE97" s="923"/>
      <c r="DF97" s="924"/>
      <c r="DG97" s="922"/>
      <c r="DH97" s="923"/>
      <c r="DI97" s="923"/>
      <c r="DJ97" s="923"/>
      <c r="DK97" s="924"/>
      <c r="DL97" s="922"/>
      <c r="DM97" s="923"/>
      <c r="DN97" s="923"/>
      <c r="DO97" s="923"/>
      <c r="DP97" s="924"/>
      <c r="DQ97" s="922"/>
      <c r="DR97" s="923"/>
      <c r="DS97" s="923"/>
      <c r="DT97" s="923"/>
      <c r="DU97" s="924"/>
      <c r="DV97" s="919"/>
      <c r="DW97" s="920"/>
      <c r="DX97" s="920"/>
      <c r="DY97" s="920"/>
      <c r="DZ97" s="921"/>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5"/>
      <c r="BT98" s="926"/>
      <c r="BU98" s="926"/>
      <c r="BV98" s="926"/>
      <c r="BW98" s="926"/>
      <c r="BX98" s="926"/>
      <c r="BY98" s="926"/>
      <c r="BZ98" s="926"/>
      <c r="CA98" s="926"/>
      <c r="CB98" s="926"/>
      <c r="CC98" s="926"/>
      <c r="CD98" s="926"/>
      <c r="CE98" s="926"/>
      <c r="CF98" s="926"/>
      <c r="CG98" s="927"/>
      <c r="CH98" s="922"/>
      <c r="CI98" s="923"/>
      <c r="CJ98" s="923"/>
      <c r="CK98" s="923"/>
      <c r="CL98" s="924"/>
      <c r="CM98" s="922"/>
      <c r="CN98" s="923"/>
      <c r="CO98" s="923"/>
      <c r="CP98" s="923"/>
      <c r="CQ98" s="924"/>
      <c r="CR98" s="922"/>
      <c r="CS98" s="923"/>
      <c r="CT98" s="923"/>
      <c r="CU98" s="923"/>
      <c r="CV98" s="924"/>
      <c r="CW98" s="922"/>
      <c r="CX98" s="923"/>
      <c r="CY98" s="923"/>
      <c r="CZ98" s="923"/>
      <c r="DA98" s="924"/>
      <c r="DB98" s="922"/>
      <c r="DC98" s="923"/>
      <c r="DD98" s="923"/>
      <c r="DE98" s="923"/>
      <c r="DF98" s="924"/>
      <c r="DG98" s="922"/>
      <c r="DH98" s="923"/>
      <c r="DI98" s="923"/>
      <c r="DJ98" s="923"/>
      <c r="DK98" s="924"/>
      <c r="DL98" s="922"/>
      <c r="DM98" s="923"/>
      <c r="DN98" s="923"/>
      <c r="DO98" s="923"/>
      <c r="DP98" s="924"/>
      <c r="DQ98" s="922"/>
      <c r="DR98" s="923"/>
      <c r="DS98" s="923"/>
      <c r="DT98" s="923"/>
      <c r="DU98" s="924"/>
      <c r="DV98" s="919"/>
      <c r="DW98" s="920"/>
      <c r="DX98" s="920"/>
      <c r="DY98" s="920"/>
      <c r="DZ98" s="921"/>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5"/>
      <c r="BT99" s="926"/>
      <c r="BU99" s="926"/>
      <c r="BV99" s="926"/>
      <c r="BW99" s="926"/>
      <c r="BX99" s="926"/>
      <c r="BY99" s="926"/>
      <c r="BZ99" s="926"/>
      <c r="CA99" s="926"/>
      <c r="CB99" s="926"/>
      <c r="CC99" s="926"/>
      <c r="CD99" s="926"/>
      <c r="CE99" s="926"/>
      <c r="CF99" s="926"/>
      <c r="CG99" s="927"/>
      <c r="CH99" s="922"/>
      <c r="CI99" s="923"/>
      <c r="CJ99" s="923"/>
      <c r="CK99" s="923"/>
      <c r="CL99" s="924"/>
      <c r="CM99" s="922"/>
      <c r="CN99" s="923"/>
      <c r="CO99" s="923"/>
      <c r="CP99" s="923"/>
      <c r="CQ99" s="924"/>
      <c r="CR99" s="922"/>
      <c r="CS99" s="923"/>
      <c r="CT99" s="923"/>
      <c r="CU99" s="923"/>
      <c r="CV99" s="924"/>
      <c r="CW99" s="922"/>
      <c r="CX99" s="923"/>
      <c r="CY99" s="923"/>
      <c r="CZ99" s="923"/>
      <c r="DA99" s="924"/>
      <c r="DB99" s="922"/>
      <c r="DC99" s="923"/>
      <c r="DD99" s="923"/>
      <c r="DE99" s="923"/>
      <c r="DF99" s="924"/>
      <c r="DG99" s="922"/>
      <c r="DH99" s="923"/>
      <c r="DI99" s="923"/>
      <c r="DJ99" s="923"/>
      <c r="DK99" s="924"/>
      <c r="DL99" s="922"/>
      <c r="DM99" s="923"/>
      <c r="DN99" s="923"/>
      <c r="DO99" s="923"/>
      <c r="DP99" s="924"/>
      <c r="DQ99" s="922"/>
      <c r="DR99" s="923"/>
      <c r="DS99" s="923"/>
      <c r="DT99" s="923"/>
      <c r="DU99" s="924"/>
      <c r="DV99" s="919"/>
      <c r="DW99" s="920"/>
      <c r="DX99" s="920"/>
      <c r="DY99" s="920"/>
      <c r="DZ99" s="921"/>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5"/>
      <c r="BT100" s="926"/>
      <c r="BU100" s="926"/>
      <c r="BV100" s="926"/>
      <c r="BW100" s="926"/>
      <c r="BX100" s="926"/>
      <c r="BY100" s="926"/>
      <c r="BZ100" s="926"/>
      <c r="CA100" s="926"/>
      <c r="CB100" s="926"/>
      <c r="CC100" s="926"/>
      <c r="CD100" s="926"/>
      <c r="CE100" s="926"/>
      <c r="CF100" s="926"/>
      <c r="CG100" s="927"/>
      <c r="CH100" s="922"/>
      <c r="CI100" s="923"/>
      <c r="CJ100" s="923"/>
      <c r="CK100" s="923"/>
      <c r="CL100" s="924"/>
      <c r="CM100" s="922"/>
      <c r="CN100" s="923"/>
      <c r="CO100" s="923"/>
      <c r="CP100" s="923"/>
      <c r="CQ100" s="924"/>
      <c r="CR100" s="922"/>
      <c r="CS100" s="923"/>
      <c r="CT100" s="923"/>
      <c r="CU100" s="923"/>
      <c r="CV100" s="924"/>
      <c r="CW100" s="922"/>
      <c r="CX100" s="923"/>
      <c r="CY100" s="923"/>
      <c r="CZ100" s="923"/>
      <c r="DA100" s="924"/>
      <c r="DB100" s="922"/>
      <c r="DC100" s="923"/>
      <c r="DD100" s="923"/>
      <c r="DE100" s="923"/>
      <c r="DF100" s="924"/>
      <c r="DG100" s="922"/>
      <c r="DH100" s="923"/>
      <c r="DI100" s="923"/>
      <c r="DJ100" s="923"/>
      <c r="DK100" s="924"/>
      <c r="DL100" s="922"/>
      <c r="DM100" s="923"/>
      <c r="DN100" s="923"/>
      <c r="DO100" s="923"/>
      <c r="DP100" s="924"/>
      <c r="DQ100" s="922"/>
      <c r="DR100" s="923"/>
      <c r="DS100" s="923"/>
      <c r="DT100" s="923"/>
      <c r="DU100" s="924"/>
      <c r="DV100" s="919"/>
      <c r="DW100" s="920"/>
      <c r="DX100" s="920"/>
      <c r="DY100" s="920"/>
      <c r="DZ100" s="921"/>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5"/>
      <c r="BT101" s="926"/>
      <c r="BU101" s="926"/>
      <c r="BV101" s="926"/>
      <c r="BW101" s="926"/>
      <c r="BX101" s="926"/>
      <c r="BY101" s="926"/>
      <c r="BZ101" s="926"/>
      <c r="CA101" s="926"/>
      <c r="CB101" s="926"/>
      <c r="CC101" s="926"/>
      <c r="CD101" s="926"/>
      <c r="CE101" s="926"/>
      <c r="CF101" s="926"/>
      <c r="CG101" s="927"/>
      <c r="CH101" s="922"/>
      <c r="CI101" s="923"/>
      <c r="CJ101" s="923"/>
      <c r="CK101" s="923"/>
      <c r="CL101" s="924"/>
      <c r="CM101" s="922"/>
      <c r="CN101" s="923"/>
      <c r="CO101" s="923"/>
      <c r="CP101" s="923"/>
      <c r="CQ101" s="924"/>
      <c r="CR101" s="922"/>
      <c r="CS101" s="923"/>
      <c r="CT101" s="923"/>
      <c r="CU101" s="923"/>
      <c r="CV101" s="924"/>
      <c r="CW101" s="922"/>
      <c r="CX101" s="923"/>
      <c r="CY101" s="923"/>
      <c r="CZ101" s="923"/>
      <c r="DA101" s="924"/>
      <c r="DB101" s="922"/>
      <c r="DC101" s="923"/>
      <c r="DD101" s="923"/>
      <c r="DE101" s="923"/>
      <c r="DF101" s="924"/>
      <c r="DG101" s="922"/>
      <c r="DH101" s="923"/>
      <c r="DI101" s="923"/>
      <c r="DJ101" s="923"/>
      <c r="DK101" s="924"/>
      <c r="DL101" s="922"/>
      <c r="DM101" s="923"/>
      <c r="DN101" s="923"/>
      <c r="DO101" s="923"/>
      <c r="DP101" s="924"/>
      <c r="DQ101" s="922"/>
      <c r="DR101" s="923"/>
      <c r="DS101" s="923"/>
      <c r="DT101" s="923"/>
      <c r="DU101" s="924"/>
      <c r="DV101" s="919"/>
      <c r="DW101" s="920"/>
      <c r="DX101" s="920"/>
      <c r="DY101" s="920"/>
      <c r="DZ101" s="921"/>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385</v>
      </c>
      <c r="BR102" s="850" t="s">
        <v>417</v>
      </c>
      <c r="BS102" s="851"/>
      <c r="BT102" s="851"/>
      <c r="BU102" s="851"/>
      <c r="BV102" s="851"/>
      <c r="BW102" s="851"/>
      <c r="BX102" s="851"/>
      <c r="BY102" s="851"/>
      <c r="BZ102" s="851"/>
      <c r="CA102" s="851"/>
      <c r="CB102" s="851"/>
      <c r="CC102" s="851"/>
      <c r="CD102" s="851"/>
      <c r="CE102" s="851"/>
      <c r="CF102" s="851"/>
      <c r="CG102" s="852"/>
      <c r="CH102" s="952"/>
      <c r="CI102" s="953"/>
      <c r="CJ102" s="953"/>
      <c r="CK102" s="953"/>
      <c r="CL102" s="954"/>
      <c r="CM102" s="952"/>
      <c r="CN102" s="953"/>
      <c r="CO102" s="953"/>
      <c r="CP102" s="953"/>
      <c r="CQ102" s="954"/>
      <c r="CR102" s="955"/>
      <c r="CS102" s="912"/>
      <c r="CT102" s="912"/>
      <c r="CU102" s="912"/>
      <c r="CV102" s="956"/>
      <c r="CW102" s="955"/>
      <c r="CX102" s="912"/>
      <c r="CY102" s="912"/>
      <c r="CZ102" s="912"/>
      <c r="DA102" s="956"/>
      <c r="DB102" s="955"/>
      <c r="DC102" s="912"/>
      <c r="DD102" s="912"/>
      <c r="DE102" s="912"/>
      <c r="DF102" s="956"/>
      <c r="DG102" s="955"/>
      <c r="DH102" s="912"/>
      <c r="DI102" s="912"/>
      <c r="DJ102" s="912"/>
      <c r="DK102" s="956"/>
      <c r="DL102" s="955"/>
      <c r="DM102" s="912"/>
      <c r="DN102" s="912"/>
      <c r="DO102" s="912"/>
      <c r="DP102" s="956"/>
      <c r="DQ102" s="955"/>
      <c r="DR102" s="912"/>
      <c r="DS102" s="912"/>
      <c r="DT102" s="912"/>
      <c r="DU102" s="956"/>
      <c r="DV102" s="979"/>
      <c r="DW102" s="980"/>
      <c r="DX102" s="980"/>
      <c r="DY102" s="980"/>
      <c r="DZ102" s="981"/>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2" t="s">
        <v>418</v>
      </c>
      <c r="BR103" s="982"/>
      <c r="BS103" s="982"/>
      <c r="BT103" s="982"/>
      <c r="BU103" s="982"/>
      <c r="BV103" s="982"/>
      <c r="BW103" s="982"/>
      <c r="BX103" s="982"/>
      <c r="BY103" s="982"/>
      <c r="BZ103" s="982"/>
      <c r="CA103" s="982"/>
      <c r="CB103" s="982"/>
      <c r="CC103" s="982"/>
      <c r="CD103" s="982"/>
      <c r="CE103" s="982"/>
      <c r="CF103" s="982"/>
      <c r="CG103" s="982"/>
      <c r="CH103" s="982"/>
      <c r="CI103" s="982"/>
      <c r="CJ103" s="982"/>
      <c r="CK103" s="982"/>
      <c r="CL103" s="982"/>
      <c r="CM103" s="982"/>
      <c r="CN103" s="982"/>
      <c r="CO103" s="982"/>
      <c r="CP103" s="982"/>
      <c r="CQ103" s="982"/>
      <c r="CR103" s="982"/>
      <c r="CS103" s="982"/>
      <c r="CT103" s="982"/>
      <c r="CU103" s="982"/>
      <c r="CV103" s="982"/>
      <c r="CW103" s="982"/>
      <c r="CX103" s="982"/>
      <c r="CY103" s="982"/>
      <c r="CZ103" s="982"/>
      <c r="DA103" s="982"/>
      <c r="DB103" s="982"/>
      <c r="DC103" s="982"/>
      <c r="DD103" s="982"/>
      <c r="DE103" s="982"/>
      <c r="DF103" s="982"/>
      <c r="DG103" s="982"/>
      <c r="DH103" s="982"/>
      <c r="DI103" s="982"/>
      <c r="DJ103" s="982"/>
      <c r="DK103" s="982"/>
      <c r="DL103" s="982"/>
      <c r="DM103" s="982"/>
      <c r="DN103" s="982"/>
      <c r="DO103" s="982"/>
      <c r="DP103" s="982"/>
      <c r="DQ103" s="982"/>
      <c r="DR103" s="982"/>
      <c r="DS103" s="982"/>
      <c r="DT103" s="982"/>
      <c r="DU103" s="982"/>
      <c r="DV103" s="982"/>
      <c r="DW103" s="982"/>
      <c r="DX103" s="982"/>
      <c r="DY103" s="982"/>
      <c r="DZ103" s="982"/>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3" t="s">
        <v>419</v>
      </c>
      <c r="BR104" s="983"/>
      <c r="BS104" s="983"/>
      <c r="BT104" s="983"/>
      <c r="BU104" s="983"/>
      <c r="BV104" s="983"/>
      <c r="BW104" s="983"/>
      <c r="BX104" s="983"/>
      <c r="BY104" s="983"/>
      <c r="BZ104" s="983"/>
      <c r="CA104" s="983"/>
      <c r="CB104" s="983"/>
      <c r="CC104" s="983"/>
      <c r="CD104" s="983"/>
      <c r="CE104" s="983"/>
      <c r="CF104" s="983"/>
      <c r="CG104" s="983"/>
      <c r="CH104" s="983"/>
      <c r="CI104" s="983"/>
      <c r="CJ104" s="983"/>
      <c r="CK104" s="983"/>
      <c r="CL104" s="983"/>
      <c r="CM104" s="983"/>
      <c r="CN104" s="983"/>
      <c r="CO104" s="983"/>
      <c r="CP104" s="983"/>
      <c r="CQ104" s="983"/>
      <c r="CR104" s="983"/>
      <c r="CS104" s="983"/>
      <c r="CT104" s="983"/>
      <c r="CU104" s="983"/>
      <c r="CV104" s="983"/>
      <c r="CW104" s="983"/>
      <c r="CX104" s="983"/>
      <c r="CY104" s="983"/>
      <c r="CZ104" s="983"/>
      <c r="DA104" s="983"/>
      <c r="DB104" s="983"/>
      <c r="DC104" s="983"/>
      <c r="DD104" s="983"/>
      <c r="DE104" s="983"/>
      <c r="DF104" s="983"/>
      <c r="DG104" s="983"/>
      <c r="DH104" s="983"/>
      <c r="DI104" s="983"/>
      <c r="DJ104" s="983"/>
      <c r="DK104" s="983"/>
      <c r="DL104" s="983"/>
      <c r="DM104" s="983"/>
      <c r="DN104" s="983"/>
      <c r="DO104" s="983"/>
      <c r="DP104" s="983"/>
      <c r="DQ104" s="983"/>
      <c r="DR104" s="983"/>
      <c r="DS104" s="983"/>
      <c r="DT104" s="983"/>
      <c r="DU104" s="983"/>
      <c r="DV104" s="983"/>
      <c r="DW104" s="983"/>
      <c r="DX104" s="983"/>
      <c r="DY104" s="983"/>
      <c r="DZ104" s="983"/>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4" t="s">
        <v>422</v>
      </c>
      <c r="B108" s="985"/>
      <c r="C108" s="985"/>
      <c r="D108" s="985"/>
      <c r="E108" s="985"/>
      <c r="F108" s="985"/>
      <c r="G108" s="985"/>
      <c r="H108" s="985"/>
      <c r="I108" s="985"/>
      <c r="J108" s="985"/>
      <c r="K108" s="985"/>
      <c r="L108" s="985"/>
      <c r="M108" s="985"/>
      <c r="N108" s="985"/>
      <c r="O108" s="985"/>
      <c r="P108" s="985"/>
      <c r="Q108" s="985"/>
      <c r="R108" s="985"/>
      <c r="S108" s="985"/>
      <c r="T108" s="985"/>
      <c r="U108" s="985"/>
      <c r="V108" s="985"/>
      <c r="W108" s="985"/>
      <c r="X108" s="985"/>
      <c r="Y108" s="985"/>
      <c r="Z108" s="985"/>
      <c r="AA108" s="985"/>
      <c r="AB108" s="985"/>
      <c r="AC108" s="985"/>
      <c r="AD108" s="985"/>
      <c r="AE108" s="985"/>
      <c r="AF108" s="985"/>
      <c r="AG108" s="985"/>
      <c r="AH108" s="985"/>
      <c r="AI108" s="985"/>
      <c r="AJ108" s="985"/>
      <c r="AK108" s="985"/>
      <c r="AL108" s="985"/>
      <c r="AM108" s="985"/>
      <c r="AN108" s="985"/>
      <c r="AO108" s="985"/>
      <c r="AP108" s="985"/>
      <c r="AQ108" s="985"/>
      <c r="AR108" s="985"/>
      <c r="AS108" s="985"/>
      <c r="AT108" s="986"/>
      <c r="AU108" s="984" t="s">
        <v>423</v>
      </c>
      <c r="AV108" s="985"/>
      <c r="AW108" s="985"/>
      <c r="AX108" s="985"/>
      <c r="AY108" s="985"/>
      <c r="AZ108" s="985"/>
      <c r="BA108" s="985"/>
      <c r="BB108" s="985"/>
      <c r="BC108" s="985"/>
      <c r="BD108" s="985"/>
      <c r="BE108" s="985"/>
      <c r="BF108" s="985"/>
      <c r="BG108" s="985"/>
      <c r="BH108" s="985"/>
      <c r="BI108" s="985"/>
      <c r="BJ108" s="985"/>
      <c r="BK108" s="985"/>
      <c r="BL108" s="985"/>
      <c r="BM108" s="985"/>
      <c r="BN108" s="985"/>
      <c r="BO108" s="985"/>
      <c r="BP108" s="985"/>
      <c r="BQ108" s="985"/>
      <c r="BR108" s="985"/>
      <c r="BS108" s="985"/>
      <c r="BT108" s="985"/>
      <c r="BU108" s="985"/>
      <c r="BV108" s="985"/>
      <c r="BW108" s="985"/>
      <c r="BX108" s="985"/>
      <c r="BY108" s="985"/>
      <c r="BZ108" s="985"/>
      <c r="CA108" s="985"/>
      <c r="CB108" s="985"/>
      <c r="CC108" s="985"/>
      <c r="CD108" s="985"/>
      <c r="CE108" s="985"/>
      <c r="CF108" s="985"/>
      <c r="CG108" s="985"/>
      <c r="CH108" s="985"/>
      <c r="CI108" s="985"/>
      <c r="CJ108" s="985"/>
      <c r="CK108" s="985"/>
      <c r="CL108" s="985"/>
      <c r="CM108" s="985"/>
      <c r="CN108" s="985"/>
      <c r="CO108" s="985"/>
      <c r="CP108" s="985"/>
      <c r="CQ108" s="985"/>
      <c r="CR108" s="985"/>
      <c r="CS108" s="985"/>
      <c r="CT108" s="985"/>
      <c r="CU108" s="985"/>
      <c r="CV108" s="985"/>
      <c r="CW108" s="985"/>
      <c r="CX108" s="985"/>
      <c r="CY108" s="985"/>
      <c r="CZ108" s="985"/>
      <c r="DA108" s="985"/>
      <c r="DB108" s="985"/>
      <c r="DC108" s="985"/>
      <c r="DD108" s="985"/>
      <c r="DE108" s="985"/>
      <c r="DF108" s="985"/>
      <c r="DG108" s="985"/>
      <c r="DH108" s="985"/>
      <c r="DI108" s="985"/>
      <c r="DJ108" s="985"/>
      <c r="DK108" s="985"/>
      <c r="DL108" s="985"/>
      <c r="DM108" s="985"/>
      <c r="DN108" s="985"/>
      <c r="DO108" s="985"/>
      <c r="DP108" s="985"/>
      <c r="DQ108" s="985"/>
      <c r="DR108" s="985"/>
      <c r="DS108" s="985"/>
      <c r="DT108" s="985"/>
      <c r="DU108" s="985"/>
      <c r="DV108" s="985"/>
      <c r="DW108" s="985"/>
      <c r="DX108" s="985"/>
      <c r="DY108" s="985"/>
      <c r="DZ108" s="986"/>
    </row>
    <row r="109" spans="1:131" s="226" customFormat="1" ht="26.25" customHeight="1" x14ac:dyDescent="0.15">
      <c r="A109" s="977" t="s">
        <v>424</v>
      </c>
      <c r="B109" s="958"/>
      <c r="C109" s="958"/>
      <c r="D109" s="958"/>
      <c r="E109" s="958"/>
      <c r="F109" s="958"/>
      <c r="G109" s="958"/>
      <c r="H109" s="958"/>
      <c r="I109" s="958"/>
      <c r="J109" s="958"/>
      <c r="K109" s="958"/>
      <c r="L109" s="958"/>
      <c r="M109" s="958"/>
      <c r="N109" s="958"/>
      <c r="O109" s="958"/>
      <c r="P109" s="958"/>
      <c r="Q109" s="958"/>
      <c r="R109" s="958"/>
      <c r="S109" s="958"/>
      <c r="T109" s="958"/>
      <c r="U109" s="958"/>
      <c r="V109" s="958"/>
      <c r="W109" s="958"/>
      <c r="X109" s="958"/>
      <c r="Y109" s="958"/>
      <c r="Z109" s="959"/>
      <c r="AA109" s="957" t="s">
        <v>425</v>
      </c>
      <c r="AB109" s="958"/>
      <c r="AC109" s="958"/>
      <c r="AD109" s="958"/>
      <c r="AE109" s="959"/>
      <c r="AF109" s="957" t="s">
        <v>304</v>
      </c>
      <c r="AG109" s="958"/>
      <c r="AH109" s="958"/>
      <c r="AI109" s="958"/>
      <c r="AJ109" s="959"/>
      <c r="AK109" s="957" t="s">
        <v>303</v>
      </c>
      <c r="AL109" s="958"/>
      <c r="AM109" s="958"/>
      <c r="AN109" s="958"/>
      <c r="AO109" s="959"/>
      <c r="AP109" s="957" t="s">
        <v>426</v>
      </c>
      <c r="AQ109" s="958"/>
      <c r="AR109" s="958"/>
      <c r="AS109" s="958"/>
      <c r="AT109" s="960"/>
      <c r="AU109" s="977" t="s">
        <v>424</v>
      </c>
      <c r="AV109" s="958"/>
      <c r="AW109" s="958"/>
      <c r="AX109" s="958"/>
      <c r="AY109" s="958"/>
      <c r="AZ109" s="958"/>
      <c r="BA109" s="958"/>
      <c r="BB109" s="958"/>
      <c r="BC109" s="958"/>
      <c r="BD109" s="958"/>
      <c r="BE109" s="958"/>
      <c r="BF109" s="958"/>
      <c r="BG109" s="958"/>
      <c r="BH109" s="958"/>
      <c r="BI109" s="958"/>
      <c r="BJ109" s="958"/>
      <c r="BK109" s="958"/>
      <c r="BL109" s="958"/>
      <c r="BM109" s="958"/>
      <c r="BN109" s="958"/>
      <c r="BO109" s="958"/>
      <c r="BP109" s="959"/>
      <c r="BQ109" s="957" t="s">
        <v>425</v>
      </c>
      <c r="BR109" s="958"/>
      <c r="BS109" s="958"/>
      <c r="BT109" s="958"/>
      <c r="BU109" s="959"/>
      <c r="BV109" s="957" t="s">
        <v>304</v>
      </c>
      <c r="BW109" s="958"/>
      <c r="BX109" s="958"/>
      <c r="BY109" s="958"/>
      <c r="BZ109" s="959"/>
      <c r="CA109" s="957" t="s">
        <v>303</v>
      </c>
      <c r="CB109" s="958"/>
      <c r="CC109" s="958"/>
      <c r="CD109" s="958"/>
      <c r="CE109" s="959"/>
      <c r="CF109" s="978" t="s">
        <v>426</v>
      </c>
      <c r="CG109" s="978"/>
      <c r="CH109" s="978"/>
      <c r="CI109" s="978"/>
      <c r="CJ109" s="978"/>
      <c r="CK109" s="957" t="s">
        <v>427</v>
      </c>
      <c r="CL109" s="958"/>
      <c r="CM109" s="958"/>
      <c r="CN109" s="958"/>
      <c r="CO109" s="958"/>
      <c r="CP109" s="958"/>
      <c r="CQ109" s="958"/>
      <c r="CR109" s="958"/>
      <c r="CS109" s="958"/>
      <c r="CT109" s="958"/>
      <c r="CU109" s="958"/>
      <c r="CV109" s="958"/>
      <c r="CW109" s="958"/>
      <c r="CX109" s="958"/>
      <c r="CY109" s="958"/>
      <c r="CZ109" s="958"/>
      <c r="DA109" s="958"/>
      <c r="DB109" s="958"/>
      <c r="DC109" s="958"/>
      <c r="DD109" s="958"/>
      <c r="DE109" s="958"/>
      <c r="DF109" s="959"/>
      <c r="DG109" s="957" t="s">
        <v>425</v>
      </c>
      <c r="DH109" s="958"/>
      <c r="DI109" s="958"/>
      <c r="DJ109" s="958"/>
      <c r="DK109" s="959"/>
      <c r="DL109" s="957" t="s">
        <v>304</v>
      </c>
      <c r="DM109" s="958"/>
      <c r="DN109" s="958"/>
      <c r="DO109" s="958"/>
      <c r="DP109" s="959"/>
      <c r="DQ109" s="957" t="s">
        <v>303</v>
      </c>
      <c r="DR109" s="958"/>
      <c r="DS109" s="958"/>
      <c r="DT109" s="958"/>
      <c r="DU109" s="959"/>
      <c r="DV109" s="957" t="s">
        <v>426</v>
      </c>
      <c r="DW109" s="958"/>
      <c r="DX109" s="958"/>
      <c r="DY109" s="958"/>
      <c r="DZ109" s="960"/>
    </row>
    <row r="110" spans="1:131" s="226" customFormat="1" ht="26.25" customHeight="1" x14ac:dyDescent="0.15">
      <c r="A110" s="961" t="s">
        <v>428</v>
      </c>
      <c r="B110" s="962"/>
      <c r="C110" s="962"/>
      <c r="D110" s="962"/>
      <c r="E110" s="962"/>
      <c r="F110" s="962"/>
      <c r="G110" s="962"/>
      <c r="H110" s="962"/>
      <c r="I110" s="962"/>
      <c r="J110" s="962"/>
      <c r="K110" s="962"/>
      <c r="L110" s="962"/>
      <c r="M110" s="962"/>
      <c r="N110" s="962"/>
      <c r="O110" s="962"/>
      <c r="P110" s="962"/>
      <c r="Q110" s="962"/>
      <c r="R110" s="962"/>
      <c r="S110" s="962"/>
      <c r="T110" s="962"/>
      <c r="U110" s="962"/>
      <c r="V110" s="962"/>
      <c r="W110" s="962"/>
      <c r="X110" s="962"/>
      <c r="Y110" s="962"/>
      <c r="Z110" s="963"/>
      <c r="AA110" s="964">
        <v>109091</v>
      </c>
      <c r="AB110" s="965"/>
      <c r="AC110" s="965"/>
      <c r="AD110" s="965"/>
      <c r="AE110" s="966"/>
      <c r="AF110" s="967">
        <v>95329</v>
      </c>
      <c r="AG110" s="965"/>
      <c r="AH110" s="965"/>
      <c r="AI110" s="965"/>
      <c r="AJ110" s="966"/>
      <c r="AK110" s="967">
        <v>91536</v>
      </c>
      <c r="AL110" s="965"/>
      <c r="AM110" s="965"/>
      <c r="AN110" s="965"/>
      <c r="AO110" s="966"/>
      <c r="AP110" s="968">
        <v>17.100000000000001</v>
      </c>
      <c r="AQ110" s="969"/>
      <c r="AR110" s="969"/>
      <c r="AS110" s="969"/>
      <c r="AT110" s="970"/>
      <c r="AU110" s="971" t="s">
        <v>67</v>
      </c>
      <c r="AV110" s="972"/>
      <c r="AW110" s="972"/>
      <c r="AX110" s="972"/>
      <c r="AY110" s="972"/>
      <c r="AZ110" s="1013" t="s">
        <v>429</v>
      </c>
      <c r="BA110" s="962"/>
      <c r="BB110" s="962"/>
      <c r="BC110" s="962"/>
      <c r="BD110" s="962"/>
      <c r="BE110" s="962"/>
      <c r="BF110" s="962"/>
      <c r="BG110" s="962"/>
      <c r="BH110" s="962"/>
      <c r="BI110" s="962"/>
      <c r="BJ110" s="962"/>
      <c r="BK110" s="962"/>
      <c r="BL110" s="962"/>
      <c r="BM110" s="962"/>
      <c r="BN110" s="962"/>
      <c r="BO110" s="962"/>
      <c r="BP110" s="963"/>
      <c r="BQ110" s="999">
        <v>722291</v>
      </c>
      <c r="BR110" s="1000"/>
      <c r="BS110" s="1000"/>
      <c r="BT110" s="1000"/>
      <c r="BU110" s="1000"/>
      <c r="BV110" s="1000">
        <v>731059</v>
      </c>
      <c r="BW110" s="1000"/>
      <c r="BX110" s="1000"/>
      <c r="BY110" s="1000"/>
      <c r="BZ110" s="1000"/>
      <c r="CA110" s="1000">
        <v>773917</v>
      </c>
      <c r="CB110" s="1000"/>
      <c r="CC110" s="1000"/>
      <c r="CD110" s="1000"/>
      <c r="CE110" s="1000"/>
      <c r="CF110" s="1014">
        <v>144.6</v>
      </c>
      <c r="CG110" s="1015"/>
      <c r="CH110" s="1015"/>
      <c r="CI110" s="1015"/>
      <c r="CJ110" s="1015"/>
      <c r="CK110" s="1016" t="s">
        <v>430</v>
      </c>
      <c r="CL110" s="1017"/>
      <c r="CM110" s="996" t="s">
        <v>431</v>
      </c>
      <c r="CN110" s="997"/>
      <c r="CO110" s="997"/>
      <c r="CP110" s="997"/>
      <c r="CQ110" s="997"/>
      <c r="CR110" s="997"/>
      <c r="CS110" s="997"/>
      <c r="CT110" s="997"/>
      <c r="CU110" s="997"/>
      <c r="CV110" s="997"/>
      <c r="CW110" s="997"/>
      <c r="CX110" s="997"/>
      <c r="CY110" s="997"/>
      <c r="CZ110" s="997"/>
      <c r="DA110" s="997"/>
      <c r="DB110" s="997"/>
      <c r="DC110" s="997"/>
      <c r="DD110" s="997"/>
      <c r="DE110" s="997"/>
      <c r="DF110" s="998"/>
      <c r="DG110" s="999" t="s">
        <v>168</v>
      </c>
      <c r="DH110" s="1000"/>
      <c r="DI110" s="1000"/>
      <c r="DJ110" s="1000"/>
      <c r="DK110" s="1000"/>
      <c r="DL110" s="1000" t="s">
        <v>432</v>
      </c>
      <c r="DM110" s="1000"/>
      <c r="DN110" s="1000"/>
      <c r="DO110" s="1000"/>
      <c r="DP110" s="1000"/>
      <c r="DQ110" s="1000" t="s">
        <v>168</v>
      </c>
      <c r="DR110" s="1000"/>
      <c r="DS110" s="1000"/>
      <c r="DT110" s="1000"/>
      <c r="DU110" s="1000"/>
      <c r="DV110" s="1001" t="s">
        <v>168</v>
      </c>
      <c r="DW110" s="1001"/>
      <c r="DX110" s="1001"/>
      <c r="DY110" s="1001"/>
      <c r="DZ110" s="1002"/>
    </row>
    <row r="111" spans="1:131" s="226" customFormat="1" ht="26.25" customHeight="1" x14ac:dyDescent="0.15">
      <c r="A111" s="1003" t="s">
        <v>433</v>
      </c>
      <c r="B111" s="1004"/>
      <c r="C111" s="1004"/>
      <c r="D111" s="1004"/>
      <c r="E111" s="1004"/>
      <c r="F111" s="1004"/>
      <c r="G111" s="1004"/>
      <c r="H111" s="1004"/>
      <c r="I111" s="1004"/>
      <c r="J111" s="1004"/>
      <c r="K111" s="1004"/>
      <c r="L111" s="1004"/>
      <c r="M111" s="1004"/>
      <c r="N111" s="1004"/>
      <c r="O111" s="1004"/>
      <c r="P111" s="1004"/>
      <c r="Q111" s="1004"/>
      <c r="R111" s="1004"/>
      <c r="S111" s="1004"/>
      <c r="T111" s="1004"/>
      <c r="U111" s="1004"/>
      <c r="V111" s="1004"/>
      <c r="W111" s="1004"/>
      <c r="X111" s="1004"/>
      <c r="Y111" s="1004"/>
      <c r="Z111" s="1005"/>
      <c r="AA111" s="1006" t="s">
        <v>168</v>
      </c>
      <c r="AB111" s="1007"/>
      <c r="AC111" s="1007"/>
      <c r="AD111" s="1007"/>
      <c r="AE111" s="1008"/>
      <c r="AF111" s="1009" t="s">
        <v>432</v>
      </c>
      <c r="AG111" s="1007"/>
      <c r="AH111" s="1007"/>
      <c r="AI111" s="1007"/>
      <c r="AJ111" s="1008"/>
      <c r="AK111" s="1009" t="s">
        <v>168</v>
      </c>
      <c r="AL111" s="1007"/>
      <c r="AM111" s="1007"/>
      <c r="AN111" s="1007"/>
      <c r="AO111" s="1008"/>
      <c r="AP111" s="1010" t="s">
        <v>168</v>
      </c>
      <c r="AQ111" s="1011"/>
      <c r="AR111" s="1011"/>
      <c r="AS111" s="1011"/>
      <c r="AT111" s="1012"/>
      <c r="AU111" s="973"/>
      <c r="AV111" s="974"/>
      <c r="AW111" s="974"/>
      <c r="AX111" s="974"/>
      <c r="AY111" s="974"/>
      <c r="AZ111" s="1022" t="s">
        <v>434</v>
      </c>
      <c r="BA111" s="1023"/>
      <c r="BB111" s="1023"/>
      <c r="BC111" s="1023"/>
      <c r="BD111" s="1023"/>
      <c r="BE111" s="1023"/>
      <c r="BF111" s="1023"/>
      <c r="BG111" s="1023"/>
      <c r="BH111" s="1023"/>
      <c r="BI111" s="1023"/>
      <c r="BJ111" s="1023"/>
      <c r="BK111" s="1023"/>
      <c r="BL111" s="1023"/>
      <c r="BM111" s="1023"/>
      <c r="BN111" s="1023"/>
      <c r="BO111" s="1023"/>
      <c r="BP111" s="1024"/>
      <c r="BQ111" s="992">
        <v>3309</v>
      </c>
      <c r="BR111" s="993"/>
      <c r="BS111" s="993"/>
      <c r="BT111" s="993"/>
      <c r="BU111" s="993"/>
      <c r="BV111" s="993">
        <v>1701</v>
      </c>
      <c r="BW111" s="993"/>
      <c r="BX111" s="993"/>
      <c r="BY111" s="993"/>
      <c r="BZ111" s="993"/>
      <c r="CA111" s="993">
        <v>3309</v>
      </c>
      <c r="CB111" s="993"/>
      <c r="CC111" s="993"/>
      <c r="CD111" s="993"/>
      <c r="CE111" s="993"/>
      <c r="CF111" s="987">
        <v>0.6</v>
      </c>
      <c r="CG111" s="988"/>
      <c r="CH111" s="988"/>
      <c r="CI111" s="988"/>
      <c r="CJ111" s="988"/>
      <c r="CK111" s="1018"/>
      <c r="CL111" s="1019"/>
      <c r="CM111" s="989" t="s">
        <v>435</v>
      </c>
      <c r="CN111" s="990"/>
      <c r="CO111" s="990"/>
      <c r="CP111" s="990"/>
      <c r="CQ111" s="990"/>
      <c r="CR111" s="990"/>
      <c r="CS111" s="990"/>
      <c r="CT111" s="990"/>
      <c r="CU111" s="990"/>
      <c r="CV111" s="990"/>
      <c r="CW111" s="990"/>
      <c r="CX111" s="990"/>
      <c r="CY111" s="990"/>
      <c r="CZ111" s="990"/>
      <c r="DA111" s="990"/>
      <c r="DB111" s="990"/>
      <c r="DC111" s="990"/>
      <c r="DD111" s="990"/>
      <c r="DE111" s="990"/>
      <c r="DF111" s="991"/>
      <c r="DG111" s="992" t="s">
        <v>436</v>
      </c>
      <c r="DH111" s="993"/>
      <c r="DI111" s="993"/>
      <c r="DJ111" s="993"/>
      <c r="DK111" s="993"/>
      <c r="DL111" s="993" t="s">
        <v>168</v>
      </c>
      <c r="DM111" s="993"/>
      <c r="DN111" s="993"/>
      <c r="DO111" s="993"/>
      <c r="DP111" s="993"/>
      <c r="DQ111" s="993" t="s">
        <v>437</v>
      </c>
      <c r="DR111" s="993"/>
      <c r="DS111" s="993"/>
      <c r="DT111" s="993"/>
      <c r="DU111" s="993"/>
      <c r="DV111" s="994" t="s">
        <v>438</v>
      </c>
      <c r="DW111" s="994"/>
      <c r="DX111" s="994"/>
      <c r="DY111" s="994"/>
      <c r="DZ111" s="995"/>
    </row>
    <row r="112" spans="1:131" s="226" customFormat="1" ht="26.25" customHeight="1" x14ac:dyDescent="0.15">
      <c r="A112" s="1025" t="s">
        <v>439</v>
      </c>
      <c r="B112" s="1026"/>
      <c r="C112" s="1023" t="s">
        <v>440</v>
      </c>
      <c r="D112" s="1023"/>
      <c r="E112" s="1023"/>
      <c r="F112" s="1023"/>
      <c r="G112" s="1023"/>
      <c r="H112" s="1023"/>
      <c r="I112" s="1023"/>
      <c r="J112" s="1023"/>
      <c r="K112" s="1023"/>
      <c r="L112" s="1023"/>
      <c r="M112" s="1023"/>
      <c r="N112" s="1023"/>
      <c r="O112" s="1023"/>
      <c r="P112" s="1023"/>
      <c r="Q112" s="1023"/>
      <c r="R112" s="1023"/>
      <c r="S112" s="1023"/>
      <c r="T112" s="1023"/>
      <c r="U112" s="1023"/>
      <c r="V112" s="1023"/>
      <c r="W112" s="1023"/>
      <c r="X112" s="1023"/>
      <c r="Y112" s="1023"/>
      <c r="Z112" s="1024"/>
      <c r="AA112" s="1031" t="s">
        <v>441</v>
      </c>
      <c r="AB112" s="1032"/>
      <c r="AC112" s="1032"/>
      <c r="AD112" s="1032"/>
      <c r="AE112" s="1033"/>
      <c r="AF112" s="1034" t="s">
        <v>438</v>
      </c>
      <c r="AG112" s="1032"/>
      <c r="AH112" s="1032"/>
      <c r="AI112" s="1032"/>
      <c r="AJ112" s="1033"/>
      <c r="AK112" s="1034" t="s">
        <v>168</v>
      </c>
      <c r="AL112" s="1032"/>
      <c r="AM112" s="1032"/>
      <c r="AN112" s="1032"/>
      <c r="AO112" s="1033"/>
      <c r="AP112" s="1035" t="s">
        <v>441</v>
      </c>
      <c r="AQ112" s="1036"/>
      <c r="AR112" s="1036"/>
      <c r="AS112" s="1036"/>
      <c r="AT112" s="1037"/>
      <c r="AU112" s="973"/>
      <c r="AV112" s="974"/>
      <c r="AW112" s="974"/>
      <c r="AX112" s="974"/>
      <c r="AY112" s="974"/>
      <c r="AZ112" s="1022" t="s">
        <v>442</v>
      </c>
      <c r="BA112" s="1023"/>
      <c r="BB112" s="1023"/>
      <c r="BC112" s="1023"/>
      <c r="BD112" s="1023"/>
      <c r="BE112" s="1023"/>
      <c r="BF112" s="1023"/>
      <c r="BG112" s="1023"/>
      <c r="BH112" s="1023"/>
      <c r="BI112" s="1023"/>
      <c r="BJ112" s="1023"/>
      <c r="BK112" s="1023"/>
      <c r="BL112" s="1023"/>
      <c r="BM112" s="1023"/>
      <c r="BN112" s="1023"/>
      <c r="BO112" s="1023"/>
      <c r="BP112" s="1024"/>
      <c r="BQ112" s="992">
        <v>558333</v>
      </c>
      <c r="BR112" s="993"/>
      <c r="BS112" s="993"/>
      <c r="BT112" s="993"/>
      <c r="BU112" s="993"/>
      <c r="BV112" s="993">
        <v>540991</v>
      </c>
      <c r="BW112" s="993"/>
      <c r="BX112" s="993"/>
      <c r="BY112" s="993"/>
      <c r="BZ112" s="993"/>
      <c r="CA112" s="993">
        <v>515640</v>
      </c>
      <c r="CB112" s="993"/>
      <c r="CC112" s="993"/>
      <c r="CD112" s="993"/>
      <c r="CE112" s="993"/>
      <c r="CF112" s="987">
        <v>96.3</v>
      </c>
      <c r="CG112" s="988"/>
      <c r="CH112" s="988"/>
      <c r="CI112" s="988"/>
      <c r="CJ112" s="988"/>
      <c r="CK112" s="1018"/>
      <c r="CL112" s="1019"/>
      <c r="CM112" s="989" t="s">
        <v>443</v>
      </c>
      <c r="CN112" s="990"/>
      <c r="CO112" s="990"/>
      <c r="CP112" s="990"/>
      <c r="CQ112" s="990"/>
      <c r="CR112" s="990"/>
      <c r="CS112" s="990"/>
      <c r="CT112" s="990"/>
      <c r="CU112" s="990"/>
      <c r="CV112" s="990"/>
      <c r="CW112" s="990"/>
      <c r="CX112" s="990"/>
      <c r="CY112" s="990"/>
      <c r="CZ112" s="990"/>
      <c r="DA112" s="990"/>
      <c r="DB112" s="990"/>
      <c r="DC112" s="990"/>
      <c r="DD112" s="990"/>
      <c r="DE112" s="990"/>
      <c r="DF112" s="991"/>
      <c r="DG112" s="992" t="s">
        <v>432</v>
      </c>
      <c r="DH112" s="993"/>
      <c r="DI112" s="993"/>
      <c r="DJ112" s="993"/>
      <c r="DK112" s="993"/>
      <c r="DL112" s="993" t="s">
        <v>168</v>
      </c>
      <c r="DM112" s="993"/>
      <c r="DN112" s="993"/>
      <c r="DO112" s="993"/>
      <c r="DP112" s="993"/>
      <c r="DQ112" s="993" t="s">
        <v>432</v>
      </c>
      <c r="DR112" s="993"/>
      <c r="DS112" s="993"/>
      <c r="DT112" s="993"/>
      <c r="DU112" s="993"/>
      <c r="DV112" s="994" t="s">
        <v>432</v>
      </c>
      <c r="DW112" s="994"/>
      <c r="DX112" s="994"/>
      <c r="DY112" s="994"/>
      <c r="DZ112" s="995"/>
    </row>
    <row r="113" spans="1:130" s="226" customFormat="1" ht="26.25" customHeight="1" x14ac:dyDescent="0.15">
      <c r="A113" s="1027"/>
      <c r="B113" s="1028"/>
      <c r="C113" s="1023" t="s">
        <v>444</v>
      </c>
      <c r="D113" s="1023"/>
      <c r="E113" s="1023"/>
      <c r="F113" s="1023"/>
      <c r="G113" s="1023"/>
      <c r="H113" s="1023"/>
      <c r="I113" s="1023"/>
      <c r="J113" s="1023"/>
      <c r="K113" s="1023"/>
      <c r="L113" s="1023"/>
      <c r="M113" s="1023"/>
      <c r="N113" s="1023"/>
      <c r="O113" s="1023"/>
      <c r="P113" s="1023"/>
      <c r="Q113" s="1023"/>
      <c r="R113" s="1023"/>
      <c r="S113" s="1023"/>
      <c r="T113" s="1023"/>
      <c r="U113" s="1023"/>
      <c r="V113" s="1023"/>
      <c r="W113" s="1023"/>
      <c r="X113" s="1023"/>
      <c r="Y113" s="1023"/>
      <c r="Z113" s="1024"/>
      <c r="AA113" s="1006">
        <v>63891</v>
      </c>
      <c r="AB113" s="1007"/>
      <c r="AC113" s="1007"/>
      <c r="AD113" s="1007"/>
      <c r="AE113" s="1008"/>
      <c r="AF113" s="1009">
        <v>68144</v>
      </c>
      <c r="AG113" s="1007"/>
      <c r="AH113" s="1007"/>
      <c r="AI113" s="1007"/>
      <c r="AJ113" s="1008"/>
      <c r="AK113" s="1009">
        <v>66340</v>
      </c>
      <c r="AL113" s="1007"/>
      <c r="AM113" s="1007"/>
      <c r="AN113" s="1007"/>
      <c r="AO113" s="1008"/>
      <c r="AP113" s="1010">
        <v>12.4</v>
      </c>
      <c r="AQ113" s="1011"/>
      <c r="AR113" s="1011"/>
      <c r="AS113" s="1011"/>
      <c r="AT113" s="1012"/>
      <c r="AU113" s="973"/>
      <c r="AV113" s="974"/>
      <c r="AW113" s="974"/>
      <c r="AX113" s="974"/>
      <c r="AY113" s="974"/>
      <c r="AZ113" s="1022" t="s">
        <v>445</v>
      </c>
      <c r="BA113" s="1023"/>
      <c r="BB113" s="1023"/>
      <c r="BC113" s="1023"/>
      <c r="BD113" s="1023"/>
      <c r="BE113" s="1023"/>
      <c r="BF113" s="1023"/>
      <c r="BG113" s="1023"/>
      <c r="BH113" s="1023"/>
      <c r="BI113" s="1023"/>
      <c r="BJ113" s="1023"/>
      <c r="BK113" s="1023"/>
      <c r="BL113" s="1023"/>
      <c r="BM113" s="1023"/>
      <c r="BN113" s="1023"/>
      <c r="BO113" s="1023"/>
      <c r="BP113" s="1024"/>
      <c r="BQ113" s="992">
        <v>8171</v>
      </c>
      <c r="BR113" s="993"/>
      <c r="BS113" s="993"/>
      <c r="BT113" s="993"/>
      <c r="BU113" s="993"/>
      <c r="BV113" s="993">
        <v>19157</v>
      </c>
      <c r="BW113" s="993"/>
      <c r="BX113" s="993"/>
      <c r="BY113" s="993"/>
      <c r="BZ113" s="993"/>
      <c r="CA113" s="993">
        <v>43364</v>
      </c>
      <c r="CB113" s="993"/>
      <c r="CC113" s="993"/>
      <c r="CD113" s="993"/>
      <c r="CE113" s="993"/>
      <c r="CF113" s="987">
        <v>8.1</v>
      </c>
      <c r="CG113" s="988"/>
      <c r="CH113" s="988"/>
      <c r="CI113" s="988"/>
      <c r="CJ113" s="988"/>
      <c r="CK113" s="1018"/>
      <c r="CL113" s="1019"/>
      <c r="CM113" s="989" t="s">
        <v>446</v>
      </c>
      <c r="CN113" s="990"/>
      <c r="CO113" s="990"/>
      <c r="CP113" s="990"/>
      <c r="CQ113" s="990"/>
      <c r="CR113" s="990"/>
      <c r="CS113" s="990"/>
      <c r="CT113" s="990"/>
      <c r="CU113" s="990"/>
      <c r="CV113" s="990"/>
      <c r="CW113" s="990"/>
      <c r="CX113" s="990"/>
      <c r="CY113" s="990"/>
      <c r="CZ113" s="990"/>
      <c r="DA113" s="990"/>
      <c r="DB113" s="990"/>
      <c r="DC113" s="990"/>
      <c r="DD113" s="990"/>
      <c r="DE113" s="990"/>
      <c r="DF113" s="991"/>
      <c r="DG113" s="1031">
        <v>3309</v>
      </c>
      <c r="DH113" s="1032"/>
      <c r="DI113" s="1032"/>
      <c r="DJ113" s="1032"/>
      <c r="DK113" s="1033"/>
      <c r="DL113" s="1034">
        <v>1701</v>
      </c>
      <c r="DM113" s="1032"/>
      <c r="DN113" s="1032"/>
      <c r="DO113" s="1032"/>
      <c r="DP113" s="1033"/>
      <c r="DQ113" s="1034">
        <v>3309</v>
      </c>
      <c r="DR113" s="1032"/>
      <c r="DS113" s="1032"/>
      <c r="DT113" s="1032"/>
      <c r="DU113" s="1033"/>
      <c r="DV113" s="1035">
        <v>0.6</v>
      </c>
      <c r="DW113" s="1036"/>
      <c r="DX113" s="1036"/>
      <c r="DY113" s="1036"/>
      <c r="DZ113" s="1037"/>
    </row>
    <row r="114" spans="1:130" s="226" customFormat="1" ht="26.25" customHeight="1" x14ac:dyDescent="0.15">
      <c r="A114" s="1027"/>
      <c r="B114" s="1028"/>
      <c r="C114" s="1023" t="s">
        <v>447</v>
      </c>
      <c r="D114" s="1023"/>
      <c r="E114" s="1023"/>
      <c r="F114" s="1023"/>
      <c r="G114" s="1023"/>
      <c r="H114" s="1023"/>
      <c r="I114" s="1023"/>
      <c r="J114" s="1023"/>
      <c r="K114" s="1023"/>
      <c r="L114" s="1023"/>
      <c r="M114" s="1023"/>
      <c r="N114" s="1023"/>
      <c r="O114" s="1023"/>
      <c r="P114" s="1023"/>
      <c r="Q114" s="1023"/>
      <c r="R114" s="1023"/>
      <c r="S114" s="1023"/>
      <c r="T114" s="1023"/>
      <c r="U114" s="1023"/>
      <c r="V114" s="1023"/>
      <c r="W114" s="1023"/>
      <c r="X114" s="1023"/>
      <c r="Y114" s="1023"/>
      <c r="Z114" s="1024"/>
      <c r="AA114" s="1031">
        <v>1634</v>
      </c>
      <c r="AB114" s="1032"/>
      <c r="AC114" s="1032"/>
      <c r="AD114" s="1032"/>
      <c r="AE114" s="1033"/>
      <c r="AF114" s="1034">
        <v>1683</v>
      </c>
      <c r="AG114" s="1032"/>
      <c r="AH114" s="1032"/>
      <c r="AI114" s="1032"/>
      <c r="AJ114" s="1033"/>
      <c r="AK114" s="1034">
        <v>1122</v>
      </c>
      <c r="AL114" s="1032"/>
      <c r="AM114" s="1032"/>
      <c r="AN114" s="1032"/>
      <c r="AO114" s="1033"/>
      <c r="AP114" s="1035">
        <v>0.2</v>
      </c>
      <c r="AQ114" s="1036"/>
      <c r="AR114" s="1036"/>
      <c r="AS114" s="1036"/>
      <c r="AT114" s="1037"/>
      <c r="AU114" s="973"/>
      <c r="AV114" s="974"/>
      <c r="AW114" s="974"/>
      <c r="AX114" s="974"/>
      <c r="AY114" s="974"/>
      <c r="AZ114" s="1022" t="s">
        <v>448</v>
      </c>
      <c r="BA114" s="1023"/>
      <c r="BB114" s="1023"/>
      <c r="BC114" s="1023"/>
      <c r="BD114" s="1023"/>
      <c r="BE114" s="1023"/>
      <c r="BF114" s="1023"/>
      <c r="BG114" s="1023"/>
      <c r="BH114" s="1023"/>
      <c r="BI114" s="1023"/>
      <c r="BJ114" s="1023"/>
      <c r="BK114" s="1023"/>
      <c r="BL114" s="1023"/>
      <c r="BM114" s="1023"/>
      <c r="BN114" s="1023"/>
      <c r="BO114" s="1023"/>
      <c r="BP114" s="1024"/>
      <c r="BQ114" s="992">
        <v>194241</v>
      </c>
      <c r="BR114" s="993"/>
      <c r="BS114" s="993"/>
      <c r="BT114" s="993"/>
      <c r="BU114" s="993"/>
      <c r="BV114" s="993">
        <v>189393</v>
      </c>
      <c r="BW114" s="993"/>
      <c r="BX114" s="993"/>
      <c r="BY114" s="993"/>
      <c r="BZ114" s="993"/>
      <c r="CA114" s="993">
        <v>174959</v>
      </c>
      <c r="CB114" s="993"/>
      <c r="CC114" s="993"/>
      <c r="CD114" s="993"/>
      <c r="CE114" s="993"/>
      <c r="CF114" s="987">
        <v>32.700000000000003</v>
      </c>
      <c r="CG114" s="988"/>
      <c r="CH114" s="988"/>
      <c r="CI114" s="988"/>
      <c r="CJ114" s="988"/>
      <c r="CK114" s="1018"/>
      <c r="CL114" s="1019"/>
      <c r="CM114" s="989" t="s">
        <v>449</v>
      </c>
      <c r="CN114" s="990"/>
      <c r="CO114" s="990"/>
      <c r="CP114" s="990"/>
      <c r="CQ114" s="990"/>
      <c r="CR114" s="990"/>
      <c r="CS114" s="990"/>
      <c r="CT114" s="990"/>
      <c r="CU114" s="990"/>
      <c r="CV114" s="990"/>
      <c r="CW114" s="990"/>
      <c r="CX114" s="990"/>
      <c r="CY114" s="990"/>
      <c r="CZ114" s="990"/>
      <c r="DA114" s="990"/>
      <c r="DB114" s="990"/>
      <c r="DC114" s="990"/>
      <c r="DD114" s="990"/>
      <c r="DE114" s="990"/>
      <c r="DF114" s="991"/>
      <c r="DG114" s="1031" t="s">
        <v>168</v>
      </c>
      <c r="DH114" s="1032"/>
      <c r="DI114" s="1032"/>
      <c r="DJ114" s="1032"/>
      <c r="DK114" s="1033"/>
      <c r="DL114" s="1034" t="s">
        <v>441</v>
      </c>
      <c r="DM114" s="1032"/>
      <c r="DN114" s="1032"/>
      <c r="DO114" s="1032"/>
      <c r="DP114" s="1033"/>
      <c r="DQ114" s="1034" t="s">
        <v>436</v>
      </c>
      <c r="DR114" s="1032"/>
      <c r="DS114" s="1032"/>
      <c r="DT114" s="1032"/>
      <c r="DU114" s="1033"/>
      <c r="DV114" s="1035" t="s">
        <v>168</v>
      </c>
      <c r="DW114" s="1036"/>
      <c r="DX114" s="1036"/>
      <c r="DY114" s="1036"/>
      <c r="DZ114" s="1037"/>
    </row>
    <row r="115" spans="1:130" s="226" customFormat="1" ht="26.25" customHeight="1" x14ac:dyDescent="0.15">
      <c r="A115" s="1027"/>
      <c r="B115" s="1028"/>
      <c r="C115" s="1023" t="s">
        <v>450</v>
      </c>
      <c r="D115" s="1023"/>
      <c r="E115" s="1023"/>
      <c r="F115" s="1023"/>
      <c r="G115" s="1023"/>
      <c r="H115" s="1023"/>
      <c r="I115" s="1023"/>
      <c r="J115" s="1023"/>
      <c r="K115" s="1023"/>
      <c r="L115" s="1023"/>
      <c r="M115" s="1023"/>
      <c r="N115" s="1023"/>
      <c r="O115" s="1023"/>
      <c r="P115" s="1023"/>
      <c r="Q115" s="1023"/>
      <c r="R115" s="1023"/>
      <c r="S115" s="1023"/>
      <c r="T115" s="1023"/>
      <c r="U115" s="1023"/>
      <c r="V115" s="1023"/>
      <c r="W115" s="1023"/>
      <c r="X115" s="1023"/>
      <c r="Y115" s="1023"/>
      <c r="Z115" s="1024"/>
      <c r="AA115" s="1006">
        <v>1824</v>
      </c>
      <c r="AB115" s="1007"/>
      <c r="AC115" s="1007"/>
      <c r="AD115" s="1007"/>
      <c r="AE115" s="1008"/>
      <c r="AF115" s="1009">
        <v>1607</v>
      </c>
      <c r="AG115" s="1007"/>
      <c r="AH115" s="1007"/>
      <c r="AI115" s="1007"/>
      <c r="AJ115" s="1008"/>
      <c r="AK115" s="1009">
        <v>798</v>
      </c>
      <c r="AL115" s="1007"/>
      <c r="AM115" s="1007"/>
      <c r="AN115" s="1007"/>
      <c r="AO115" s="1008"/>
      <c r="AP115" s="1010">
        <v>0.1</v>
      </c>
      <c r="AQ115" s="1011"/>
      <c r="AR115" s="1011"/>
      <c r="AS115" s="1011"/>
      <c r="AT115" s="1012"/>
      <c r="AU115" s="973"/>
      <c r="AV115" s="974"/>
      <c r="AW115" s="974"/>
      <c r="AX115" s="974"/>
      <c r="AY115" s="974"/>
      <c r="AZ115" s="1022" t="s">
        <v>451</v>
      </c>
      <c r="BA115" s="1023"/>
      <c r="BB115" s="1023"/>
      <c r="BC115" s="1023"/>
      <c r="BD115" s="1023"/>
      <c r="BE115" s="1023"/>
      <c r="BF115" s="1023"/>
      <c r="BG115" s="1023"/>
      <c r="BH115" s="1023"/>
      <c r="BI115" s="1023"/>
      <c r="BJ115" s="1023"/>
      <c r="BK115" s="1023"/>
      <c r="BL115" s="1023"/>
      <c r="BM115" s="1023"/>
      <c r="BN115" s="1023"/>
      <c r="BO115" s="1023"/>
      <c r="BP115" s="1024"/>
      <c r="BQ115" s="992" t="s">
        <v>168</v>
      </c>
      <c r="BR115" s="993"/>
      <c r="BS115" s="993"/>
      <c r="BT115" s="993"/>
      <c r="BU115" s="993"/>
      <c r="BV115" s="993" t="s">
        <v>436</v>
      </c>
      <c r="BW115" s="993"/>
      <c r="BX115" s="993"/>
      <c r="BY115" s="993"/>
      <c r="BZ115" s="993"/>
      <c r="CA115" s="993" t="s">
        <v>441</v>
      </c>
      <c r="CB115" s="993"/>
      <c r="CC115" s="993"/>
      <c r="CD115" s="993"/>
      <c r="CE115" s="993"/>
      <c r="CF115" s="987" t="s">
        <v>168</v>
      </c>
      <c r="CG115" s="988"/>
      <c r="CH115" s="988"/>
      <c r="CI115" s="988"/>
      <c r="CJ115" s="988"/>
      <c r="CK115" s="1018"/>
      <c r="CL115" s="1019"/>
      <c r="CM115" s="1022" t="s">
        <v>452</v>
      </c>
      <c r="CN115" s="1043"/>
      <c r="CO115" s="1043"/>
      <c r="CP115" s="1043"/>
      <c r="CQ115" s="1043"/>
      <c r="CR115" s="1043"/>
      <c r="CS115" s="1043"/>
      <c r="CT115" s="1043"/>
      <c r="CU115" s="1043"/>
      <c r="CV115" s="1043"/>
      <c r="CW115" s="1043"/>
      <c r="CX115" s="1043"/>
      <c r="CY115" s="1043"/>
      <c r="CZ115" s="1043"/>
      <c r="DA115" s="1043"/>
      <c r="DB115" s="1043"/>
      <c r="DC115" s="1043"/>
      <c r="DD115" s="1043"/>
      <c r="DE115" s="1043"/>
      <c r="DF115" s="1024"/>
      <c r="DG115" s="1031" t="s">
        <v>168</v>
      </c>
      <c r="DH115" s="1032"/>
      <c r="DI115" s="1032"/>
      <c r="DJ115" s="1032"/>
      <c r="DK115" s="1033"/>
      <c r="DL115" s="1034" t="s">
        <v>168</v>
      </c>
      <c r="DM115" s="1032"/>
      <c r="DN115" s="1032"/>
      <c r="DO115" s="1032"/>
      <c r="DP115" s="1033"/>
      <c r="DQ115" s="1034" t="s">
        <v>436</v>
      </c>
      <c r="DR115" s="1032"/>
      <c r="DS115" s="1032"/>
      <c r="DT115" s="1032"/>
      <c r="DU115" s="1033"/>
      <c r="DV115" s="1035" t="s">
        <v>436</v>
      </c>
      <c r="DW115" s="1036"/>
      <c r="DX115" s="1036"/>
      <c r="DY115" s="1036"/>
      <c r="DZ115" s="1037"/>
    </row>
    <row r="116" spans="1:130" s="226" customFormat="1" ht="26.25" customHeight="1" x14ac:dyDescent="0.15">
      <c r="A116" s="1029"/>
      <c r="B116" s="1030"/>
      <c r="C116" s="1038" t="s">
        <v>453</v>
      </c>
      <c r="D116" s="1038"/>
      <c r="E116" s="1038"/>
      <c r="F116" s="1038"/>
      <c r="G116" s="1038"/>
      <c r="H116" s="1038"/>
      <c r="I116" s="1038"/>
      <c r="J116" s="1038"/>
      <c r="K116" s="1038"/>
      <c r="L116" s="1038"/>
      <c r="M116" s="1038"/>
      <c r="N116" s="1038"/>
      <c r="O116" s="1038"/>
      <c r="P116" s="1038"/>
      <c r="Q116" s="1038"/>
      <c r="R116" s="1038"/>
      <c r="S116" s="1038"/>
      <c r="T116" s="1038"/>
      <c r="U116" s="1038"/>
      <c r="V116" s="1038"/>
      <c r="W116" s="1038"/>
      <c r="X116" s="1038"/>
      <c r="Y116" s="1038"/>
      <c r="Z116" s="1039"/>
      <c r="AA116" s="1031" t="s">
        <v>441</v>
      </c>
      <c r="AB116" s="1032"/>
      <c r="AC116" s="1032"/>
      <c r="AD116" s="1032"/>
      <c r="AE116" s="1033"/>
      <c r="AF116" s="1034" t="s">
        <v>436</v>
      </c>
      <c r="AG116" s="1032"/>
      <c r="AH116" s="1032"/>
      <c r="AI116" s="1032"/>
      <c r="AJ116" s="1033"/>
      <c r="AK116" s="1034" t="s">
        <v>168</v>
      </c>
      <c r="AL116" s="1032"/>
      <c r="AM116" s="1032"/>
      <c r="AN116" s="1032"/>
      <c r="AO116" s="1033"/>
      <c r="AP116" s="1035" t="s">
        <v>432</v>
      </c>
      <c r="AQ116" s="1036"/>
      <c r="AR116" s="1036"/>
      <c r="AS116" s="1036"/>
      <c r="AT116" s="1037"/>
      <c r="AU116" s="973"/>
      <c r="AV116" s="974"/>
      <c r="AW116" s="974"/>
      <c r="AX116" s="974"/>
      <c r="AY116" s="974"/>
      <c r="AZ116" s="1040" t="s">
        <v>454</v>
      </c>
      <c r="BA116" s="1041"/>
      <c r="BB116" s="1041"/>
      <c r="BC116" s="1041"/>
      <c r="BD116" s="1041"/>
      <c r="BE116" s="1041"/>
      <c r="BF116" s="1041"/>
      <c r="BG116" s="1041"/>
      <c r="BH116" s="1041"/>
      <c r="BI116" s="1041"/>
      <c r="BJ116" s="1041"/>
      <c r="BK116" s="1041"/>
      <c r="BL116" s="1041"/>
      <c r="BM116" s="1041"/>
      <c r="BN116" s="1041"/>
      <c r="BO116" s="1041"/>
      <c r="BP116" s="1042"/>
      <c r="BQ116" s="992" t="s">
        <v>432</v>
      </c>
      <c r="BR116" s="993"/>
      <c r="BS116" s="993"/>
      <c r="BT116" s="993"/>
      <c r="BU116" s="993"/>
      <c r="BV116" s="993" t="s">
        <v>168</v>
      </c>
      <c r="BW116" s="993"/>
      <c r="BX116" s="993"/>
      <c r="BY116" s="993"/>
      <c r="BZ116" s="993"/>
      <c r="CA116" s="993" t="s">
        <v>436</v>
      </c>
      <c r="CB116" s="993"/>
      <c r="CC116" s="993"/>
      <c r="CD116" s="993"/>
      <c r="CE116" s="993"/>
      <c r="CF116" s="987" t="s">
        <v>432</v>
      </c>
      <c r="CG116" s="988"/>
      <c r="CH116" s="988"/>
      <c r="CI116" s="988"/>
      <c r="CJ116" s="988"/>
      <c r="CK116" s="1018"/>
      <c r="CL116" s="1019"/>
      <c r="CM116" s="989" t="s">
        <v>455</v>
      </c>
      <c r="CN116" s="990"/>
      <c r="CO116" s="990"/>
      <c r="CP116" s="990"/>
      <c r="CQ116" s="990"/>
      <c r="CR116" s="990"/>
      <c r="CS116" s="990"/>
      <c r="CT116" s="990"/>
      <c r="CU116" s="990"/>
      <c r="CV116" s="990"/>
      <c r="CW116" s="990"/>
      <c r="CX116" s="990"/>
      <c r="CY116" s="990"/>
      <c r="CZ116" s="990"/>
      <c r="DA116" s="990"/>
      <c r="DB116" s="990"/>
      <c r="DC116" s="990"/>
      <c r="DD116" s="990"/>
      <c r="DE116" s="990"/>
      <c r="DF116" s="991"/>
      <c r="DG116" s="1031" t="s">
        <v>441</v>
      </c>
      <c r="DH116" s="1032"/>
      <c r="DI116" s="1032"/>
      <c r="DJ116" s="1032"/>
      <c r="DK116" s="1033"/>
      <c r="DL116" s="1034" t="s">
        <v>168</v>
      </c>
      <c r="DM116" s="1032"/>
      <c r="DN116" s="1032"/>
      <c r="DO116" s="1032"/>
      <c r="DP116" s="1033"/>
      <c r="DQ116" s="1034" t="s">
        <v>441</v>
      </c>
      <c r="DR116" s="1032"/>
      <c r="DS116" s="1032"/>
      <c r="DT116" s="1032"/>
      <c r="DU116" s="1033"/>
      <c r="DV116" s="1035" t="s">
        <v>432</v>
      </c>
      <c r="DW116" s="1036"/>
      <c r="DX116" s="1036"/>
      <c r="DY116" s="1036"/>
      <c r="DZ116" s="1037"/>
    </row>
    <row r="117" spans="1:130" s="226" customFormat="1" ht="26.25" customHeight="1" x14ac:dyDescent="0.15">
      <c r="A117" s="977" t="s">
        <v>182</v>
      </c>
      <c r="B117" s="958"/>
      <c r="C117" s="958"/>
      <c r="D117" s="958"/>
      <c r="E117" s="958"/>
      <c r="F117" s="958"/>
      <c r="G117" s="958"/>
      <c r="H117" s="958"/>
      <c r="I117" s="958"/>
      <c r="J117" s="958"/>
      <c r="K117" s="958"/>
      <c r="L117" s="958"/>
      <c r="M117" s="958"/>
      <c r="N117" s="958"/>
      <c r="O117" s="958"/>
      <c r="P117" s="958"/>
      <c r="Q117" s="958"/>
      <c r="R117" s="958"/>
      <c r="S117" s="958"/>
      <c r="T117" s="958"/>
      <c r="U117" s="958"/>
      <c r="V117" s="958"/>
      <c r="W117" s="958"/>
      <c r="X117" s="958"/>
      <c r="Y117" s="1048" t="s">
        <v>456</v>
      </c>
      <c r="Z117" s="959"/>
      <c r="AA117" s="1049">
        <v>176440</v>
      </c>
      <c r="AB117" s="1050"/>
      <c r="AC117" s="1050"/>
      <c r="AD117" s="1050"/>
      <c r="AE117" s="1051"/>
      <c r="AF117" s="1052">
        <v>166763</v>
      </c>
      <c r="AG117" s="1050"/>
      <c r="AH117" s="1050"/>
      <c r="AI117" s="1050"/>
      <c r="AJ117" s="1051"/>
      <c r="AK117" s="1052">
        <v>159796</v>
      </c>
      <c r="AL117" s="1050"/>
      <c r="AM117" s="1050"/>
      <c r="AN117" s="1050"/>
      <c r="AO117" s="1051"/>
      <c r="AP117" s="1053"/>
      <c r="AQ117" s="1054"/>
      <c r="AR117" s="1054"/>
      <c r="AS117" s="1054"/>
      <c r="AT117" s="1055"/>
      <c r="AU117" s="973"/>
      <c r="AV117" s="974"/>
      <c r="AW117" s="974"/>
      <c r="AX117" s="974"/>
      <c r="AY117" s="974"/>
      <c r="AZ117" s="1040" t="s">
        <v>457</v>
      </c>
      <c r="BA117" s="1041"/>
      <c r="BB117" s="1041"/>
      <c r="BC117" s="1041"/>
      <c r="BD117" s="1041"/>
      <c r="BE117" s="1041"/>
      <c r="BF117" s="1041"/>
      <c r="BG117" s="1041"/>
      <c r="BH117" s="1041"/>
      <c r="BI117" s="1041"/>
      <c r="BJ117" s="1041"/>
      <c r="BK117" s="1041"/>
      <c r="BL117" s="1041"/>
      <c r="BM117" s="1041"/>
      <c r="BN117" s="1041"/>
      <c r="BO117" s="1041"/>
      <c r="BP117" s="1042"/>
      <c r="BQ117" s="992" t="s">
        <v>168</v>
      </c>
      <c r="BR117" s="993"/>
      <c r="BS117" s="993"/>
      <c r="BT117" s="993"/>
      <c r="BU117" s="993"/>
      <c r="BV117" s="993" t="s">
        <v>168</v>
      </c>
      <c r="BW117" s="993"/>
      <c r="BX117" s="993"/>
      <c r="BY117" s="993"/>
      <c r="BZ117" s="993"/>
      <c r="CA117" s="993">
        <v>44241</v>
      </c>
      <c r="CB117" s="993"/>
      <c r="CC117" s="993"/>
      <c r="CD117" s="993"/>
      <c r="CE117" s="993"/>
      <c r="CF117" s="987">
        <v>8.3000000000000007</v>
      </c>
      <c r="CG117" s="988"/>
      <c r="CH117" s="988"/>
      <c r="CI117" s="988"/>
      <c r="CJ117" s="988"/>
      <c r="CK117" s="1018"/>
      <c r="CL117" s="1019"/>
      <c r="CM117" s="989" t="s">
        <v>458</v>
      </c>
      <c r="CN117" s="990"/>
      <c r="CO117" s="990"/>
      <c r="CP117" s="990"/>
      <c r="CQ117" s="990"/>
      <c r="CR117" s="990"/>
      <c r="CS117" s="990"/>
      <c r="CT117" s="990"/>
      <c r="CU117" s="990"/>
      <c r="CV117" s="990"/>
      <c r="CW117" s="990"/>
      <c r="CX117" s="990"/>
      <c r="CY117" s="990"/>
      <c r="CZ117" s="990"/>
      <c r="DA117" s="990"/>
      <c r="DB117" s="990"/>
      <c r="DC117" s="990"/>
      <c r="DD117" s="990"/>
      <c r="DE117" s="990"/>
      <c r="DF117" s="991"/>
      <c r="DG117" s="1031" t="s">
        <v>168</v>
      </c>
      <c r="DH117" s="1032"/>
      <c r="DI117" s="1032"/>
      <c r="DJ117" s="1032"/>
      <c r="DK117" s="1033"/>
      <c r="DL117" s="1034" t="s">
        <v>168</v>
      </c>
      <c r="DM117" s="1032"/>
      <c r="DN117" s="1032"/>
      <c r="DO117" s="1032"/>
      <c r="DP117" s="1033"/>
      <c r="DQ117" s="1034" t="s">
        <v>168</v>
      </c>
      <c r="DR117" s="1032"/>
      <c r="DS117" s="1032"/>
      <c r="DT117" s="1032"/>
      <c r="DU117" s="1033"/>
      <c r="DV117" s="1035" t="s">
        <v>168</v>
      </c>
      <c r="DW117" s="1036"/>
      <c r="DX117" s="1036"/>
      <c r="DY117" s="1036"/>
      <c r="DZ117" s="1037"/>
    </row>
    <row r="118" spans="1:130" s="226" customFormat="1" ht="26.25" customHeight="1" x14ac:dyDescent="0.15">
      <c r="A118" s="977" t="s">
        <v>427</v>
      </c>
      <c r="B118" s="958"/>
      <c r="C118" s="958"/>
      <c r="D118" s="958"/>
      <c r="E118" s="958"/>
      <c r="F118" s="958"/>
      <c r="G118" s="958"/>
      <c r="H118" s="958"/>
      <c r="I118" s="958"/>
      <c r="J118" s="958"/>
      <c r="K118" s="958"/>
      <c r="L118" s="958"/>
      <c r="M118" s="958"/>
      <c r="N118" s="958"/>
      <c r="O118" s="958"/>
      <c r="P118" s="958"/>
      <c r="Q118" s="958"/>
      <c r="R118" s="958"/>
      <c r="S118" s="958"/>
      <c r="T118" s="958"/>
      <c r="U118" s="958"/>
      <c r="V118" s="958"/>
      <c r="W118" s="958"/>
      <c r="X118" s="958"/>
      <c r="Y118" s="958"/>
      <c r="Z118" s="959"/>
      <c r="AA118" s="957" t="s">
        <v>425</v>
      </c>
      <c r="AB118" s="958"/>
      <c r="AC118" s="958"/>
      <c r="AD118" s="958"/>
      <c r="AE118" s="959"/>
      <c r="AF118" s="957" t="s">
        <v>304</v>
      </c>
      <c r="AG118" s="958"/>
      <c r="AH118" s="958"/>
      <c r="AI118" s="958"/>
      <c r="AJ118" s="959"/>
      <c r="AK118" s="957" t="s">
        <v>303</v>
      </c>
      <c r="AL118" s="958"/>
      <c r="AM118" s="958"/>
      <c r="AN118" s="958"/>
      <c r="AO118" s="959"/>
      <c r="AP118" s="1044" t="s">
        <v>426</v>
      </c>
      <c r="AQ118" s="1045"/>
      <c r="AR118" s="1045"/>
      <c r="AS118" s="1045"/>
      <c r="AT118" s="1046"/>
      <c r="AU118" s="973"/>
      <c r="AV118" s="974"/>
      <c r="AW118" s="974"/>
      <c r="AX118" s="974"/>
      <c r="AY118" s="974"/>
      <c r="AZ118" s="1047" t="s">
        <v>459</v>
      </c>
      <c r="BA118" s="1038"/>
      <c r="BB118" s="1038"/>
      <c r="BC118" s="1038"/>
      <c r="BD118" s="1038"/>
      <c r="BE118" s="1038"/>
      <c r="BF118" s="1038"/>
      <c r="BG118" s="1038"/>
      <c r="BH118" s="1038"/>
      <c r="BI118" s="1038"/>
      <c r="BJ118" s="1038"/>
      <c r="BK118" s="1038"/>
      <c r="BL118" s="1038"/>
      <c r="BM118" s="1038"/>
      <c r="BN118" s="1038"/>
      <c r="BO118" s="1038"/>
      <c r="BP118" s="1039"/>
      <c r="BQ118" s="1070" t="s">
        <v>438</v>
      </c>
      <c r="BR118" s="1071"/>
      <c r="BS118" s="1071"/>
      <c r="BT118" s="1071"/>
      <c r="BU118" s="1071"/>
      <c r="BV118" s="1071" t="s">
        <v>168</v>
      </c>
      <c r="BW118" s="1071"/>
      <c r="BX118" s="1071"/>
      <c r="BY118" s="1071"/>
      <c r="BZ118" s="1071"/>
      <c r="CA118" s="1071" t="s">
        <v>438</v>
      </c>
      <c r="CB118" s="1071"/>
      <c r="CC118" s="1071"/>
      <c r="CD118" s="1071"/>
      <c r="CE118" s="1071"/>
      <c r="CF118" s="987" t="s">
        <v>438</v>
      </c>
      <c r="CG118" s="988"/>
      <c r="CH118" s="988"/>
      <c r="CI118" s="988"/>
      <c r="CJ118" s="988"/>
      <c r="CK118" s="1018"/>
      <c r="CL118" s="1019"/>
      <c r="CM118" s="989" t="s">
        <v>460</v>
      </c>
      <c r="CN118" s="990"/>
      <c r="CO118" s="990"/>
      <c r="CP118" s="990"/>
      <c r="CQ118" s="990"/>
      <c r="CR118" s="990"/>
      <c r="CS118" s="990"/>
      <c r="CT118" s="990"/>
      <c r="CU118" s="990"/>
      <c r="CV118" s="990"/>
      <c r="CW118" s="990"/>
      <c r="CX118" s="990"/>
      <c r="CY118" s="990"/>
      <c r="CZ118" s="990"/>
      <c r="DA118" s="990"/>
      <c r="DB118" s="990"/>
      <c r="DC118" s="990"/>
      <c r="DD118" s="990"/>
      <c r="DE118" s="990"/>
      <c r="DF118" s="991"/>
      <c r="DG118" s="1031" t="s">
        <v>168</v>
      </c>
      <c r="DH118" s="1032"/>
      <c r="DI118" s="1032"/>
      <c r="DJ118" s="1032"/>
      <c r="DK118" s="1033"/>
      <c r="DL118" s="1034" t="s">
        <v>438</v>
      </c>
      <c r="DM118" s="1032"/>
      <c r="DN118" s="1032"/>
      <c r="DO118" s="1032"/>
      <c r="DP118" s="1033"/>
      <c r="DQ118" s="1034" t="s">
        <v>441</v>
      </c>
      <c r="DR118" s="1032"/>
      <c r="DS118" s="1032"/>
      <c r="DT118" s="1032"/>
      <c r="DU118" s="1033"/>
      <c r="DV118" s="1035" t="s">
        <v>168</v>
      </c>
      <c r="DW118" s="1036"/>
      <c r="DX118" s="1036"/>
      <c r="DY118" s="1036"/>
      <c r="DZ118" s="1037"/>
    </row>
    <row r="119" spans="1:130" s="226" customFormat="1" ht="26.25" customHeight="1" x14ac:dyDescent="0.15">
      <c r="A119" s="1131" t="s">
        <v>430</v>
      </c>
      <c r="B119" s="1017"/>
      <c r="C119" s="996" t="s">
        <v>431</v>
      </c>
      <c r="D119" s="997"/>
      <c r="E119" s="997"/>
      <c r="F119" s="997"/>
      <c r="G119" s="997"/>
      <c r="H119" s="997"/>
      <c r="I119" s="997"/>
      <c r="J119" s="997"/>
      <c r="K119" s="997"/>
      <c r="L119" s="997"/>
      <c r="M119" s="997"/>
      <c r="N119" s="997"/>
      <c r="O119" s="997"/>
      <c r="P119" s="997"/>
      <c r="Q119" s="997"/>
      <c r="R119" s="997"/>
      <c r="S119" s="997"/>
      <c r="T119" s="997"/>
      <c r="U119" s="997"/>
      <c r="V119" s="997"/>
      <c r="W119" s="997"/>
      <c r="X119" s="997"/>
      <c r="Y119" s="997"/>
      <c r="Z119" s="998"/>
      <c r="AA119" s="964" t="s">
        <v>441</v>
      </c>
      <c r="AB119" s="965"/>
      <c r="AC119" s="965"/>
      <c r="AD119" s="965"/>
      <c r="AE119" s="966"/>
      <c r="AF119" s="967" t="s">
        <v>168</v>
      </c>
      <c r="AG119" s="965"/>
      <c r="AH119" s="965"/>
      <c r="AI119" s="965"/>
      <c r="AJ119" s="966"/>
      <c r="AK119" s="967" t="s">
        <v>168</v>
      </c>
      <c r="AL119" s="965"/>
      <c r="AM119" s="965"/>
      <c r="AN119" s="965"/>
      <c r="AO119" s="966"/>
      <c r="AP119" s="968" t="s">
        <v>438</v>
      </c>
      <c r="AQ119" s="969"/>
      <c r="AR119" s="969"/>
      <c r="AS119" s="969"/>
      <c r="AT119" s="970"/>
      <c r="AU119" s="975"/>
      <c r="AV119" s="976"/>
      <c r="AW119" s="976"/>
      <c r="AX119" s="976"/>
      <c r="AY119" s="976"/>
      <c r="AZ119" s="257" t="s">
        <v>182</v>
      </c>
      <c r="BA119" s="257"/>
      <c r="BB119" s="257"/>
      <c r="BC119" s="257"/>
      <c r="BD119" s="257"/>
      <c r="BE119" s="257"/>
      <c r="BF119" s="257"/>
      <c r="BG119" s="257"/>
      <c r="BH119" s="257"/>
      <c r="BI119" s="257"/>
      <c r="BJ119" s="257"/>
      <c r="BK119" s="257"/>
      <c r="BL119" s="257"/>
      <c r="BM119" s="257"/>
      <c r="BN119" s="257"/>
      <c r="BO119" s="1048" t="s">
        <v>461</v>
      </c>
      <c r="BP119" s="1079"/>
      <c r="BQ119" s="1070">
        <v>1486345</v>
      </c>
      <c r="BR119" s="1071"/>
      <c r="BS119" s="1071"/>
      <c r="BT119" s="1071"/>
      <c r="BU119" s="1071"/>
      <c r="BV119" s="1071">
        <v>1482301</v>
      </c>
      <c r="BW119" s="1071"/>
      <c r="BX119" s="1071"/>
      <c r="BY119" s="1071"/>
      <c r="BZ119" s="1071"/>
      <c r="CA119" s="1071">
        <v>1555430</v>
      </c>
      <c r="CB119" s="1071"/>
      <c r="CC119" s="1071"/>
      <c r="CD119" s="1071"/>
      <c r="CE119" s="1071"/>
      <c r="CF119" s="1072"/>
      <c r="CG119" s="1073"/>
      <c r="CH119" s="1073"/>
      <c r="CI119" s="1073"/>
      <c r="CJ119" s="1074"/>
      <c r="CK119" s="1020"/>
      <c r="CL119" s="1021"/>
      <c r="CM119" s="1075" t="s">
        <v>462</v>
      </c>
      <c r="CN119" s="1076"/>
      <c r="CO119" s="1076"/>
      <c r="CP119" s="1076"/>
      <c r="CQ119" s="1076"/>
      <c r="CR119" s="1076"/>
      <c r="CS119" s="1076"/>
      <c r="CT119" s="1076"/>
      <c r="CU119" s="1076"/>
      <c r="CV119" s="1076"/>
      <c r="CW119" s="1076"/>
      <c r="CX119" s="1076"/>
      <c r="CY119" s="1076"/>
      <c r="CZ119" s="1076"/>
      <c r="DA119" s="1076"/>
      <c r="DB119" s="1076"/>
      <c r="DC119" s="1076"/>
      <c r="DD119" s="1076"/>
      <c r="DE119" s="1076"/>
      <c r="DF119" s="1077"/>
      <c r="DG119" s="1078" t="s">
        <v>168</v>
      </c>
      <c r="DH119" s="1057"/>
      <c r="DI119" s="1057"/>
      <c r="DJ119" s="1057"/>
      <c r="DK119" s="1058"/>
      <c r="DL119" s="1056" t="s">
        <v>437</v>
      </c>
      <c r="DM119" s="1057"/>
      <c r="DN119" s="1057"/>
      <c r="DO119" s="1057"/>
      <c r="DP119" s="1058"/>
      <c r="DQ119" s="1056" t="s">
        <v>441</v>
      </c>
      <c r="DR119" s="1057"/>
      <c r="DS119" s="1057"/>
      <c r="DT119" s="1057"/>
      <c r="DU119" s="1058"/>
      <c r="DV119" s="1059" t="s">
        <v>437</v>
      </c>
      <c r="DW119" s="1060"/>
      <c r="DX119" s="1060"/>
      <c r="DY119" s="1060"/>
      <c r="DZ119" s="1061"/>
    </row>
    <row r="120" spans="1:130" s="226" customFormat="1" ht="26.25" customHeight="1" x14ac:dyDescent="0.15">
      <c r="A120" s="1132"/>
      <c r="B120" s="1019"/>
      <c r="C120" s="989" t="s">
        <v>435</v>
      </c>
      <c r="D120" s="990"/>
      <c r="E120" s="990"/>
      <c r="F120" s="990"/>
      <c r="G120" s="990"/>
      <c r="H120" s="990"/>
      <c r="I120" s="990"/>
      <c r="J120" s="990"/>
      <c r="K120" s="990"/>
      <c r="L120" s="990"/>
      <c r="M120" s="990"/>
      <c r="N120" s="990"/>
      <c r="O120" s="990"/>
      <c r="P120" s="990"/>
      <c r="Q120" s="990"/>
      <c r="R120" s="990"/>
      <c r="S120" s="990"/>
      <c r="T120" s="990"/>
      <c r="U120" s="990"/>
      <c r="V120" s="990"/>
      <c r="W120" s="990"/>
      <c r="X120" s="990"/>
      <c r="Y120" s="990"/>
      <c r="Z120" s="991"/>
      <c r="AA120" s="1031" t="s">
        <v>168</v>
      </c>
      <c r="AB120" s="1032"/>
      <c r="AC120" s="1032"/>
      <c r="AD120" s="1032"/>
      <c r="AE120" s="1033"/>
      <c r="AF120" s="1034" t="s">
        <v>168</v>
      </c>
      <c r="AG120" s="1032"/>
      <c r="AH120" s="1032"/>
      <c r="AI120" s="1032"/>
      <c r="AJ120" s="1033"/>
      <c r="AK120" s="1034" t="s">
        <v>168</v>
      </c>
      <c r="AL120" s="1032"/>
      <c r="AM120" s="1032"/>
      <c r="AN120" s="1032"/>
      <c r="AO120" s="1033"/>
      <c r="AP120" s="1035" t="s">
        <v>441</v>
      </c>
      <c r="AQ120" s="1036"/>
      <c r="AR120" s="1036"/>
      <c r="AS120" s="1036"/>
      <c r="AT120" s="1037"/>
      <c r="AU120" s="1062" t="s">
        <v>463</v>
      </c>
      <c r="AV120" s="1063"/>
      <c r="AW120" s="1063"/>
      <c r="AX120" s="1063"/>
      <c r="AY120" s="1064"/>
      <c r="AZ120" s="1013" t="s">
        <v>464</v>
      </c>
      <c r="BA120" s="962"/>
      <c r="BB120" s="962"/>
      <c r="BC120" s="962"/>
      <c r="BD120" s="962"/>
      <c r="BE120" s="962"/>
      <c r="BF120" s="962"/>
      <c r="BG120" s="962"/>
      <c r="BH120" s="962"/>
      <c r="BI120" s="962"/>
      <c r="BJ120" s="962"/>
      <c r="BK120" s="962"/>
      <c r="BL120" s="962"/>
      <c r="BM120" s="962"/>
      <c r="BN120" s="962"/>
      <c r="BO120" s="962"/>
      <c r="BP120" s="963"/>
      <c r="BQ120" s="999">
        <v>1173217</v>
      </c>
      <c r="BR120" s="1000"/>
      <c r="BS120" s="1000"/>
      <c r="BT120" s="1000"/>
      <c r="BU120" s="1000"/>
      <c r="BV120" s="1000">
        <v>1162959</v>
      </c>
      <c r="BW120" s="1000"/>
      <c r="BX120" s="1000"/>
      <c r="BY120" s="1000"/>
      <c r="BZ120" s="1000"/>
      <c r="CA120" s="1000">
        <v>963635</v>
      </c>
      <c r="CB120" s="1000"/>
      <c r="CC120" s="1000"/>
      <c r="CD120" s="1000"/>
      <c r="CE120" s="1000"/>
      <c r="CF120" s="1014">
        <v>180</v>
      </c>
      <c r="CG120" s="1015"/>
      <c r="CH120" s="1015"/>
      <c r="CI120" s="1015"/>
      <c r="CJ120" s="1015"/>
      <c r="CK120" s="1080" t="s">
        <v>465</v>
      </c>
      <c r="CL120" s="1081"/>
      <c r="CM120" s="1081"/>
      <c r="CN120" s="1081"/>
      <c r="CO120" s="1082"/>
      <c r="CP120" s="1088" t="s">
        <v>466</v>
      </c>
      <c r="CQ120" s="1089"/>
      <c r="CR120" s="1089"/>
      <c r="CS120" s="1089"/>
      <c r="CT120" s="1089"/>
      <c r="CU120" s="1089"/>
      <c r="CV120" s="1089"/>
      <c r="CW120" s="1089"/>
      <c r="CX120" s="1089"/>
      <c r="CY120" s="1089"/>
      <c r="CZ120" s="1089"/>
      <c r="DA120" s="1089"/>
      <c r="DB120" s="1089"/>
      <c r="DC120" s="1089"/>
      <c r="DD120" s="1089"/>
      <c r="DE120" s="1089"/>
      <c r="DF120" s="1090"/>
      <c r="DG120" s="999">
        <v>345400</v>
      </c>
      <c r="DH120" s="1000"/>
      <c r="DI120" s="1000"/>
      <c r="DJ120" s="1000"/>
      <c r="DK120" s="1000"/>
      <c r="DL120" s="1000">
        <v>340223</v>
      </c>
      <c r="DM120" s="1000"/>
      <c r="DN120" s="1000"/>
      <c r="DO120" s="1000"/>
      <c r="DP120" s="1000"/>
      <c r="DQ120" s="1000">
        <v>333430</v>
      </c>
      <c r="DR120" s="1000"/>
      <c r="DS120" s="1000"/>
      <c r="DT120" s="1000"/>
      <c r="DU120" s="1000"/>
      <c r="DV120" s="1001">
        <v>62.3</v>
      </c>
      <c r="DW120" s="1001"/>
      <c r="DX120" s="1001"/>
      <c r="DY120" s="1001"/>
      <c r="DZ120" s="1002"/>
    </row>
    <row r="121" spans="1:130" s="226" customFormat="1" ht="26.25" customHeight="1" x14ac:dyDescent="0.15">
      <c r="A121" s="1132"/>
      <c r="B121" s="1019"/>
      <c r="C121" s="1040" t="s">
        <v>467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1031">
        <v>1824</v>
      </c>
      <c r="AB121" s="1032"/>
      <c r="AC121" s="1032"/>
      <c r="AD121" s="1032"/>
      <c r="AE121" s="1033"/>
      <c r="AF121" s="1034">
        <v>1607</v>
      </c>
      <c r="AG121" s="1032"/>
      <c r="AH121" s="1032"/>
      <c r="AI121" s="1032"/>
      <c r="AJ121" s="1033"/>
      <c r="AK121" s="1034">
        <v>798</v>
      </c>
      <c r="AL121" s="1032"/>
      <c r="AM121" s="1032"/>
      <c r="AN121" s="1032"/>
      <c r="AO121" s="1033"/>
      <c r="AP121" s="1035">
        <v>0.1</v>
      </c>
      <c r="AQ121" s="1036"/>
      <c r="AR121" s="1036"/>
      <c r="AS121" s="1036"/>
      <c r="AT121" s="1037"/>
      <c r="AU121" s="1065"/>
      <c r="AV121" s="1066"/>
      <c r="AW121" s="1066"/>
      <c r="AX121" s="1066"/>
      <c r="AY121" s="1067"/>
      <c r="AZ121" s="1022" t="s">
        <v>468</v>
      </c>
      <c r="BA121" s="1023"/>
      <c r="BB121" s="1023"/>
      <c r="BC121" s="1023"/>
      <c r="BD121" s="1023"/>
      <c r="BE121" s="1023"/>
      <c r="BF121" s="1023"/>
      <c r="BG121" s="1023"/>
      <c r="BH121" s="1023"/>
      <c r="BI121" s="1023"/>
      <c r="BJ121" s="1023"/>
      <c r="BK121" s="1023"/>
      <c r="BL121" s="1023"/>
      <c r="BM121" s="1023"/>
      <c r="BN121" s="1023"/>
      <c r="BO121" s="1023"/>
      <c r="BP121" s="1024"/>
      <c r="BQ121" s="992">
        <v>20244</v>
      </c>
      <c r="BR121" s="993"/>
      <c r="BS121" s="993"/>
      <c r="BT121" s="993"/>
      <c r="BU121" s="993"/>
      <c r="BV121" s="993">
        <v>13567</v>
      </c>
      <c r="BW121" s="993"/>
      <c r="BX121" s="993"/>
      <c r="BY121" s="993"/>
      <c r="BZ121" s="993"/>
      <c r="CA121" s="993">
        <v>7373</v>
      </c>
      <c r="CB121" s="993"/>
      <c r="CC121" s="993"/>
      <c r="CD121" s="993"/>
      <c r="CE121" s="993"/>
      <c r="CF121" s="987">
        <v>1.4</v>
      </c>
      <c r="CG121" s="988"/>
      <c r="CH121" s="988"/>
      <c r="CI121" s="988"/>
      <c r="CJ121" s="988"/>
      <c r="CK121" s="1083"/>
      <c r="CL121" s="1084"/>
      <c r="CM121" s="1084"/>
      <c r="CN121" s="1084"/>
      <c r="CO121" s="1085"/>
      <c r="CP121" s="1093" t="s">
        <v>469</v>
      </c>
      <c r="CQ121" s="1094"/>
      <c r="CR121" s="1094"/>
      <c r="CS121" s="1094"/>
      <c r="CT121" s="1094"/>
      <c r="CU121" s="1094"/>
      <c r="CV121" s="1094"/>
      <c r="CW121" s="1094"/>
      <c r="CX121" s="1094"/>
      <c r="CY121" s="1094"/>
      <c r="CZ121" s="1094"/>
      <c r="DA121" s="1094"/>
      <c r="DB121" s="1094"/>
      <c r="DC121" s="1094"/>
      <c r="DD121" s="1094"/>
      <c r="DE121" s="1094"/>
      <c r="DF121" s="1095"/>
      <c r="DG121" s="992">
        <v>208694</v>
      </c>
      <c r="DH121" s="993"/>
      <c r="DI121" s="993"/>
      <c r="DJ121" s="993"/>
      <c r="DK121" s="993"/>
      <c r="DL121" s="993">
        <v>197704</v>
      </c>
      <c r="DM121" s="993"/>
      <c r="DN121" s="993"/>
      <c r="DO121" s="993"/>
      <c r="DP121" s="993"/>
      <c r="DQ121" s="993">
        <v>179751</v>
      </c>
      <c r="DR121" s="993"/>
      <c r="DS121" s="993"/>
      <c r="DT121" s="993"/>
      <c r="DU121" s="993"/>
      <c r="DV121" s="994">
        <v>33.6</v>
      </c>
      <c r="DW121" s="994"/>
      <c r="DX121" s="994"/>
      <c r="DY121" s="994"/>
      <c r="DZ121" s="995"/>
    </row>
    <row r="122" spans="1:130" s="226" customFormat="1" ht="26.25" customHeight="1" x14ac:dyDescent="0.15">
      <c r="A122" s="1132"/>
      <c r="B122" s="1019"/>
      <c r="C122" s="989" t="s">
        <v>449</v>
      </c>
      <c r="D122" s="990"/>
      <c r="E122" s="990"/>
      <c r="F122" s="990"/>
      <c r="G122" s="990"/>
      <c r="H122" s="990"/>
      <c r="I122" s="990"/>
      <c r="J122" s="990"/>
      <c r="K122" s="990"/>
      <c r="L122" s="990"/>
      <c r="M122" s="990"/>
      <c r="N122" s="990"/>
      <c r="O122" s="990"/>
      <c r="P122" s="990"/>
      <c r="Q122" s="990"/>
      <c r="R122" s="990"/>
      <c r="S122" s="990"/>
      <c r="T122" s="990"/>
      <c r="U122" s="990"/>
      <c r="V122" s="990"/>
      <c r="W122" s="990"/>
      <c r="X122" s="990"/>
      <c r="Y122" s="990"/>
      <c r="Z122" s="991"/>
      <c r="AA122" s="1031" t="s">
        <v>437</v>
      </c>
      <c r="AB122" s="1032"/>
      <c r="AC122" s="1032"/>
      <c r="AD122" s="1032"/>
      <c r="AE122" s="1033"/>
      <c r="AF122" s="1034" t="s">
        <v>168</v>
      </c>
      <c r="AG122" s="1032"/>
      <c r="AH122" s="1032"/>
      <c r="AI122" s="1032"/>
      <c r="AJ122" s="1033"/>
      <c r="AK122" s="1034" t="s">
        <v>168</v>
      </c>
      <c r="AL122" s="1032"/>
      <c r="AM122" s="1032"/>
      <c r="AN122" s="1032"/>
      <c r="AO122" s="1033"/>
      <c r="AP122" s="1035" t="s">
        <v>437</v>
      </c>
      <c r="AQ122" s="1036"/>
      <c r="AR122" s="1036"/>
      <c r="AS122" s="1036"/>
      <c r="AT122" s="1037"/>
      <c r="AU122" s="1065"/>
      <c r="AV122" s="1066"/>
      <c r="AW122" s="1066"/>
      <c r="AX122" s="1066"/>
      <c r="AY122" s="1067"/>
      <c r="AZ122" s="1047" t="s">
        <v>470</v>
      </c>
      <c r="BA122" s="1038"/>
      <c r="BB122" s="1038"/>
      <c r="BC122" s="1038"/>
      <c r="BD122" s="1038"/>
      <c r="BE122" s="1038"/>
      <c r="BF122" s="1038"/>
      <c r="BG122" s="1038"/>
      <c r="BH122" s="1038"/>
      <c r="BI122" s="1038"/>
      <c r="BJ122" s="1038"/>
      <c r="BK122" s="1038"/>
      <c r="BL122" s="1038"/>
      <c r="BM122" s="1038"/>
      <c r="BN122" s="1038"/>
      <c r="BO122" s="1038"/>
      <c r="BP122" s="1039"/>
      <c r="BQ122" s="1070">
        <v>994421</v>
      </c>
      <c r="BR122" s="1071"/>
      <c r="BS122" s="1071"/>
      <c r="BT122" s="1071"/>
      <c r="BU122" s="1071"/>
      <c r="BV122" s="1071">
        <v>981428</v>
      </c>
      <c r="BW122" s="1071"/>
      <c r="BX122" s="1071"/>
      <c r="BY122" s="1071"/>
      <c r="BZ122" s="1071"/>
      <c r="CA122" s="1071">
        <v>1037415</v>
      </c>
      <c r="CB122" s="1071"/>
      <c r="CC122" s="1071"/>
      <c r="CD122" s="1071"/>
      <c r="CE122" s="1071"/>
      <c r="CF122" s="1091">
        <v>193.8</v>
      </c>
      <c r="CG122" s="1092"/>
      <c r="CH122" s="1092"/>
      <c r="CI122" s="1092"/>
      <c r="CJ122" s="1092"/>
      <c r="CK122" s="1083"/>
      <c r="CL122" s="1084"/>
      <c r="CM122" s="1084"/>
      <c r="CN122" s="1084"/>
      <c r="CO122" s="1085"/>
      <c r="CP122" s="1093" t="s">
        <v>471</v>
      </c>
      <c r="CQ122" s="1094"/>
      <c r="CR122" s="1094"/>
      <c r="CS122" s="1094"/>
      <c r="CT122" s="1094"/>
      <c r="CU122" s="1094"/>
      <c r="CV122" s="1094"/>
      <c r="CW122" s="1094"/>
      <c r="CX122" s="1094"/>
      <c r="CY122" s="1094"/>
      <c r="CZ122" s="1094"/>
      <c r="DA122" s="1094"/>
      <c r="DB122" s="1094"/>
      <c r="DC122" s="1094"/>
      <c r="DD122" s="1094"/>
      <c r="DE122" s="1094"/>
      <c r="DF122" s="1095"/>
      <c r="DG122" s="992">
        <v>4239</v>
      </c>
      <c r="DH122" s="993"/>
      <c r="DI122" s="993"/>
      <c r="DJ122" s="993"/>
      <c r="DK122" s="993"/>
      <c r="DL122" s="993">
        <v>3064</v>
      </c>
      <c r="DM122" s="993"/>
      <c r="DN122" s="993"/>
      <c r="DO122" s="993"/>
      <c r="DP122" s="993"/>
      <c r="DQ122" s="993">
        <v>2459</v>
      </c>
      <c r="DR122" s="993"/>
      <c r="DS122" s="993"/>
      <c r="DT122" s="993"/>
      <c r="DU122" s="993"/>
      <c r="DV122" s="994">
        <v>0.5</v>
      </c>
      <c r="DW122" s="994"/>
      <c r="DX122" s="994"/>
      <c r="DY122" s="994"/>
      <c r="DZ122" s="995"/>
    </row>
    <row r="123" spans="1:130" s="226" customFormat="1" ht="26.25" customHeight="1" x14ac:dyDescent="0.15">
      <c r="A123" s="1132"/>
      <c r="B123" s="1019"/>
      <c r="C123" s="989" t="s">
        <v>455</v>
      </c>
      <c r="D123" s="990"/>
      <c r="E123" s="990"/>
      <c r="F123" s="990"/>
      <c r="G123" s="990"/>
      <c r="H123" s="990"/>
      <c r="I123" s="990"/>
      <c r="J123" s="990"/>
      <c r="K123" s="990"/>
      <c r="L123" s="990"/>
      <c r="M123" s="990"/>
      <c r="N123" s="990"/>
      <c r="O123" s="990"/>
      <c r="P123" s="990"/>
      <c r="Q123" s="990"/>
      <c r="R123" s="990"/>
      <c r="S123" s="990"/>
      <c r="T123" s="990"/>
      <c r="U123" s="990"/>
      <c r="V123" s="990"/>
      <c r="W123" s="990"/>
      <c r="X123" s="990"/>
      <c r="Y123" s="990"/>
      <c r="Z123" s="991"/>
      <c r="AA123" s="1031" t="s">
        <v>168</v>
      </c>
      <c r="AB123" s="1032"/>
      <c r="AC123" s="1032"/>
      <c r="AD123" s="1032"/>
      <c r="AE123" s="1033"/>
      <c r="AF123" s="1034" t="s">
        <v>168</v>
      </c>
      <c r="AG123" s="1032"/>
      <c r="AH123" s="1032"/>
      <c r="AI123" s="1032"/>
      <c r="AJ123" s="1033"/>
      <c r="AK123" s="1034" t="s">
        <v>168</v>
      </c>
      <c r="AL123" s="1032"/>
      <c r="AM123" s="1032"/>
      <c r="AN123" s="1032"/>
      <c r="AO123" s="1033"/>
      <c r="AP123" s="1035" t="s">
        <v>437</v>
      </c>
      <c r="AQ123" s="1036"/>
      <c r="AR123" s="1036"/>
      <c r="AS123" s="1036"/>
      <c r="AT123" s="1037"/>
      <c r="AU123" s="1068"/>
      <c r="AV123" s="1069"/>
      <c r="AW123" s="1069"/>
      <c r="AX123" s="1069"/>
      <c r="AY123" s="1069"/>
      <c r="AZ123" s="257" t="s">
        <v>182</v>
      </c>
      <c r="BA123" s="257"/>
      <c r="BB123" s="257"/>
      <c r="BC123" s="257"/>
      <c r="BD123" s="257"/>
      <c r="BE123" s="257"/>
      <c r="BF123" s="257"/>
      <c r="BG123" s="257"/>
      <c r="BH123" s="257"/>
      <c r="BI123" s="257"/>
      <c r="BJ123" s="257"/>
      <c r="BK123" s="257"/>
      <c r="BL123" s="257"/>
      <c r="BM123" s="257"/>
      <c r="BN123" s="257"/>
      <c r="BO123" s="1048" t="s">
        <v>472</v>
      </c>
      <c r="BP123" s="1079"/>
      <c r="BQ123" s="1138">
        <v>2187882</v>
      </c>
      <c r="BR123" s="1139"/>
      <c r="BS123" s="1139"/>
      <c r="BT123" s="1139"/>
      <c r="BU123" s="1139"/>
      <c r="BV123" s="1139">
        <v>2157954</v>
      </c>
      <c r="BW123" s="1139"/>
      <c r="BX123" s="1139"/>
      <c r="BY123" s="1139"/>
      <c r="BZ123" s="1139"/>
      <c r="CA123" s="1139">
        <v>2008423</v>
      </c>
      <c r="CB123" s="1139"/>
      <c r="CC123" s="1139"/>
      <c r="CD123" s="1139"/>
      <c r="CE123" s="1139"/>
      <c r="CF123" s="1072"/>
      <c r="CG123" s="1073"/>
      <c r="CH123" s="1073"/>
      <c r="CI123" s="1073"/>
      <c r="CJ123" s="1074"/>
      <c r="CK123" s="1083"/>
      <c r="CL123" s="1084"/>
      <c r="CM123" s="1084"/>
      <c r="CN123" s="1084"/>
      <c r="CO123" s="1085"/>
      <c r="CP123" s="1093" t="s">
        <v>473</v>
      </c>
      <c r="CQ123" s="1094"/>
      <c r="CR123" s="1094"/>
      <c r="CS123" s="1094"/>
      <c r="CT123" s="1094"/>
      <c r="CU123" s="1094"/>
      <c r="CV123" s="1094"/>
      <c r="CW123" s="1094"/>
      <c r="CX123" s="1094"/>
      <c r="CY123" s="1094"/>
      <c r="CZ123" s="1094"/>
      <c r="DA123" s="1094"/>
      <c r="DB123" s="1094"/>
      <c r="DC123" s="1094"/>
      <c r="DD123" s="1094"/>
      <c r="DE123" s="1094"/>
      <c r="DF123" s="1095"/>
      <c r="DG123" s="1031" t="s">
        <v>168</v>
      </c>
      <c r="DH123" s="1032"/>
      <c r="DI123" s="1032"/>
      <c r="DJ123" s="1032"/>
      <c r="DK123" s="1033"/>
      <c r="DL123" s="1034" t="s">
        <v>437</v>
      </c>
      <c r="DM123" s="1032"/>
      <c r="DN123" s="1032"/>
      <c r="DO123" s="1032"/>
      <c r="DP123" s="1033"/>
      <c r="DQ123" s="1034" t="s">
        <v>168</v>
      </c>
      <c r="DR123" s="1032"/>
      <c r="DS123" s="1032"/>
      <c r="DT123" s="1032"/>
      <c r="DU123" s="1033"/>
      <c r="DV123" s="1035" t="s">
        <v>168</v>
      </c>
      <c r="DW123" s="1036"/>
      <c r="DX123" s="1036"/>
      <c r="DY123" s="1036"/>
      <c r="DZ123" s="1037"/>
    </row>
    <row r="124" spans="1:130" s="226" customFormat="1" ht="26.25" customHeight="1" thickBot="1" x14ac:dyDescent="0.2">
      <c r="A124" s="1132"/>
      <c r="B124" s="1019"/>
      <c r="C124" s="989" t="s">
        <v>458</v>
      </c>
      <c r="D124" s="990"/>
      <c r="E124" s="990"/>
      <c r="F124" s="990"/>
      <c r="G124" s="990"/>
      <c r="H124" s="990"/>
      <c r="I124" s="990"/>
      <c r="J124" s="990"/>
      <c r="K124" s="990"/>
      <c r="L124" s="990"/>
      <c r="M124" s="990"/>
      <c r="N124" s="990"/>
      <c r="O124" s="990"/>
      <c r="P124" s="990"/>
      <c r="Q124" s="990"/>
      <c r="R124" s="990"/>
      <c r="S124" s="990"/>
      <c r="T124" s="990"/>
      <c r="U124" s="990"/>
      <c r="V124" s="990"/>
      <c r="W124" s="990"/>
      <c r="X124" s="990"/>
      <c r="Y124" s="990"/>
      <c r="Z124" s="991"/>
      <c r="AA124" s="1031" t="s">
        <v>437</v>
      </c>
      <c r="AB124" s="1032"/>
      <c r="AC124" s="1032"/>
      <c r="AD124" s="1032"/>
      <c r="AE124" s="1033"/>
      <c r="AF124" s="1034" t="s">
        <v>168</v>
      </c>
      <c r="AG124" s="1032"/>
      <c r="AH124" s="1032"/>
      <c r="AI124" s="1032"/>
      <c r="AJ124" s="1033"/>
      <c r="AK124" s="1034" t="s">
        <v>168</v>
      </c>
      <c r="AL124" s="1032"/>
      <c r="AM124" s="1032"/>
      <c r="AN124" s="1032"/>
      <c r="AO124" s="1033"/>
      <c r="AP124" s="1035" t="s">
        <v>168</v>
      </c>
      <c r="AQ124" s="1036"/>
      <c r="AR124" s="1036"/>
      <c r="AS124" s="1036"/>
      <c r="AT124" s="1037"/>
      <c r="AU124" s="1134" t="s">
        <v>474</v>
      </c>
      <c r="AV124" s="1135"/>
      <c r="AW124" s="1135"/>
      <c r="AX124" s="1135"/>
      <c r="AY124" s="1135"/>
      <c r="AZ124" s="1135"/>
      <c r="BA124" s="1135"/>
      <c r="BB124" s="1135"/>
      <c r="BC124" s="1135"/>
      <c r="BD124" s="1135"/>
      <c r="BE124" s="1135"/>
      <c r="BF124" s="1135"/>
      <c r="BG124" s="1135"/>
      <c r="BH124" s="1135"/>
      <c r="BI124" s="1135"/>
      <c r="BJ124" s="1135"/>
      <c r="BK124" s="1135"/>
      <c r="BL124" s="1135"/>
      <c r="BM124" s="1135"/>
      <c r="BN124" s="1135"/>
      <c r="BO124" s="1135"/>
      <c r="BP124" s="1136"/>
      <c r="BQ124" s="1137" t="s">
        <v>168</v>
      </c>
      <c r="BR124" s="1101"/>
      <c r="BS124" s="1101"/>
      <c r="BT124" s="1101"/>
      <c r="BU124" s="1101"/>
      <c r="BV124" s="1101" t="s">
        <v>168</v>
      </c>
      <c r="BW124" s="1101"/>
      <c r="BX124" s="1101"/>
      <c r="BY124" s="1101"/>
      <c r="BZ124" s="1101"/>
      <c r="CA124" s="1101" t="s">
        <v>437</v>
      </c>
      <c r="CB124" s="1101"/>
      <c r="CC124" s="1101"/>
      <c r="CD124" s="1101"/>
      <c r="CE124" s="1101"/>
      <c r="CF124" s="1102"/>
      <c r="CG124" s="1103"/>
      <c r="CH124" s="1103"/>
      <c r="CI124" s="1103"/>
      <c r="CJ124" s="1104"/>
      <c r="CK124" s="1086"/>
      <c r="CL124" s="1086"/>
      <c r="CM124" s="1086"/>
      <c r="CN124" s="1086"/>
      <c r="CO124" s="1087"/>
      <c r="CP124" s="1093" t="s">
        <v>475</v>
      </c>
      <c r="CQ124" s="1094"/>
      <c r="CR124" s="1094"/>
      <c r="CS124" s="1094"/>
      <c r="CT124" s="1094"/>
      <c r="CU124" s="1094"/>
      <c r="CV124" s="1094"/>
      <c r="CW124" s="1094"/>
      <c r="CX124" s="1094"/>
      <c r="CY124" s="1094"/>
      <c r="CZ124" s="1094"/>
      <c r="DA124" s="1094"/>
      <c r="DB124" s="1094"/>
      <c r="DC124" s="1094"/>
      <c r="DD124" s="1094"/>
      <c r="DE124" s="1094"/>
      <c r="DF124" s="1095"/>
      <c r="DG124" s="1078" t="s">
        <v>168</v>
      </c>
      <c r="DH124" s="1057"/>
      <c r="DI124" s="1057"/>
      <c r="DJ124" s="1057"/>
      <c r="DK124" s="1058"/>
      <c r="DL124" s="1056" t="s">
        <v>168</v>
      </c>
      <c r="DM124" s="1057"/>
      <c r="DN124" s="1057"/>
      <c r="DO124" s="1057"/>
      <c r="DP124" s="1058"/>
      <c r="DQ124" s="1056" t="s">
        <v>168</v>
      </c>
      <c r="DR124" s="1057"/>
      <c r="DS124" s="1057"/>
      <c r="DT124" s="1057"/>
      <c r="DU124" s="1058"/>
      <c r="DV124" s="1059" t="s">
        <v>168</v>
      </c>
      <c r="DW124" s="1060"/>
      <c r="DX124" s="1060"/>
      <c r="DY124" s="1060"/>
      <c r="DZ124" s="1061"/>
    </row>
    <row r="125" spans="1:130" s="226" customFormat="1" ht="26.25" customHeight="1" x14ac:dyDescent="0.15">
      <c r="A125" s="1132"/>
      <c r="B125" s="1019"/>
      <c r="C125" s="989" t="s">
        <v>460</v>
      </c>
      <c r="D125" s="990"/>
      <c r="E125" s="990"/>
      <c r="F125" s="990"/>
      <c r="G125" s="990"/>
      <c r="H125" s="990"/>
      <c r="I125" s="990"/>
      <c r="J125" s="990"/>
      <c r="K125" s="990"/>
      <c r="L125" s="990"/>
      <c r="M125" s="990"/>
      <c r="N125" s="990"/>
      <c r="O125" s="990"/>
      <c r="P125" s="990"/>
      <c r="Q125" s="990"/>
      <c r="R125" s="990"/>
      <c r="S125" s="990"/>
      <c r="T125" s="990"/>
      <c r="U125" s="990"/>
      <c r="V125" s="990"/>
      <c r="W125" s="990"/>
      <c r="X125" s="990"/>
      <c r="Y125" s="990"/>
      <c r="Z125" s="991"/>
      <c r="AA125" s="1031" t="s">
        <v>168</v>
      </c>
      <c r="AB125" s="1032"/>
      <c r="AC125" s="1032"/>
      <c r="AD125" s="1032"/>
      <c r="AE125" s="1033"/>
      <c r="AF125" s="1034" t="s">
        <v>168</v>
      </c>
      <c r="AG125" s="1032"/>
      <c r="AH125" s="1032"/>
      <c r="AI125" s="1032"/>
      <c r="AJ125" s="1033"/>
      <c r="AK125" s="1034" t="s">
        <v>168</v>
      </c>
      <c r="AL125" s="1032"/>
      <c r="AM125" s="1032"/>
      <c r="AN125" s="1032"/>
      <c r="AO125" s="1033"/>
      <c r="AP125" s="1035" t="s">
        <v>168</v>
      </c>
      <c r="AQ125" s="1036"/>
      <c r="AR125" s="1036"/>
      <c r="AS125" s="1036"/>
      <c r="AT125" s="103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6" t="s">
        <v>476</v>
      </c>
      <c r="CL125" s="1081"/>
      <c r="CM125" s="1081"/>
      <c r="CN125" s="1081"/>
      <c r="CO125" s="1082"/>
      <c r="CP125" s="1013" t="s">
        <v>477</v>
      </c>
      <c r="CQ125" s="962"/>
      <c r="CR125" s="962"/>
      <c r="CS125" s="962"/>
      <c r="CT125" s="962"/>
      <c r="CU125" s="962"/>
      <c r="CV125" s="962"/>
      <c r="CW125" s="962"/>
      <c r="CX125" s="962"/>
      <c r="CY125" s="962"/>
      <c r="CZ125" s="962"/>
      <c r="DA125" s="962"/>
      <c r="DB125" s="962"/>
      <c r="DC125" s="962"/>
      <c r="DD125" s="962"/>
      <c r="DE125" s="962"/>
      <c r="DF125" s="963"/>
      <c r="DG125" s="999" t="s">
        <v>168</v>
      </c>
      <c r="DH125" s="1000"/>
      <c r="DI125" s="1000"/>
      <c r="DJ125" s="1000"/>
      <c r="DK125" s="1000"/>
      <c r="DL125" s="1000" t="s">
        <v>168</v>
      </c>
      <c r="DM125" s="1000"/>
      <c r="DN125" s="1000"/>
      <c r="DO125" s="1000"/>
      <c r="DP125" s="1000"/>
      <c r="DQ125" s="1000" t="s">
        <v>168</v>
      </c>
      <c r="DR125" s="1000"/>
      <c r="DS125" s="1000"/>
      <c r="DT125" s="1000"/>
      <c r="DU125" s="1000"/>
      <c r="DV125" s="1001" t="s">
        <v>168</v>
      </c>
      <c r="DW125" s="1001"/>
      <c r="DX125" s="1001"/>
      <c r="DY125" s="1001"/>
      <c r="DZ125" s="1002"/>
    </row>
    <row r="126" spans="1:130" s="226" customFormat="1" ht="26.25" customHeight="1" thickBot="1" x14ac:dyDescent="0.2">
      <c r="A126" s="1132"/>
      <c r="B126" s="1019"/>
      <c r="C126" s="989" t="s">
        <v>462</v>
      </c>
      <c r="D126" s="990"/>
      <c r="E126" s="990"/>
      <c r="F126" s="990"/>
      <c r="G126" s="990"/>
      <c r="H126" s="990"/>
      <c r="I126" s="990"/>
      <c r="J126" s="990"/>
      <c r="K126" s="990"/>
      <c r="L126" s="990"/>
      <c r="M126" s="990"/>
      <c r="N126" s="990"/>
      <c r="O126" s="990"/>
      <c r="P126" s="990"/>
      <c r="Q126" s="990"/>
      <c r="R126" s="990"/>
      <c r="S126" s="990"/>
      <c r="T126" s="990"/>
      <c r="U126" s="990"/>
      <c r="V126" s="990"/>
      <c r="W126" s="990"/>
      <c r="X126" s="990"/>
      <c r="Y126" s="990"/>
      <c r="Z126" s="991"/>
      <c r="AA126" s="1031" t="s">
        <v>168</v>
      </c>
      <c r="AB126" s="1032"/>
      <c r="AC126" s="1032"/>
      <c r="AD126" s="1032"/>
      <c r="AE126" s="1033"/>
      <c r="AF126" s="1034" t="s">
        <v>168</v>
      </c>
      <c r="AG126" s="1032"/>
      <c r="AH126" s="1032"/>
      <c r="AI126" s="1032"/>
      <c r="AJ126" s="1033"/>
      <c r="AK126" s="1034" t="s">
        <v>168</v>
      </c>
      <c r="AL126" s="1032"/>
      <c r="AM126" s="1032"/>
      <c r="AN126" s="1032"/>
      <c r="AO126" s="1033"/>
      <c r="AP126" s="1035" t="s">
        <v>168</v>
      </c>
      <c r="AQ126" s="1036"/>
      <c r="AR126" s="1036"/>
      <c r="AS126" s="1036"/>
      <c r="AT126" s="103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7"/>
      <c r="CL126" s="1084"/>
      <c r="CM126" s="1084"/>
      <c r="CN126" s="1084"/>
      <c r="CO126" s="1085"/>
      <c r="CP126" s="1022" t="s">
        <v>478</v>
      </c>
      <c r="CQ126" s="1023"/>
      <c r="CR126" s="1023"/>
      <c r="CS126" s="1023"/>
      <c r="CT126" s="1023"/>
      <c r="CU126" s="1023"/>
      <c r="CV126" s="1023"/>
      <c r="CW126" s="1023"/>
      <c r="CX126" s="1023"/>
      <c r="CY126" s="1023"/>
      <c r="CZ126" s="1023"/>
      <c r="DA126" s="1023"/>
      <c r="DB126" s="1023"/>
      <c r="DC126" s="1023"/>
      <c r="DD126" s="1023"/>
      <c r="DE126" s="1023"/>
      <c r="DF126" s="1024"/>
      <c r="DG126" s="992" t="s">
        <v>168</v>
      </c>
      <c r="DH126" s="993"/>
      <c r="DI126" s="993"/>
      <c r="DJ126" s="993"/>
      <c r="DK126" s="993"/>
      <c r="DL126" s="993" t="s">
        <v>441</v>
      </c>
      <c r="DM126" s="993"/>
      <c r="DN126" s="993"/>
      <c r="DO126" s="993"/>
      <c r="DP126" s="993"/>
      <c r="DQ126" s="993" t="s">
        <v>168</v>
      </c>
      <c r="DR126" s="993"/>
      <c r="DS126" s="993"/>
      <c r="DT126" s="993"/>
      <c r="DU126" s="993"/>
      <c r="DV126" s="994" t="s">
        <v>168</v>
      </c>
      <c r="DW126" s="994"/>
      <c r="DX126" s="994"/>
      <c r="DY126" s="994"/>
      <c r="DZ126" s="995"/>
    </row>
    <row r="127" spans="1:130" s="226" customFormat="1" ht="26.25" customHeight="1" x14ac:dyDescent="0.15">
      <c r="A127" s="1133"/>
      <c r="B127" s="1021"/>
      <c r="C127" s="1075" t="s">
        <v>479</v>
      </c>
      <c r="D127" s="1076"/>
      <c r="E127" s="1076"/>
      <c r="F127" s="1076"/>
      <c r="G127" s="1076"/>
      <c r="H127" s="1076"/>
      <c r="I127" s="1076"/>
      <c r="J127" s="1076"/>
      <c r="K127" s="1076"/>
      <c r="L127" s="1076"/>
      <c r="M127" s="1076"/>
      <c r="N127" s="1076"/>
      <c r="O127" s="1076"/>
      <c r="P127" s="1076"/>
      <c r="Q127" s="1076"/>
      <c r="R127" s="1076"/>
      <c r="S127" s="1076"/>
      <c r="T127" s="1076"/>
      <c r="U127" s="1076"/>
      <c r="V127" s="1076"/>
      <c r="W127" s="1076"/>
      <c r="X127" s="1076"/>
      <c r="Y127" s="1076"/>
      <c r="Z127" s="1077"/>
      <c r="AA127" s="1031" t="s">
        <v>168</v>
      </c>
      <c r="AB127" s="1032"/>
      <c r="AC127" s="1032"/>
      <c r="AD127" s="1032"/>
      <c r="AE127" s="1033"/>
      <c r="AF127" s="1034" t="s">
        <v>168</v>
      </c>
      <c r="AG127" s="1032"/>
      <c r="AH127" s="1032"/>
      <c r="AI127" s="1032"/>
      <c r="AJ127" s="1033"/>
      <c r="AK127" s="1034" t="s">
        <v>168</v>
      </c>
      <c r="AL127" s="1032"/>
      <c r="AM127" s="1032"/>
      <c r="AN127" s="1032"/>
      <c r="AO127" s="1033"/>
      <c r="AP127" s="1035" t="s">
        <v>168</v>
      </c>
      <c r="AQ127" s="1036"/>
      <c r="AR127" s="1036"/>
      <c r="AS127" s="1036"/>
      <c r="AT127" s="1037"/>
      <c r="AU127" s="262"/>
      <c r="AV127" s="262"/>
      <c r="AW127" s="262"/>
      <c r="AX127" s="1105" t="s">
        <v>480</v>
      </c>
      <c r="AY127" s="1106"/>
      <c r="AZ127" s="1106"/>
      <c r="BA127" s="1106"/>
      <c r="BB127" s="1106"/>
      <c r="BC127" s="1106"/>
      <c r="BD127" s="1106"/>
      <c r="BE127" s="1107"/>
      <c r="BF127" s="1108" t="s">
        <v>481</v>
      </c>
      <c r="BG127" s="1106"/>
      <c r="BH127" s="1106"/>
      <c r="BI127" s="1106"/>
      <c r="BJ127" s="1106"/>
      <c r="BK127" s="1106"/>
      <c r="BL127" s="1107"/>
      <c r="BM127" s="1108" t="s">
        <v>482</v>
      </c>
      <c r="BN127" s="1106"/>
      <c r="BO127" s="1106"/>
      <c r="BP127" s="1106"/>
      <c r="BQ127" s="1106"/>
      <c r="BR127" s="1106"/>
      <c r="BS127" s="1107"/>
      <c r="BT127" s="1108" t="s">
        <v>483</v>
      </c>
      <c r="BU127" s="1106"/>
      <c r="BV127" s="1106"/>
      <c r="BW127" s="1106"/>
      <c r="BX127" s="1106"/>
      <c r="BY127" s="1106"/>
      <c r="BZ127" s="1130"/>
      <c r="CA127" s="262"/>
      <c r="CB127" s="262"/>
      <c r="CC127" s="262"/>
      <c r="CD127" s="263"/>
      <c r="CE127" s="263"/>
      <c r="CF127" s="263"/>
      <c r="CG127" s="260"/>
      <c r="CH127" s="260"/>
      <c r="CI127" s="260"/>
      <c r="CJ127" s="261"/>
      <c r="CK127" s="1097"/>
      <c r="CL127" s="1084"/>
      <c r="CM127" s="1084"/>
      <c r="CN127" s="1084"/>
      <c r="CO127" s="1085"/>
      <c r="CP127" s="1022" t="s">
        <v>484</v>
      </c>
      <c r="CQ127" s="1023"/>
      <c r="CR127" s="1023"/>
      <c r="CS127" s="1023"/>
      <c r="CT127" s="1023"/>
      <c r="CU127" s="1023"/>
      <c r="CV127" s="1023"/>
      <c r="CW127" s="1023"/>
      <c r="CX127" s="1023"/>
      <c r="CY127" s="1023"/>
      <c r="CZ127" s="1023"/>
      <c r="DA127" s="1023"/>
      <c r="DB127" s="1023"/>
      <c r="DC127" s="1023"/>
      <c r="DD127" s="1023"/>
      <c r="DE127" s="1023"/>
      <c r="DF127" s="1024"/>
      <c r="DG127" s="992" t="s">
        <v>168</v>
      </c>
      <c r="DH127" s="993"/>
      <c r="DI127" s="993"/>
      <c r="DJ127" s="993"/>
      <c r="DK127" s="993"/>
      <c r="DL127" s="993" t="s">
        <v>168</v>
      </c>
      <c r="DM127" s="993"/>
      <c r="DN127" s="993"/>
      <c r="DO127" s="993"/>
      <c r="DP127" s="993"/>
      <c r="DQ127" s="993" t="s">
        <v>168</v>
      </c>
      <c r="DR127" s="993"/>
      <c r="DS127" s="993"/>
      <c r="DT127" s="993"/>
      <c r="DU127" s="993"/>
      <c r="DV127" s="994" t="s">
        <v>168</v>
      </c>
      <c r="DW127" s="994"/>
      <c r="DX127" s="994"/>
      <c r="DY127" s="994"/>
      <c r="DZ127" s="995"/>
    </row>
    <row r="128" spans="1:130" s="226" customFormat="1" ht="26.25" customHeight="1" thickBot="1" x14ac:dyDescent="0.2">
      <c r="A128" s="1116" t="s">
        <v>485</v>
      </c>
      <c r="B128" s="1117"/>
      <c r="C128" s="1117"/>
      <c r="D128" s="1117"/>
      <c r="E128" s="1117"/>
      <c r="F128" s="1117"/>
      <c r="G128" s="1117"/>
      <c r="H128" s="1117"/>
      <c r="I128" s="1117"/>
      <c r="J128" s="1117"/>
      <c r="K128" s="1117"/>
      <c r="L128" s="1117"/>
      <c r="M128" s="1117"/>
      <c r="N128" s="1117"/>
      <c r="O128" s="1117"/>
      <c r="P128" s="1117"/>
      <c r="Q128" s="1117"/>
      <c r="R128" s="1117"/>
      <c r="S128" s="1117"/>
      <c r="T128" s="1117"/>
      <c r="U128" s="1117"/>
      <c r="V128" s="1117"/>
      <c r="W128" s="1118" t="s">
        <v>486</v>
      </c>
      <c r="X128" s="1118"/>
      <c r="Y128" s="1118"/>
      <c r="Z128" s="1119"/>
      <c r="AA128" s="1120">
        <v>7405</v>
      </c>
      <c r="AB128" s="1121"/>
      <c r="AC128" s="1121"/>
      <c r="AD128" s="1121"/>
      <c r="AE128" s="1122"/>
      <c r="AF128" s="1123">
        <v>5340</v>
      </c>
      <c r="AG128" s="1121"/>
      <c r="AH128" s="1121"/>
      <c r="AI128" s="1121"/>
      <c r="AJ128" s="1122"/>
      <c r="AK128" s="1123">
        <v>4453</v>
      </c>
      <c r="AL128" s="1121"/>
      <c r="AM128" s="1121"/>
      <c r="AN128" s="1121"/>
      <c r="AO128" s="1122"/>
      <c r="AP128" s="1124"/>
      <c r="AQ128" s="1125"/>
      <c r="AR128" s="1125"/>
      <c r="AS128" s="1125"/>
      <c r="AT128" s="1126"/>
      <c r="AU128" s="262"/>
      <c r="AV128" s="262"/>
      <c r="AW128" s="262"/>
      <c r="AX128" s="961" t="s">
        <v>487</v>
      </c>
      <c r="AY128" s="962"/>
      <c r="AZ128" s="962"/>
      <c r="BA128" s="962"/>
      <c r="BB128" s="962"/>
      <c r="BC128" s="962"/>
      <c r="BD128" s="962"/>
      <c r="BE128" s="963"/>
      <c r="BF128" s="1127">
        <v>10.77</v>
      </c>
      <c r="BG128" s="1128"/>
      <c r="BH128" s="1128"/>
      <c r="BI128" s="1128"/>
      <c r="BJ128" s="1128"/>
      <c r="BK128" s="1128"/>
      <c r="BL128" s="1129"/>
      <c r="BM128" s="1127">
        <v>15</v>
      </c>
      <c r="BN128" s="1128"/>
      <c r="BO128" s="1128"/>
      <c r="BP128" s="1128"/>
      <c r="BQ128" s="1128"/>
      <c r="BR128" s="1128"/>
      <c r="BS128" s="1129"/>
      <c r="BT128" s="1127">
        <v>20</v>
      </c>
      <c r="BU128" s="1128"/>
      <c r="BV128" s="1128"/>
      <c r="BW128" s="1128"/>
      <c r="BX128" s="1128"/>
      <c r="BY128" s="1128"/>
      <c r="BZ128" s="1152"/>
      <c r="CA128" s="263"/>
      <c r="CB128" s="263"/>
      <c r="CC128" s="263"/>
      <c r="CD128" s="263"/>
      <c r="CE128" s="263"/>
      <c r="CF128" s="263"/>
      <c r="CG128" s="260"/>
      <c r="CH128" s="260"/>
      <c r="CI128" s="260"/>
      <c r="CJ128" s="261"/>
      <c r="CK128" s="1098"/>
      <c r="CL128" s="1099"/>
      <c r="CM128" s="1099"/>
      <c r="CN128" s="1099"/>
      <c r="CO128" s="1100"/>
      <c r="CP128" s="1109" t="s">
        <v>488</v>
      </c>
      <c r="CQ128" s="1110"/>
      <c r="CR128" s="1110"/>
      <c r="CS128" s="1110"/>
      <c r="CT128" s="1110"/>
      <c r="CU128" s="1110"/>
      <c r="CV128" s="1110"/>
      <c r="CW128" s="1110"/>
      <c r="CX128" s="1110"/>
      <c r="CY128" s="1110"/>
      <c r="CZ128" s="1110"/>
      <c r="DA128" s="1110"/>
      <c r="DB128" s="1110"/>
      <c r="DC128" s="1110"/>
      <c r="DD128" s="1110"/>
      <c r="DE128" s="1110"/>
      <c r="DF128" s="1111"/>
      <c r="DG128" s="1112" t="s">
        <v>168</v>
      </c>
      <c r="DH128" s="1113"/>
      <c r="DI128" s="1113"/>
      <c r="DJ128" s="1113"/>
      <c r="DK128" s="1113"/>
      <c r="DL128" s="1113" t="s">
        <v>441</v>
      </c>
      <c r="DM128" s="1113"/>
      <c r="DN128" s="1113"/>
      <c r="DO128" s="1113"/>
      <c r="DP128" s="1113"/>
      <c r="DQ128" s="1113" t="s">
        <v>168</v>
      </c>
      <c r="DR128" s="1113"/>
      <c r="DS128" s="1113"/>
      <c r="DT128" s="1113"/>
      <c r="DU128" s="1113"/>
      <c r="DV128" s="1114" t="s">
        <v>168</v>
      </c>
      <c r="DW128" s="1114"/>
      <c r="DX128" s="1114"/>
      <c r="DY128" s="1114"/>
      <c r="DZ128" s="1115"/>
    </row>
    <row r="129" spans="1:131" s="226" customFormat="1" ht="26.25" customHeight="1" x14ac:dyDescent="0.15">
      <c r="A129" s="1003" t="s">
        <v>101</v>
      </c>
      <c r="B129" s="1004"/>
      <c r="C129" s="1004"/>
      <c r="D129" s="1004"/>
      <c r="E129" s="1004"/>
      <c r="F129" s="1004"/>
      <c r="G129" s="1004"/>
      <c r="H129" s="1004"/>
      <c r="I129" s="1004"/>
      <c r="J129" s="1004"/>
      <c r="K129" s="1004"/>
      <c r="L129" s="1004"/>
      <c r="M129" s="1004"/>
      <c r="N129" s="1004"/>
      <c r="O129" s="1004"/>
      <c r="P129" s="1004"/>
      <c r="Q129" s="1004"/>
      <c r="R129" s="1004"/>
      <c r="S129" s="1004"/>
      <c r="T129" s="1004"/>
      <c r="U129" s="1004"/>
      <c r="V129" s="1004"/>
      <c r="W129" s="1146" t="s">
        <v>489</v>
      </c>
      <c r="X129" s="1147"/>
      <c r="Y129" s="1147"/>
      <c r="Z129" s="1148"/>
      <c r="AA129" s="1031">
        <v>720850</v>
      </c>
      <c r="AB129" s="1032"/>
      <c r="AC129" s="1032"/>
      <c r="AD129" s="1032"/>
      <c r="AE129" s="1033"/>
      <c r="AF129" s="1034">
        <v>675565</v>
      </c>
      <c r="AG129" s="1032"/>
      <c r="AH129" s="1032"/>
      <c r="AI129" s="1032"/>
      <c r="AJ129" s="1033"/>
      <c r="AK129" s="1034">
        <v>626636</v>
      </c>
      <c r="AL129" s="1032"/>
      <c r="AM129" s="1032"/>
      <c r="AN129" s="1032"/>
      <c r="AO129" s="1033"/>
      <c r="AP129" s="1149"/>
      <c r="AQ129" s="1150"/>
      <c r="AR129" s="1150"/>
      <c r="AS129" s="1150"/>
      <c r="AT129" s="1151"/>
      <c r="AU129" s="264"/>
      <c r="AV129" s="264"/>
      <c r="AW129" s="264"/>
      <c r="AX129" s="1140" t="s">
        <v>490</v>
      </c>
      <c r="AY129" s="1023"/>
      <c r="AZ129" s="1023"/>
      <c r="BA129" s="1023"/>
      <c r="BB129" s="1023"/>
      <c r="BC129" s="1023"/>
      <c r="BD129" s="1023"/>
      <c r="BE129" s="1024"/>
      <c r="BF129" s="1141">
        <v>7.06</v>
      </c>
      <c r="BG129" s="1142"/>
      <c r="BH129" s="1142"/>
      <c r="BI129" s="1142"/>
      <c r="BJ129" s="1142"/>
      <c r="BK129" s="1142"/>
      <c r="BL129" s="1143"/>
      <c r="BM129" s="1141">
        <v>20</v>
      </c>
      <c r="BN129" s="1142"/>
      <c r="BO129" s="1142"/>
      <c r="BP129" s="1142"/>
      <c r="BQ129" s="1142"/>
      <c r="BR129" s="1142"/>
      <c r="BS129" s="1143"/>
      <c r="BT129" s="1141">
        <v>30</v>
      </c>
      <c r="BU129" s="1144"/>
      <c r="BV129" s="1144"/>
      <c r="BW129" s="1144"/>
      <c r="BX129" s="1144"/>
      <c r="BY129" s="1144"/>
      <c r="BZ129" s="1145"/>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3" t="s">
        <v>491</v>
      </c>
      <c r="B130" s="1004"/>
      <c r="C130" s="1004"/>
      <c r="D130" s="1004"/>
      <c r="E130" s="1004"/>
      <c r="F130" s="1004"/>
      <c r="G130" s="1004"/>
      <c r="H130" s="1004"/>
      <c r="I130" s="1004"/>
      <c r="J130" s="1004"/>
      <c r="K130" s="1004"/>
      <c r="L130" s="1004"/>
      <c r="M130" s="1004"/>
      <c r="N130" s="1004"/>
      <c r="O130" s="1004"/>
      <c r="P130" s="1004"/>
      <c r="Q130" s="1004"/>
      <c r="R130" s="1004"/>
      <c r="S130" s="1004"/>
      <c r="T130" s="1004"/>
      <c r="U130" s="1004"/>
      <c r="V130" s="1004"/>
      <c r="W130" s="1146" t="s">
        <v>492</v>
      </c>
      <c r="X130" s="1147"/>
      <c r="Y130" s="1147"/>
      <c r="Z130" s="1148"/>
      <c r="AA130" s="1031">
        <v>114706</v>
      </c>
      <c r="AB130" s="1032"/>
      <c r="AC130" s="1032"/>
      <c r="AD130" s="1032"/>
      <c r="AE130" s="1033"/>
      <c r="AF130" s="1034">
        <v>104119</v>
      </c>
      <c r="AG130" s="1032"/>
      <c r="AH130" s="1032"/>
      <c r="AI130" s="1032"/>
      <c r="AJ130" s="1033"/>
      <c r="AK130" s="1034">
        <v>91246</v>
      </c>
      <c r="AL130" s="1032"/>
      <c r="AM130" s="1032"/>
      <c r="AN130" s="1032"/>
      <c r="AO130" s="1033"/>
      <c r="AP130" s="1149"/>
      <c r="AQ130" s="1150"/>
      <c r="AR130" s="1150"/>
      <c r="AS130" s="1150"/>
      <c r="AT130" s="1151"/>
      <c r="AU130" s="264"/>
      <c r="AV130" s="264"/>
      <c r="AW130" s="264"/>
      <c r="AX130" s="1140" t="s">
        <v>493</v>
      </c>
      <c r="AY130" s="1023"/>
      <c r="AZ130" s="1023"/>
      <c r="BA130" s="1023"/>
      <c r="BB130" s="1023"/>
      <c r="BC130" s="1023"/>
      <c r="BD130" s="1023"/>
      <c r="BE130" s="1024"/>
      <c r="BF130" s="1177">
        <v>10.3</v>
      </c>
      <c r="BG130" s="1178"/>
      <c r="BH130" s="1178"/>
      <c r="BI130" s="1178"/>
      <c r="BJ130" s="1178"/>
      <c r="BK130" s="1178"/>
      <c r="BL130" s="1179"/>
      <c r="BM130" s="1177">
        <v>25</v>
      </c>
      <c r="BN130" s="1178"/>
      <c r="BO130" s="1178"/>
      <c r="BP130" s="1178"/>
      <c r="BQ130" s="1178"/>
      <c r="BR130" s="1178"/>
      <c r="BS130" s="1179"/>
      <c r="BT130" s="1177">
        <v>35</v>
      </c>
      <c r="BU130" s="1180"/>
      <c r="BV130" s="1180"/>
      <c r="BW130" s="1180"/>
      <c r="BX130" s="1180"/>
      <c r="BY130" s="1180"/>
      <c r="BZ130" s="1181"/>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2"/>
      <c r="B131" s="1183"/>
      <c r="C131" s="1183"/>
      <c r="D131" s="1183"/>
      <c r="E131" s="1183"/>
      <c r="F131" s="1183"/>
      <c r="G131" s="1183"/>
      <c r="H131" s="1183"/>
      <c r="I131" s="1183"/>
      <c r="J131" s="1183"/>
      <c r="K131" s="1183"/>
      <c r="L131" s="1183"/>
      <c r="M131" s="1183"/>
      <c r="N131" s="1183"/>
      <c r="O131" s="1183"/>
      <c r="P131" s="1183"/>
      <c r="Q131" s="1183"/>
      <c r="R131" s="1183"/>
      <c r="S131" s="1183"/>
      <c r="T131" s="1183"/>
      <c r="U131" s="1183"/>
      <c r="V131" s="1183"/>
      <c r="W131" s="1184" t="s">
        <v>494</v>
      </c>
      <c r="X131" s="1185"/>
      <c r="Y131" s="1185"/>
      <c r="Z131" s="1186"/>
      <c r="AA131" s="1078">
        <v>606144</v>
      </c>
      <c r="AB131" s="1057"/>
      <c r="AC131" s="1057"/>
      <c r="AD131" s="1057"/>
      <c r="AE131" s="1058"/>
      <c r="AF131" s="1056">
        <v>571446</v>
      </c>
      <c r="AG131" s="1057"/>
      <c r="AH131" s="1057"/>
      <c r="AI131" s="1057"/>
      <c r="AJ131" s="1058"/>
      <c r="AK131" s="1056">
        <v>535390</v>
      </c>
      <c r="AL131" s="1057"/>
      <c r="AM131" s="1057"/>
      <c r="AN131" s="1057"/>
      <c r="AO131" s="1058"/>
      <c r="AP131" s="1187"/>
      <c r="AQ131" s="1188"/>
      <c r="AR131" s="1188"/>
      <c r="AS131" s="1188"/>
      <c r="AT131" s="1189"/>
      <c r="AU131" s="264"/>
      <c r="AV131" s="264"/>
      <c r="AW131" s="264"/>
      <c r="AX131" s="1159" t="s">
        <v>495</v>
      </c>
      <c r="AY131" s="1110"/>
      <c r="AZ131" s="1110"/>
      <c r="BA131" s="1110"/>
      <c r="BB131" s="1110"/>
      <c r="BC131" s="1110"/>
      <c r="BD131" s="1110"/>
      <c r="BE131" s="1111"/>
      <c r="BF131" s="1160" t="s">
        <v>441</v>
      </c>
      <c r="BG131" s="1161"/>
      <c r="BH131" s="1161"/>
      <c r="BI131" s="1161"/>
      <c r="BJ131" s="1161"/>
      <c r="BK131" s="1161"/>
      <c r="BL131" s="1162"/>
      <c r="BM131" s="1160">
        <v>350</v>
      </c>
      <c r="BN131" s="1161"/>
      <c r="BO131" s="1161"/>
      <c r="BP131" s="1161"/>
      <c r="BQ131" s="1161"/>
      <c r="BR131" s="1161"/>
      <c r="BS131" s="1162"/>
      <c r="BT131" s="1163"/>
      <c r="BU131" s="1164"/>
      <c r="BV131" s="1164"/>
      <c r="BW131" s="1164"/>
      <c r="BX131" s="1164"/>
      <c r="BY131" s="1164"/>
      <c r="BZ131" s="116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6" t="s">
        <v>496</v>
      </c>
      <c r="B132" s="1167"/>
      <c r="C132" s="1167"/>
      <c r="D132" s="1167"/>
      <c r="E132" s="1167"/>
      <c r="F132" s="1167"/>
      <c r="G132" s="1167"/>
      <c r="H132" s="1167"/>
      <c r="I132" s="1167"/>
      <c r="J132" s="1167"/>
      <c r="K132" s="1167"/>
      <c r="L132" s="1167"/>
      <c r="M132" s="1167"/>
      <c r="N132" s="1167"/>
      <c r="O132" s="1167"/>
      <c r="P132" s="1167"/>
      <c r="Q132" s="1167"/>
      <c r="R132" s="1167"/>
      <c r="S132" s="1167"/>
      <c r="T132" s="1167"/>
      <c r="U132" s="1167"/>
      <c r="V132" s="1170" t="s">
        <v>497</v>
      </c>
      <c r="W132" s="1170"/>
      <c r="X132" s="1170"/>
      <c r="Y132" s="1170"/>
      <c r="Z132" s="1171"/>
      <c r="AA132" s="1172">
        <v>8.9630516839999999</v>
      </c>
      <c r="AB132" s="1173"/>
      <c r="AC132" s="1173"/>
      <c r="AD132" s="1173"/>
      <c r="AE132" s="1174"/>
      <c r="AF132" s="1175">
        <v>10.02789415</v>
      </c>
      <c r="AG132" s="1173"/>
      <c r="AH132" s="1173"/>
      <c r="AI132" s="1173"/>
      <c r="AJ132" s="1174"/>
      <c r="AK132" s="1175">
        <v>11.9720204</v>
      </c>
      <c r="AL132" s="1173"/>
      <c r="AM132" s="1173"/>
      <c r="AN132" s="1173"/>
      <c r="AO132" s="1174"/>
      <c r="AP132" s="1072"/>
      <c r="AQ132" s="1073"/>
      <c r="AR132" s="1073"/>
      <c r="AS132" s="1073"/>
      <c r="AT132" s="117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8"/>
      <c r="B133" s="1169"/>
      <c r="C133" s="1169"/>
      <c r="D133" s="1169"/>
      <c r="E133" s="1169"/>
      <c r="F133" s="1169"/>
      <c r="G133" s="1169"/>
      <c r="H133" s="1169"/>
      <c r="I133" s="1169"/>
      <c r="J133" s="1169"/>
      <c r="K133" s="1169"/>
      <c r="L133" s="1169"/>
      <c r="M133" s="1169"/>
      <c r="N133" s="1169"/>
      <c r="O133" s="1169"/>
      <c r="P133" s="1169"/>
      <c r="Q133" s="1169"/>
      <c r="R133" s="1169"/>
      <c r="S133" s="1169"/>
      <c r="T133" s="1169"/>
      <c r="U133" s="1169"/>
      <c r="V133" s="1153" t="s">
        <v>498</v>
      </c>
      <c r="W133" s="1153"/>
      <c r="X133" s="1153"/>
      <c r="Y133" s="1153"/>
      <c r="Z133" s="1154"/>
      <c r="AA133" s="1155">
        <v>10.5</v>
      </c>
      <c r="AB133" s="1156"/>
      <c r="AC133" s="1156"/>
      <c r="AD133" s="1156"/>
      <c r="AE133" s="1157"/>
      <c r="AF133" s="1155">
        <v>9.9</v>
      </c>
      <c r="AG133" s="1156"/>
      <c r="AH133" s="1156"/>
      <c r="AI133" s="1156"/>
      <c r="AJ133" s="1157"/>
      <c r="AK133" s="1155">
        <v>10.3</v>
      </c>
      <c r="AL133" s="1156"/>
      <c r="AM133" s="1156"/>
      <c r="AN133" s="1156"/>
      <c r="AO133" s="1157"/>
      <c r="AP133" s="1102"/>
      <c r="AQ133" s="1103"/>
      <c r="AR133" s="1103"/>
      <c r="AS133" s="1103"/>
      <c r="AT133" s="1158"/>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1mu5qiXefi/ZXwLeX64mDUlFVF7DqIyse6Ux/DvhbtBY0IidurvBdYAyqGkbYp7ZHrCf0dq5gL3n5Syi+7fog==" saltValue="tJZpgFsHqFXj+WYVLzYkQ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40" zoomScaleNormal="85" zoomScaleSheetLayoutView="4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499</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b9LN5msb4kxUCLcwIwDz3STqS2bFHQgkMpzRn8TkfHz3jj/byHv/4vqFCIMARdl8OqRP6UwK4B5FptgXCwlRA==" saltValue="rcj6qaynruC02BYDIfLvi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85" zoomScaleNormal="85"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3zko9DOdsan/VCkyXMwlrtVpe/arG1JXlirQe1Ovs7KELuco29ibl1VC4Dji9xvulBVWIoXDCcJwvmWIEEA8A==" saltValue="3UiL4CyM/GXHRRMCyrw+3Q=="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0" zoomScaleSheetLayoutView="7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5" t="s">
        <v>507</v>
      </c>
      <c r="AL9" s="1196"/>
      <c r="AM9" s="1196"/>
      <c r="AN9" s="1197"/>
      <c r="AO9" s="292">
        <v>167633</v>
      </c>
      <c r="AP9" s="292">
        <v>301498</v>
      </c>
      <c r="AQ9" s="293">
        <v>189734</v>
      </c>
      <c r="AR9" s="294">
        <v>58.9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5" t="s">
        <v>508</v>
      </c>
      <c r="AL10" s="1196"/>
      <c r="AM10" s="1196"/>
      <c r="AN10" s="1197"/>
      <c r="AO10" s="295">
        <v>69147</v>
      </c>
      <c r="AP10" s="295">
        <v>124365</v>
      </c>
      <c r="AQ10" s="296">
        <v>22180</v>
      </c>
      <c r="AR10" s="297">
        <v>460.7</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5" t="s">
        <v>509</v>
      </c>
      <c r="AL11" s="1196"/>
      <c r="AM11" s="1196"/>
      <c r="AN11" s="1197"/>
      <c r="AO11" s="295">
        <v>14968</v>
      </c>
      <c r="AP11" s="295">
        <v>26921</v>
      </c>
      <c r="AQ11" s="296">
        <v>28692</v>
      </c>
      <c r="AR11" s="297">
        <v>-6.2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5" t="s">
        <v>510</v>
      </c>
      <c r="AL12" s="1196"/>
      <c r="AM12" s="1196"/>
      <c r="AN12" s="1197"/>
      <c r="AO12" s="295" t="s">
        <v>511</v>
      </c>
      <c r="AP12" s="295" t="s">
        <v>511</v>
      </c>
      <c r="AQ12" s="296">
        <v>4806</v>
      </c>
      <c r="AR12" s="297" t="s">
        <v>511</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5" t="s">
        <v>512</v>
      </c>
      <c r="AL13" s="1196"/>
      <c r="AM13" s="1196"/>
      <c r="AN13" s="1197"/>
      <c r="AO13" s="295" t="s">
        <v>511</v>
      </c>
      <c r="AP13" s="295" t="s">
        <v>511</v>
      </c>
      <c r="AQ13" s="296" t="s">
        <v>511</v>
      </c>
      <c r="AR13" s="297" t="s">
        <v>511</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5" t="s">
        <v>513</v>
      </c>
      <c r="AL14" s="1196"/>
      <c r="AM14" s="1196"/>
      <c r="AN14" s="1197"/>
      <c r="AO14" s="295">
        <v>7968</v>
      </c>
      <c r="AP14" s="295">
        <v>14331</v>
      </c>
      <c r="AQ14" s="296">
        <v>8976</v>
      </c>
      <c r="AR14" s="297">
        <v>59.7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5" t="s">
        <v>514</v>
      </c>
      <c r="AL15" s="1196"/>
      <c r="AM15" s="1196"/>
      <c r="AN15" s="1197"/>
      <c r="AO15" s="295">
        <v>9488</v>
      </c>
      <c r="AP15" s="295">
        <v>17065</v>
      </c>
      <c r="AQ15" s="296">
        <v>4161</v>
      </c>
      <c r="AR15" s="297">
        <v>310.10000000000002</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8" t="s">
        <v>515</v>
      </c>
      <c r="AL16" s="1199"/>
      <c r="AM16" s="1199"/>
      <c r="AN16" s="1200"/>
      <c r="AO16" s="295">
        <v>-13115</v>
      </c>
      <c r="AP16" s="295">
        <v>-23588</v>
      </c>
      <c r="AQ16" s="296">
        <v>-17989</v>
      </c>
      <c r="AR16" s="297">
        <v>31.1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8" t="s">
        <v>182</v>
      </c>
      <c r="AL17" s="1199"/>
      <c r="AM17" s="1199"/>
      <c r="AN17" s="1200"/>
      <c r="AO17" s="295">
        <v>256089</v>
      </c>
      <c r="AP17" s="295">
        <v>460592</v>
      </c>
      <c r="AQ17" s="296">
        <v>240560</v>
      </c>
      <c r="AR17" s="297">
        <v>91.5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0" t="s">
        <v>520</v>
      </c>
      <c r="AL21" s="1191"/>
      <c r="AM21" s="1191"/>
      <c r="AN21" s="1192"/>
      <c r="AO21" s="307">
        <v>28.78</v>
      </c>
      <c r="AP21" s="308">
        <v>21.65</v>
      </c>
      <c r="AQ21" s="309">
        <v>7.13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0" t="s">
        <v>521</v>
      </c>
      <c r="AL22" s="1191"/>
      <c r="AM22" s="1191"/>
      <c r="AN22" s="1192"/>
      <c r="AO22" s="312">
        <v>92.2</v>
      </c>
      <c r="AP22" s="313">
        <v>95.4</v>
      </c>
      <c r="AQ22" s="314">
        <v>-3.2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523</v>
      </c>
      <c r="AO27" s="273"/>
      <c r="AP27" s="273"/>
      <c r="AQ27" s="273"/>
      <c r="AR27" s="273"/>
      <c r="AS27" s="273"/>
      <c r="AT27" s="273"/>
    </row>
    <row r="28" spans="1:46" ht="17.25" x14ac:dyDescent="0.1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6" t="s">
        <v>526</v>
      </c>
      <c r="AL32" s="1207"/>
      <c r="AM32" s="1207"/>
      <c r="AN32" s="1208"/>
      <c r="AO32" s="322">
        <v>91536</v>
      </c>
      <c r="AP32" s="322">
        <v>164633</v>
      </c>
      <c r="AQ32" s="323">
        <v>139228</v>
      </c>
      <c r="AR32" s="324">
        <v>18.2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6" t="s">
        <v>527</v>
      </c>
      <c r="AL33" s="1207"/>
      <c r="AM33" s="1207"/>
      <c r="AN33" s="1208"/>
      <c r="AO33" s="322" t="s">
        <v>511</v>
      </c>
      <c r="AP33" s="322" t="s">
        <v>511</v>
      </c>
      <c r="AQ33" s="323" t="s">
        <v>511</v>
      </c>
      <c r="AR33" s="324" t="s">
        <v>511</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6" t="s">
        <v>528</v>
      </c>
      <c r="AL34" s="1207"/>
      <c r="AM34" s="1207"/>
      <c r="AN34" s="1208"/>
      <c r="AO34" s="322" t="s">
        <v>511</v>
      </c>
      <c r="AP34" s="322" t="s">
        <v>511</v>
      </c>
      <c r="AQ34" s="323">
        <v>5</v>
      </c>
      <c r="AR34" s="324" t="s">
        <v>511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6" t="s">
        <v>529</v>
      </c>
      <c r="AL35" s="1207"/>
      <c r="AM35" s="1207"/>
      <c r="AN35" s="1208"/>
      <c r="AO35" s="322">
        <v>66340</v>
      </c>
      <c r="AP35" s="322">
        <v>119317</v>
      </c>
      <c r="AQ35" s="323">
        <v>32095</v>
      </c>
      <c r="AR35" s="324">
        <v>271.8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6" t="s">
        <v>530</v>
      </c>
      <c r="AL36" s="1207"/>
      <c r="AM36" s="1207"/>
      <c r="AN36" s="1208"/>
      <c r="AO36" s="322">
        <v>1122</v>
      </c>
      <c r="AP36" s="322">
        <v>2018</v>
      </c>
      <c r="AQ36" s="323">
        <v>5254</v>
      </c>
      <c r="AR36" s="324">
        <v>-61.6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6" t="s">
        <v>531</v>
      </c>
      <c r="AL37" s="1207"/>
      <c r="AM37" s="1207"/>
      <c r="AN37" s="1208"/>
      <c r="AO37" s="322">
        <v>798</v>
      </c>
      <c r="AP37" s="322">
        <v>1435</v>
      </c>
      <c r="AQ37" s="323">
        <v>1384</v>
      </c>
      <c r="AR37" s="324">
        <v>3.7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9" t="s">
        <v>532</v>
      </c>
      <c r="AL38" s="1210"/>
      <c r="AM38" s="1210"/>
      <c r="AN38" s="1211"/>
      <c r="AO38" s="325" t="s">
        <v>511</v>
      </c>
      <c r="AP38" s="325" t="s">
        <v>511</v>
      </c>
      <c r="AQ38" s="326">
        <v>32</v>
      </c>
      <c r="AR38" s="314" t="s">
        <v>511</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9" t="s">
        <v>533</v>
      </c>
      <c r="AL39" s="1210"/>
      <c r="AM39" s="1210"/>
      <c r="AN39" s="1211"/>
      <c r="AO39" s="322">
        <v>-4453</v>
      </c>
      <c r="AP39" s="322">
        <v>-8009</v>
      </c>
      <c r="AQ39" s="323">
        <v>-8131</v>
      </c>
      <c r="AR39" s="324">
        <v>-1.5</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6" t="s">
        <v>534</v>
      </c>
      <c r="AL40" s="1207"/>
      <c r="AM40" s="1207"/>
      <c r="AN40" s="1208"/>
      <c r="AO40" s="322">
        <v>-91246</v>
      </c>
      <c r="AP40" s="322">
        <v>-164112</v>
      </c>
      <c r="AQ40" s="323">
        <v>-126394</v>
      </c>
      <c r="AR40" s="324">
        <v>29.8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2" t="s">
        <v>298</v>
      </c>
      <c r="AL41" s="1213"/>
      <c r="AM41" s="1213"/>
      <c r="AN41" s="1214"/>
      <c r="AO41" s="322">
        <v>64097</v>
      </c>
      <c r="AP41" s="322">
        <v>115282</v>
      </c>
      <c r="AQ41" s="323">
        <v>43473</v>
      </c>
      <c r="AR41" s="324">
        <v>165.2</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1" t="s">
        <v>502</v>
      </c>
      <c r="AN49" s="1203" t="s">
        <v>538</v>
      </c>
      <c r="AO49" s="1204"/>
      <c r="AP49" s="1204"/>
      <c r="AQ49" s="1204"/>
      <c r="AR49" s="1205"/>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2"/>
      <c r="AN50" s="338" t="s">
        <v>539</v>
      </c>
      <c r="AO50" s="339" t="s">
        <v>540</v>
      </c>
      <c r="AP50" s="340" t="s">
        <v>541</v>
      </c>
      <c r="AQ50" s="341" t="s">
        <v>542</v>
      </c>
      <c r="AR50" s="342" t="s">
        <v>543</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143811</v>
      </c>
      <c r="AN51" s="344">
        <v>231953</v>
      </c>
      <c r="AO51" s="345">
        <v>20.100000000000001</v>
      </c>
      <c r="AP51" s="346">
        <v>316331</v>
      </c>
      <c r="AQ51" s="347">
        <v>38.6</v>
      </c>
      <c r="AR51" s="348">
        <v>-18.5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89654</v>
      </c>
      <c r="AN52" s="352">
        <v>144603</v>
      </c>
      <c r="AO52" s="353">
        <v>-8.5</v>
      </c>
      <c r="AP52" s="354">
        <v>106387</v>
      </c>
      <c r="AQ52" s="355">
        <v>22.8</v>
      </c>
      <c r="AR52" s="356">
        <v>-31.3</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138766</v>
      </c>
      <c r="AN53" s="344">
        <v>229365</v>
      </c>
      <c r="AO53" s="345">
        <v>-1.1000000000000001</v>
      </c>
      <c r="AP53" s="346">
        <v>333013</v>
      </c>
      <c r="AQ53" s="347">
        <v>5.3</v>
      </c>
      <c r="AR53" s="348">
        <v>-6.4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128921</v>
      </c>
      <c r="AN54" s="352">
        <v>213093</v>
      </c>
      <c r="AO54" s="353">
        <v>47.4</v>
      </c>
      <c r="AP54" s="354">
        <v>126732</v>
      </c>
      <c r="AQ54" s="355">
        <v>19.100000000000001</v>
      </c>
      <c r="AR54" s="356">
        <v>28.3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226136</v>
      </c>
      <c r="AN55" s="344">
        <v>378787</v>
      </c>
      <c r="AO55" s="345">
        <v>65.099999999999994</v>
      </c>
      <c r="AP55" s="346">
        <v>280458</v>
      </c>
      <c r="AQ55" s="347">
        <v>-15.8</v>
      </c>
      <c r="AR55" s="348">
        <v>80.900000000000006</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208723</v>
      </c>
      <c r="AN56" s="352">
        <v>349620</v>
      </c>
      <c r="AO56" s="353">
        <v>64.099999999999994</v>
      </c>
      <c r="AP56" s="354">
        <v>127286</v>
      </c>
      <c r="AQ56" s="355">
        <v>0.4</v>
      </c>
      <c r="AR56" s="356">
        <v>63.7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200150</v>
      </c>
      <c r="AN57" s="344">
        <v>342723</v>
      </c>
      <c r="AO57" s="345">
        <v>-9.5</v>
      </c>
      <c r="AP57" s="346">
        <v>291945</v>
      </c>
      <c r="AQ57" s="347">
        <v>4.0999999999999996</v>
      </c>
      <c r="AR57" s="348">
        <v>-13.6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177536</v>
      </c>
      <c r="AN58" s="352">
        <v>304000</v>
      </c>
      <c r="AO58" s="353">
        <v>-13</v>
      </c>
      <c r="AP58" s="354">
        <v>127651</v>
      </c>
      <c r="AQ58" s="355">
        <v>0.3</v>
      </c>
      <c r="AR58" s="356">
        <v>-13.3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514973</v>
      </c>
      <c r="AN59" s="344">
        <v>926210</v>
      </c>
      <c r="AO59" s="345">
        <v>170.3</v>
      </c>
      <c r="AP59" s="346">
        <v>291173</v>
      </c>
      <c r="AQ59" s="347">
        <v>-0.3</v>
      </c>
      <c r="AR59" s="348">
        <v>170.6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267379</v>
      </c>
      <c r="AN60" s="352">
        <v>480897</v>
      </c>
      <c r="AO60" s="353">
        <v>58.2</v>
      </c>
      <c r="AP60" s="354">
        <v>119071</v>
      </c>
      <c r="AQ60" s="355">
        <v>-6.7</v>
      </c>
      <c r="AR60" s="356">
        <v>64.900000000000006</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244767</v>
      </c>
      <c r="AN61" s="359">
        <v>421808</v>
      </c>
      <c r="AO61" s="360">
        <v>49</v>
      </c>
      <c r="AP61" s="361">
        <v>302584</v>
      </c>
      <c r="AQ61" s="362">
        <v>6.4</v>
      </c>
      <c r="AR61" s="348">
        <v>42.6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174443</v>
      </c>
      <c r="AN62" s="352">
        <v>298443</v>
      </c>
      <c r="AO62" s="353">
        <v>29.6</v>
      </c>
      <c r="AP62" s="354">
        <v>121425</v>
      </c>
      <c r="AQ62" s="355">
        <v>7.2</v>
      </c>
      <c r="AR62" s="356">
        <v>22.4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R1wtbqqTnNLKQf1kXE7iXADj48cEM3kxhBt5f9lpa1xmAkU0cOdMh8Jp9JEZvnvGe2XDjXOkb1LMxPXJ9e7Pw==" saltValue="e63wJJTYE9tbTh8VgJRoy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0" zoomScaleNormal="7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cw+4UzDr4CZ/F/mropWHR8qh+FKofJnAXX1Lh9gwam+fC61M3IivsGMq3hGB1S7eyPr+d21LHuHpFIqWFeU5Q==" saltValue="pZBX3a5dCUzUd8vgpFrJ2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55" zoomScaleNormal="55"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1a7fP+ZLlCbov0WSOJyN7AdgAd97gzTtFLbLSGSxZ4Lg+Aq87pTambdbHGum43JDBsZnZhMUMIy/UizORqh6tw==" saltValue="M9C2srG0mp6TjSp7Ovm4S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215" t="s">
        <v>3</v>
      </c>
      <c r="D47" s="1215"/>
      <c r="E47" s="1216"/>
      <c r="F47" s="11">
        <v>60.15</v>
      </c>
      <c r="G47" s="12">
        <v>73.849999999999994</v>
      </c>
      <c r="H47" s="12">
        <v>78.319999999999993</v>
      </c>
      <c r="I47" s="12">
        <v>79.16</v>
      </c>
      <c r="J47" s="13">
        <v>47.93</v>
      </c>
    </row>
    <row r="48" spans="2:10" ht="57.75" customHeight="1" x14ac:dyDescent="0.15">
      <c r="B48" s="14"/>
      <c r="C48" s="1217" t="s">
        <v>4</v>
      </c>
      <c r="D48" s="1217"/>
      <c r="E48" s="1218"/>
      <c r="F48" s="15">
        <v>10.039999999999999</v>
      </c>
      <c r="G48" s="16">
        <v>4.87</v>
      </c>
      <c r="H48" s="16">
        <v>6.29</v>
      </c>
      <c r="I48" s="16">
        <v>3.72</v>
      </c>
      <c r="J48" s="17" t="s">
        <v>559</v>
      </c>
    </row>
    <row r="49" spans="2:10" ht="57.75" customHeight="1" thickBot="1" x14ac:dyDescent="0.2">
      <c r="B49" s="18"/>
      <c r="C49" s="1219" t="s">
        <v>5</v>
      </c>
      <c r="D49" s="1219"/>
      <c r="E49" s="1220"/>
      <c r="F49" s="19">
        <v>10.84</v>
      </c>
      <c r="G49" s="20">
        <v>4.37</v>
      </c>
      <c r="H49" s="20">
        <v>8.07</v>
      </c>
      <c r="I49" s="20" t="s">
        <v>560</v>
      </c>
      <c r="J49" s="21" t="s">
        <v>561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RI5P5Qi0wTxRGqhq57FwvRyTY1zAkNyKY5hJ5vDZzVEeggTZKOBvkVUJrBMBF6eX+6yOvMzzyQcj8vYJI11vw==" saltValue="O8A11uxLMIXB2RKA3GkH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2019-10-31T09:25:02Z</cp:lastPrinted>
  <dcterms:created xsi:type="dcterms:W3CDTF">2019-02-14T02:58:15Z</dcterms:created>
  <dcterms:modified xsi:type="dcterms:W3CDTF">2019-11-01T04:15:32Z</dcterms:modified>
  <cp:category/>
</cp:coreProperties>
</file>