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3615" yWindow="390" windowWidth="15360" windowHeight="7605" tabRatio="8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CO34" i="10" s="1"/>
  <c r="BE34" i="10"/>
  <c r="BE35" i="10" s="1"/>
  <c r="BE36" i="10" s="1"/>
  <c r="BE37"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<sst xmlns="http://schemas.openxmlformats.org/spreadsheetml/2006/main" count="1088" uniqueCount="608">
  <si>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</si>
  <si>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</si>
  <si>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</si>
  <si>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</si>
  <si>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</si>
  <si>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</si>
  <si>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</si>
  <si>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</si>
  <si>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</si>
  <si>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</si>
  <si>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</si>
  <si>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</si>
  <si>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</si>
  <si>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</si>
  <si>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</si>
  <si>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</si>
  <si>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</si>
  <si>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</si>
  <si>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</si>
  <si>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</si>
  <si>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</si>
  <si>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</si>
  <si>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</si>
  <si>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</si>
  <si>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</si>
  <si>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</si>
  <si>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</si>
  <si>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</si>
  <si>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</si>
  <si>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</si>
  <si>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</si>
  <si>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</si>
  <si>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</si>
  <si>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</si>
  <si>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</si>
  <si>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</si>
  <si>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</si>
  <si>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</si>
  <si>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</si>
  <si>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</si>
  <si>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</si>
  <si>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</si>
  <si>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</si>
  <si>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</si>
  <si>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</si>
  <si>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</si>
  <si>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</si>
  <si>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</si>
  <si>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</si>
  <si>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</si>
  <si>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</si>
  <si>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</si>
  <si>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</si>
  <si>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</si>
  <si>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</si>
  <si>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</si>
  <si>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</si>
  <si>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</si>
  <si>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</si>
  <si>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</si>
  <si>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</si>
  <si>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</si>
  <si>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</si>
  <si>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</si>
  <si>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</si>
  <si>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</si>
  <si>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</si>
  <si>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</si>
  <si>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</si>
  <si>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</si>
  <si>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</si>
  <si>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</si>
  <si>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</si>
  <si>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</si>
  <si>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</si>
  <si>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</si>
  <si>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</si>
  <si>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</si>
  <si>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</si>
  <si>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</si>
  <si>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</si>
  <si>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</si>
  <si>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</si>
  <si>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</si>
  <si>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</si>
  <si>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</si>
  <si>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</si>
  <si>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</si>
  <si>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</si>
  <si>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</si>
  <si>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</si>
  <si>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</si>
  <si>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</si>
  <si>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</si>
  <si>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</si>
  <si>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</si>
  <si>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</si>
  <si>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</si>
  <si>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</si>
  <si>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</si>
  <si>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</si>
  <si>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</si>
  <si>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</si>
  <si>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</si>
  <si>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</si>
  <si>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</si>
  <si>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</si>
  <si>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</si>
  <si>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</si>
  <si>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</si>
  <si>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</si>
  <si>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</si>
  <si>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</si>
  <si>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</si>
  <si>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</si>
  <si>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</si>
  <si>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</si>
  <si>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</si>
  <si>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</si>
  <si>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</si>
  <si>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</si>
  <si>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</si>
  <si>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</si>
  <si>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</si>
  <si>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</si>
  <si>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</si>
  <si>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</si>
  <si>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</si>
  <si>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</si>
  <si>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</si>
  <si>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</si>
  <si>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</si>
  <si>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</si>
  <si>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</si>
  <si>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</si>
  <si>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</si>
  <si>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</si>
  <si>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</si>
  <si>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</si>
  <si>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</si>
  <si>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</si>
  <si>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</si>
  <si>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</si>
  <si>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</si>
  <si>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</si>
  <si>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</si>
  <si>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</si>
  <si>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</si>
  <si>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</si>
  <si>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</si>
  <si>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</si>
  <si>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</si>
  <si>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</si>
  <si>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</si>
  <si>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</si>
  <si>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</si>
  <si>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</si>
  <si>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</si>
  <si>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</si>
  <si>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</si>
  <si>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</si>
  <si>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</si>
  <si>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</si>
  <si>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</si>
  <si>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</si>
  <si>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</si>
  <si>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</si>
  <si>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</si>
  <si>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</si>
  <si>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</si>
  <si>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</si>
  <si>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</si>
  <si>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</si>
  <si>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</si>
  <si>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</si>
  <si>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</si>
  <si>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</si>
  <si>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</si>
  <si>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</si>
  <si>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</si>
  <si>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</si>
  <si>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</si>
  <si>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</si>
  <si>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</si>
  <si>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</si>
  <si>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</si>
  <si>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</si>
  <si>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</si>
  <si>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</si>
  <si>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</si>
  <si>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</si>
  <si>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</si>
  <si>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</si>
  <si>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</si>
  <si>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</si>
  <si>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</si>
  <si>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</si>
  <si>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</si>
  <si>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</si>
  <si>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</si>
  <si>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</si>
  <si>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</si>
  <si>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</si>
  <si>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</si>
  <si>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</si>
  <si>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</si>
  <si>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</si>
  <si>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</si>
  <si>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</si>
  <si>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長野県辰野町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</si>
  <si>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</si>
  <si>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</si>
  <si>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</si>
  <si>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</si>
  <si>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</si>
  <si>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</si>
  <si>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</si>
  <si>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</si>
  <si>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</si>
  <si>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</si>
  <si>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</si>
  <si>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</si>
  <si>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</si>
  <si>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</si>
  <si>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</si>
  <si>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</si>
  <si>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</si>
  <si>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</si>
  <si>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</si>
  <si>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</si>
  <si>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</si>
  <si>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</si>
  <si>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</si>
  <si>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</si>
  <si>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</si>
  <si>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</si>
  <si>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</si>
  <si>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</si>
  <si>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</si>
  <si>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</si>
  <si>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</si>
  <si>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</si>
  <si>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</si>
  <si>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</si>
  <si>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</si>
  <si>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</si>
  <si>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</si>
  <si>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</si>
  <si>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</si>
  <si>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</si>
  <si>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</si>
  <si>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</si>
  <si>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</si>
  <si>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</si>
  <si>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</si>
  <si>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</si>
  <si>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</si>
  <si>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</si>
  <si>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</si>
  <si>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</si>
  <si>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</si>
  <si>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</si>
  <si>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</si>
  <si>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</si>
  <si>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</si>
  <si>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</si>
  <si>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</si>
  <si>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</si>
  <si>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</si>
  <si>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</si>
  <si>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</si>
  <si>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</si>
  <si>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</si>
  <si>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</si>
  <si>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</si>
  <si>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</si>
  <si>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</si>
  <si>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</si>
  <si>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</si>
  <si>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</si>
  <si>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</si>
  <si>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</si>
  <si>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</si>
  <si>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</si>
  <si>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</si>
  <si>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</si>
  <si>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</si>
  <si>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</si>
  <si>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</si>
  <si>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</si>
  <si>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</si>
  <si>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</si>
  <si>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</si>
  <si>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</si>
  <si>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</si>
  <si>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</si>
  <si>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</si>
  <si>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</si>
  <si>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</si>
  <si>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</si>
  <si>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</si>
  <si>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</si>
  <si>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</si>
  <si>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</si>
  <si>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</si>
  <si>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</si>
  <si>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</si>
  <si>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</si>
  <si>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</si>
  <si>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</si>
  <si>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</si>
  <si>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</si>
  <si>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</si>
  <si>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</si>
  <si>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</si>
  <si>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</si>
  <si>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</si>
  <si>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</si>
  <si>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</si>
  <si>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</si>
  <si>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</si>
  <si>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</si>
  <si>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</si>
  <si>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</si>
  <si>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</si>
  <si>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</si>
  <si>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</si>
  <si>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</si>
  <si>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</si>
  <si>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</si>
  <si>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</si>
  <si>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</si>
  <si>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</si>
  <si>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</si>
  <si>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</si>
  <si>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</si>
  <si>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</si>
  <si>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</si>
  <si>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</si>
  <si>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</si>
  <si>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</si>
  <si>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</si>
  <si>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</si>
  <si>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</si>
  <si>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</si>
  <si>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</si>
  <si>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</si>
  <si>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</si>
  <si>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</si>
  <si>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</si>
  <si>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</si>
  <si>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</si>
  <si>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</si>
  <si>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</si>
  <si>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</si>
  <si>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</si>
  <si>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</si>
  <si>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</si>
  <si>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</si>
  <si>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長野県辰野町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</si>
  <si>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</si>
  <si>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</si>
  <si>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</si>
  <si>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</si>
  <si>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</si>
  <si>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</si>
  <si>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</si>
  <si>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</si>
  <si>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</si>
  <si>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</si>
  <si>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</si>
  <si>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</si>
  <si>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</si>
  <si>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</si>
  <si>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</si>
  <si>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</si>
  <si>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</si>
  <si>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</si>
  <si>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</si>
  <si>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</si>
  <si>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</si>
  <si>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</si>
  <si>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</si>
  <si>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</si>
  <si>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</si>
  <si>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</si>
  <si>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</si>
  <si>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</si>
  <si>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</si>
  <si>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</si>
  <si>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</si>
  <si>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</si>
  <si>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</si>
  <si>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</si>
  <si>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</si>
  <si>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</si>
  <si>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</si>
  <si>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</si>
  <si>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</si>
  <si>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</si>
  <si>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</si>
  <si>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町立辰野病院特別会計</t>
    <phoneticPr fontId="5"/>
  </si>
  <si>
    <t>法適用企業</t>
    <phoneticPr fontId="5"/>
  </si>
  <si>
    <t>辰野町簡易水道特別会計</t>
    <phoneticPr fontId="5"/>
  </si>
  <si>
    <t>法非適用企業</t>
    <phoneticPr fontId="5"/>
  </si>
  <si>
    <t>辰野町公共下水道特別会計</t>
    <phoneticPr fontId="5"/>
  </si>
  <si>
    <t>法非適用企業</t>
    <phoneticPr fontId="5"/>
  </si>
  <si>
    <t>辰野町特定環境保全公共下水道特別会計</t>
    <phoneticPr fontId="5"/>
  </si>
  <si>
    <t>辰野町農業集落排水処理施設特別会計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</si>
  <si>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</si>
  <si>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</si>
  <si>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</si>
  <si>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</si>
  <si>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</si>
  <si>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</si>
  <si>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</si>
  <si>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</si>
  <si>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</si>
  <si>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</si>
  <si>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</si>
  <si>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</si>
  <si>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</si>
  <si>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</si>
  <si>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</si>
  <si>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</si>
  <si>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</si>
  <si>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</si>
  <si>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</si>
  <si>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</si>
  <si>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</si>
  <si>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</si>
  <si>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</si>
  <si>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</si>
  <si>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</si>
  <si>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</si>
  <si>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</si>
  <si>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</si>
  <si>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</si>
  <si>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</si>
  <si>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</si>
  <si>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</si>
  <si>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</si>
  <si>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</si>
  <si>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</si>
  <si>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</si>
  <si>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</si>
  <si>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</si>
  <si>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</si>
  <si>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</si>
  <si>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</si>
  <si>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</si>
  <si>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</si>
  <si>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</si>
  <si>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</si>
  <si>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</si>
  <si>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</si>
  <si>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</si>
  <si>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</si>
  <si>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</si>
  <si>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</si>
  <si>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</si>
  <si>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</si>
  <si>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</si>
  <si>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</si>
  <si>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</si>
  <si>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</si>
  <si>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</si>
  <si>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町立辰野病院特別会計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</si>
  <si>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</si>
  <si>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辰野町特定環境保全公共下水道特別会計</t>
    <phoneticPr fontId="5"/>
  </si>
  <si>
    <t>(Ｆ)</t>
    <phoneticPr fontId="5"/>
  </si>
  <si>
    <t>辰野町農業集落排水処理施設特別会計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</si>
  <si>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</si>
  <si>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</si>
  <si>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</si>
  <si>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</si>
  <si>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</si>
  <si>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</si>
  <si>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</si>
  <si>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</si>
  <si>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</si>
  <si>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</si>
  <si>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</si>
  <si>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</si>
  <si>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</si>
  <si>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</si>
  <si>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</si>
  <si>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</si>
  <si>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</si>
  <si>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</si>
  <si>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</si>
  <si>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</si>
  <si>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</si>
  <si>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</si>
  <si>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</si>
  <si>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</si>
  <si>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</si>
  <si>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</si>
  <si>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</si>
  <si>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</si>
  <si>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</si>
  <si>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</si>
  <si>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</si>
  <si>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</si>
  <si>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</si>
  <si>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</si>
  <si>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</si>
  <si>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</si>
  <si>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</si>
  <si>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</si>
  <si>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</si>
  <si>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</si>
  <si>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</si>
  <si>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</si>
  <si>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</si>
  <si>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</si>
  <si>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</si>
  <si>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</si>
  <si>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</si>
  <si>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</si>
  <si>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</si>
  <si>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</si>
  <si>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</si>
  <si>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</si>
  <si>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</si>
  <si>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</si>
  <si>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</si>
  <si>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</si>
  <si>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</si>
  <si>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</si>
  <si>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</si>
  <si>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</si>
  <si>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</si>
  <si>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</si>
  <si>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</si>
  <si>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</si>
  <si>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</si>
  <si>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</si>
  <si>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</si>
  <si>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</si>
  <si>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</si>
  <si>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</si>
  <si>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</si>
  <si>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</si>
  <si>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</si>
  <si>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</si>
  <si>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</si>
  <si>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</si>
  <si>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</si>
  <si>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</si>
  <si>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</si>
  <si>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</si>
  <si>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</si>
  <si>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</si>
  <si>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</si>
  <si>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</si>
  <si>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</si>
  <si>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4.99</t>
  </si>
  <si>
    <t>辰野町上水道特別会計</t>
  </si>
  <si>
    <t>一般会計</t>
  </si>
  <si>
    <t>辰野町公共下水道特別会計</t>
  </si>
  <si>
    <t>辰野町介護保険特別会計</t>
  </si>
  <si>
    <t>辰野町国民健康保険特別会計</t>
  </si>
  <si>
    <t>町立辰野病院特別会計</t>
  </si>
  <si>
    <t>辰野町特定環境保全公共下水道特別会計</t>
  </si>
  <si>
    <t>辰野町農業集落排水処理施設特別会計</t>
  </si>
  <si>
    <t>その他会計（赤字）</t>
  </si>
  <si>
    <t>▲ 0.51</t>
  </si>
  <si>
    <t>その他会計（黒字）</t>
  </si>
  <si>
    <t>-</t>
    <phoneticPr fontId="2"/>
  </si>
  <si>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</si>
  <si>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</si>
  <si>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</si>
  <si>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7"/>
  </si>
  <si>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7"/>
  </si>
  <si>
    <t>湖北行政事務組合（衛生センター特別）</t>
    <rPh sb="0" eb="2">
      <t>コホク</t>
    </rPh>
    <rPh sb="2" eb="4">
      <t>ギョウセイ</t>
    </rPh>
    <rPh sb="4" eb="6">
      <t>ジム</t>
    </rPh>
    <rPh sb="6" eb="8">
      <t>クミアイ</t>
    </rPh>
    <rPh sb="9" eb="11">
      <t>エイセイ</t>
    </rPh>
    <rPh sb="15" eb="17">
      <t>トクベツ</t>
    </rPh>
    <phoneticPr fontId="27"/>
  </si>
  <si>
    <t>辰野町塩尻市小学校組合（一般会計）</t>
    <rPh sb="0" eb="3">
      <t>タツノマチ</t>
    </rPh>
    <rPh sb="3" eb="6">
      <t>シオジリシ</t>
    </rPh>
    <rPh sb="6" eb="9">
      <t>ショウガッコウ</t>
    </rPh>
    <rPh sb="9" eb="11">
      <t>クミアイ</t>
    </rPh>
    <rPh sb="12" eb="14">
      <t>イッパン</t>
    </rPh>
    <rPh sb="14" eb="16">
      <t>カイケイ</t>
    </rPh>
    <phoneticPr fontId="27"/>
  </si>
  <si>
    <t>塩尻市辰野町中学校組合（一般会計）</t>
    <rPh sb="3" eb="6">
      <t>タツノマチ</t>
    </rPh>
    <rPh sb="6" eb="9">
      <t>チュウガッコウ</t>
    </rPh>
    <rPh sb="9" eb="11">
      <t>クミアイ</t>
    </rPh>
    <rPh sb="12" eb="14">
      <t>イッパン</t>
    </rPh>
    <rPh sb="14" eb="16">
      <t>カイケイ</t>
    </rPh>
    <phoneticPr fontId="27"/>
  </si>
  <si>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</si>
  <si>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7"/>
  </si>
  <si>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7"/>
  </si>
  <si>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2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</si>
  <si>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7"/>
  </si>
  <si>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7"/>
  </si>
  <si>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7"/>
  </si>
  <si>
    <t>辰野町土地開発公社</t>
    <rPh sb="0" eb="3">
      <t>タツノマチ</t>
    </rPh>
    <rPh sb="3" eb="5">
      <t>トチ</t>
    </rPh>
    <rPh sb="5" eb="7">
      <t>カイハツ</t>
    </rPh>
    <rPh sb="7" eb="9">
      <t>コウシャ</t>
    </rPh>
    <phoneticPr fontId="2"/>
  </si>
  <si>
    <t>-</t>
    <phoneticPr fontId="2"/>
  </si>
  <si>
    <t>-</t>
    <phoneticPr fontId="2"/>
  </si>
  <si>
    <t>-</t>
    <phoneticPr fontId="2"/>
  </si>
  <si>
    <t>-</t>
    <phoneticPr fontId="2"/>
  </si>
  <si>
    <t>地域福祉基金(積立額が多い上位５基金を記載(H29年度末現在))</t>
    <rPh sb="0" eb="2">
      <t>チイキ</t>
    </rPh>
    <rPh sb="2" eb="4">
      <t>フクシ</t>
    </rPh>
    <rPh sb="4" eb="6">
      <t>キキン</t>
    </rPh>
    <rPh sb="7" eb="9">
      <t>ツミタテ</t>
    </rPh>
    <rPh sb="9" eb="10">
      <t>ガク</t>
    </rPh>
    <rPh sb="11" eb="12">
      <t>オオ</t>
    </rPh>
    <rPh sb="13" eb="15">
      <t>ジョウイ</t>
    </rPh>
    <rPh sb="16" eb="18">
      <t>キキン</t>
    </rPh>
    <rPh sb="19" eb="21">
      <t>キサイ</t>
    </rPh>
    <rPh sb="25" eb="28">
      <t>ネンドマツ</t>
    </rPh>
    <rPh sb="28" eb="30">
      <t>ゲンザイ</t>
    </rPh>
    <phoneticPr fontId="11"/>
  </si>
  <si>
    <t>庁舎等建設基金(積立額が多い上位５基金を記載(H29年度末現在))</t>
    <rPh sb="0" eb="2">
      <t>チョウシャ</t>
    </rPh>
    <rPh sb="2" eb="3">
      <t>トウ</t>
    </rPh>
    <rPh sb="3" eb="5">
      <t>ケンセツ</t>
    </rPh>
    <rPh sb="5" eb="7">
      <t>キキン</t>
    </rPh>
    <rPh sb="8" eb="10">
      <t>ツミタテ</t>
    </rPh>
    <rPh sb="10" eb="11">
      <t>ガク</t>
    </rPh>
    <rPh sb="12" eb="13">
      <t>オオ</t>
    </rPh>
    <rPh sb="14" eb="16">
      <t>ジョウイ</t>
    </rPh>
    <rPh sb="17" eb="19">
      <t>キキン</t>
    </rPh>
    <rPh sb="20" eb="22">
      <t>キサイ</t>
    </rPh>
    <rPh sb="26" eb="29">
      <t>ネンドマツ</t>
    </rPh>
    <rPh sb="29" eb="31">
      <t>ゲンザイ</t>
    </rPh>
    <phoneticPr fontId="11"/>
  </si>
  <si>
    <t>道路建設基金(積立額が多い上位５基金を記載(H29年度末現在))</t>
    <rPh sb="0" eb="2">
      <t>ドウロ</t>
    </rPh>
    <rPh sb="2" eb="4">
      <t>ケンセツ</t>
    </rPh>
    <rPh sb="4" eb="6">
      <t>キキン</t>
    </rPh>
    <rPh sb="7" eb="9">
      <t>ツミタテ</t>
    </rPh>
    <rPh sb="9" eb="10">
      <t>ガク</t>
    </rPh>
    <rPh sb="11" eb="12">
      <t>オオ</t>
    </rPh>
    <rPh sb="13" eb="15">
      <t>ジョウイ</t>
    </rPh>
    <rPh sb="16" eb="18">
      <t>キキン</t>
    </rPh>
    <rPh sb="19" eb="21">
      <t>キサイ</t>
    </rPh>
    <rPh sb="25" eb="28">
      <t>ネンドマツ</t>
    </rPh>
    <rPh sb="28" eb="30">
      <t>ゲンザイ</t>
    </rPh>
    <phoneticPr fontId="11"/>
  </si>
  <si>
    <t>地域振興基金(積立額が多い上位５基金を記載(H29年度末現在))</t>
    <rPh sb="0" eb="2">
      <t>チイキ</t>
    </rPh>
    <rPh sb="2" eb="4">
      <t>シンコウ</t>
    </rPh>
    <rPh sb="4" eb="6">
      <t>キキン</t>
    </rPh>
    <rPh sb="7" eb="9">
      <t>ツミタテ</t>
    </rPh>
    <rPh sb="9" eb="10">
      <t>ガク</t>
    </rPh>
    <rPh sb="11" eb="12">
      <t>オオ</t>
    </rPh>
    <rPh sb="13" eb="15">
      <t>ジョウイ</t>
    </rPh>
    <rPh sb="16" eb="18">
      <t>キキン</t>
    </rPh>
    <rPh sb="19" eb="21">
      <t>キサイ</t>
    </rPh>
    <rPh sb="25" eb="28">
      <t>ネンドマツ</t>
    </rPh>
    <rPh sb="28" eb="30">
      <t>ゲンザイ</t>
    </rPh>
    <phoneticPr fontId="11"/>
  </si>
  <si>
    <t>教育振興基金(積立額が多い上位５基金を記載(H29年度末現在))</t>
    <rPh sb="0" eb="2">
      <t>キョウイク</t>
    </rPh>
    <rPh sb="2" eb="4">
      <t>シンコウ</t>
    </rPh>
    <rPh sb="4" eb="6">
      <t>キキン</t>
    </rPh>
    <rPh sb="7" eb="9">
      <t>ツミタテ</t>
    </rPh>
    <rPh sb="9" eb="10">
      <t>ガク</t>
    </rPh>
    <rPh sb="11" eb="12">
      <t>オオ</t>
    </rPh>
    <rPh sb="13" eb="15">
      <t>ジョウイ</t>
    </rPh>
    <rPh sb="16" eb="18">
      <t>キキン</t>
    </rPh>
    <rPh sb="19" eb="21">
      <t>キサイ</t>
    </rPh>
    <rPh sb="25" eb="28">
      <t>ネンドマツ</t>
    </rPh>
    <rPh sb="28" eb="30">
      <t>ゲンザイ</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</si>
  <si>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</si>
  <si>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</si>
  <si>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</si>
  <si>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</si>
  <si>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</si>
  <si>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</si>
  <si>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</si>
  <si>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</si>
  <si>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</si>
  <si>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</si>
  <si>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</si>
  <si>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においては類似団体平均を下回り対前年比においても9.3%の減となった。主な要因としては下水道事業及び病院事業における起債について新規借入を抑制した結果、対前年比における元金残高が下水道事業で384,227千円、病院事業で204,685千円減少したことによる、公営企業債等繰入見込額の減少などがあげられるが、一般会計ベースでの起債残高については対前年比においてほぼ横ばいで推移している。また、類似団体平均に比べ、有形固定資産減価償却率が著しく高いことから、今後は将来負担比率の抑制しつつ、計画的な施設の長寿命化や更新に取り組む。</t>
    <phoneticPr fontId="5"/>
  </si>
  <si>
    <t>将来負担比率においては、公営企業の起債残高の減少などの要因により減少傾向にある。
実質公債費比率においては対前年比ベースで0.3%増加した。主な要因は過去に実施した大型事業の際に借入れた起債において据置措置が終了し、元金償還が始まった影響で単年度における償還額が増加傾向にあることから、実質公債費比率については増加している。
今後も引き続き、将来負担比率、実質公債費率の数値を踏まえ、選択と集中による必要事業の洗い出しと計画的な実施を徹底するなかで事業を推進していく。</t>
    <rPh sb="70" eb="71">
      <t>オモ</t>
    </rPh>
    <rPh sb="72" eb="74">
      <t>ヨウイン</t>
    </rPh>
    <rPh sb="127" eb="129">
      <t>ショウカン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</si>
</sst>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7" xfId="12" quotePrefix="1" applyNumberFormat="1" applyFont="1" applyBorder="1" applyAlignment="1" applyProtection="1">
      <alignment horizontal="right" vertical="center" shrinkToFit="1"/>
      <protection locked="0"/>
    </xf>
    <xf numFmtId="177" fontId="29" fillId="0" borderId="113" xfId="12" quotePrefix="1" applyNumberFormat="1" applyFont="1" applyBorder="1" applyAlignment="1" applyProtection="1">
      <alignment horizontal="right" vertical="center" shrinkToFit="1"/>
      <protection locked="0"/>
    </xf>
    <xf numFmtId="177" fontId="29" fillId="0" borderId="120" xfId="12" quotePrefix="1"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77577</c:v>
                </c:pt>
                <c:pt idx="3">
                  <c:v>115123</c:v>
                </c:pt>
                <c:pt idx="4">
                  <c:v>98899</c:v>
                </c:pt>
              </c:numCache>
            </c:numRef>
          </c:val>
          <c:smooth val="0"/>
          <c:extLst>
            <c:ext xmlns:c16="http://schemas.microsoft.com/office/drawing/2014/chart" uri="{C3380CC4-5D6E-409C-BE32-E72D297353CC}">
              <c16:uniqueId val="{00000000-954A-4976-80CB-090BD05874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53226</c:v>
                </c:pt>
                <c:pt idx="1">
                  <c:v>62396</c:v>
                </c:pt>
                <c:pt idx="2">
                  <c:v>39782</c:v>
                </c:pt>
                <c:pt idx="3">
                  <c:v>49620</c:v>
                </c:pt>
                <c:pt idx="4">
                  <c:v>50454</c:v>
                </c:pt>
              </c:numCache>
            </c:numRef>
          </c:val>
          <c:smooth val="0"/>
          <c:extLst>
            <c:ext xmlns:c16="http://schemas.microsoft.com/office/drawing/2014/chart" uri="{C3380CC4-5D6E-409C-BE32-E72D297353CC}">
              <c16:uniqueId val="{00000001-954A-4976-80CB-090BD05874D4}"/>
            </c:ext>
          </c:extLst>
        </c:ser>
        <c:dLbls>
          <c:showLegendKey val="0"/>
          <c:showVal val="0"/>
          <c:showCatName val="0"/>
          <c:showSerName val="0"/>
          <c:showPercent val="0"/>
          <c:showBubbleSize val="0"/>
        </c:dLbls>
        <c:marker val="1"/>
        <c:smooth val="0"/>
        <c:axId val="90272896"/>
        <c:axId val="90274816"/>
      </c:lineChart>
      <c:catAx>
        <c:axId val="9027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74816"/>
        <c:crosses val="autoZero"/>
        <c:auto val="1"/>
        <c:lblAlgn val="ctr"/>
        <c:lblOffset val="100"/>
        <c:tickLblSkip val="1"/>
        <c:tickMarkSkip val="1"/>
        <c:noMultiLvlLbl val="0"/>
      </c:catAx>
      <c:valAx>
        <c:axId val="90274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7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7.21</c:v>
                </c:pt>
                <c:pt idx="1">
                  <c:v>5.0999999999999996</c:v>
                </c:pt>
                <c:pt idx="2">
                  <c:v>9.07</c:v>
                </c:pt>
                <c:pt idx="3">
                  <c:v>6.53</c:v>
                </c:pt>
                <c:pt idx="4">
                  <c:v>6.43</c:v>
                </c:pt>
              </c:numCache>
            </c:numRef>
          </c:val>
          <c:extLst>
            <c:ext xmlns:c16="http://schemas.microsoft.com/office/drawing/2014/chart" uri="{C3380CC4-5D6E-409C-BE32-E72D297353CC}">
              <c16:uniqueId val="{00000000-0258-4609-8F0D-720BD92832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34.880000000000003</c:v>
                </c:pt>
                <c:pt idx="1">
                  <c:v>32.409999999999997</c:v>
                </c:pt>
                <c:pt idx="2">
                  <c:v>31.85</c:v>
                </c:pt>
                <c:pt idx="3">
                  <c:v>34.880000000000003</c:v>
                </c:pt>
                <c:pt idx="4">
                  <c:v>36.049999999999997</c:v>
                </c:pt>
              </c:numCache>
            </c:numRef>
          </c:val>
          <c:extLst>
            <c:ext xmlns:c16="http://schemas.microsoft.com/office/drawing/2014/chart" uri="{C3380CC4-5D6E-409C-BE32-E72D297353CC}">
              <c16:uniqueId val="{00000001-0258-4609-8F0D-720BD92832BC}"/>
            </c:ext>
          </c:extLst>
        </c:ser>
        <c:dLbls>
          <c:showLegendKey val="0"/>
          <c:showVal val="0"/>
          <c:showCatName val="0"/>
          <c:showSerName val="0"/>
          <c:showPercent val="0"/>
          <c:showBubbleSize val="0"/>
        </c:dLbls>
        <c:gapWidth val="250"/>
        <c:overlap val="100"/>
        <c:axId val="45407232"/>
        <c:axId val="4543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2.2999999999999998</c:v>
                </c:pt>
                <c:pt idx="1">
                  <c:v>-4.99</c:v>
                </c:pt>
                <c:pt idx="2">
                  <c:v>4.1100000000000003</c:v>
                </c:pt>
                <c:pt idx="3">
                  <c:v>2.46</c:v>
                </c:pt>
                <c:pt idx="4">
                  <c:v>1.34</c:v>
                </c:pt>
              </c:numCache>
            </c:numRef>
          </c:val>
          <c:smooth val="0"/>
          <c:extLst>
            <c:ext xmlns:c16="http://schemas.microsoft.com/office/drawing/2014/chart" uri="{C3380CC4-5D6E-409C-BE32-E72D297353CC}">
              <c16:uniqueId val="{00000002-0258-4609-8F0D-720BD92832BC}"/>
            </c:ext>
          </c:extLst>
        </c:ser>
        <c:dLbls>
          <c:showLegendKey val="0"/>
          <c:showVal val="0"/>
          <c:showCatName val="0"/>
          <c:showSerName val="0"/>
          <c:showPercent val="0"/>
          <c:showBubbleSize val="0"/>
        </c:dLbls>
        <c:marker val="1"/>
        <c:smooth val="0"/>
        <c:axId val="45407232"/>
        <c:axId val="45433984"/>
      </c:lineChart>
      <c:catAx>
        <c:axId val="4540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33984"/>
        <c:crosses val="autoZero"/>
        <c:auto val="1"/>
        <c:lblAlgn val="ctr"/>
        <c:lblOffset val="100"/>
        <c:tickLblSkip val="1"/>
        <c:tickMarkSkip val="1"/>
        <c:noMultiLvlLbl val="0"/>
      </c:catAx>
      <c:valAx>
        <c:axId val="4543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0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0.08</c:v>
                </c:pt>
                <c:pt idx="4">
                  <c:v>#N/A</c:v>
                </c:pt>
                <c:pt idx="5">
                  <c:v>0.06</c:v>
                </c:pt>
                <c:pt idx="6">
                  <c:v>#N/A</c:v>
                </c:pt>
                <c:pt idx="7">
                  <c:v>0.05</c:v>
                </c:pt>
                <c:pt idx="8">
                  <c:v>#N/A</c:v>
                </c:pt>
                <c:pt idx="9">
                  <c:v>0.09</c:v>
                </c:pt>
              </c:numCache>
            </c:numRef>
          </c:val>
          <c:extLst>
            <c:ext xmlns:c16="http://schemas.microsoft.com/office/drawing/2014/chart" uri="{C3380CC4-5D6E-409C-BE32-E72D297353CC}">
              <c16:uniqueId val="{00000000-6A0D-40AA-9508-6B89F264ED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0.51</c:v>
                </c:pt>
                <c:pt idx="5">
                  <c:v>#N/A</c:v>
                </c:pt>
                <c:pt idx="6">
                  <c:v>0.51</c:v>
                </c:pt>
                <c:pt idx="7">
                  <c:v>#N/A</c:v>
                </c:pt>
                <c:pt idx="8">
                  <c:v>0</c:v>
                </c:pt>
                <c:pt idx="9">
                  <c:v>0</c:v>
                </c:pt>
              </c:numCache>
            </c:numRef>
          </c:val>
          <c:extLst>
            <c:ext xmlns:c16="http://schemas.microsoft.com/office/drawing/2014/chart" uri="{C3380CC4-5D6E-409C-BE32-E72D297353CC}">
              <c16:uniqueId val="{00000001-6A0D-40AA-9508-6B89F264ED04}"/>
            </c:ext>
          </c:extLst>
        </c:ser>
        <c:ser>
          <c:idx val="2"/>
          <c:order val="2"/>
          <c:tx>
            <c:strRef>
              <c:f>データシート!$A$29</c:f>
              <c:strCache>
                <c:ptCount val="1"/>
                <c:pt idx="0">
                  <c:v>辰野町農業集落排水処理施設特別会計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0.11</c:v>
                </c:pt>
                <c:pt idx="4">
                  <c:v>#N/A</c:v>
                </c:pt>
                <c:pt idx="5">
                  <c:v>0.17</c:v>
                </c:pt>
                <c:pt idx="6">
                  <c:v>#N/A</c:v>
                </c:pt>
                <c:pt idx="7">
                  <c:v>0.25</c:v>
                </c:pt>
                <c:pt idx="8">
                  <c:v>#N/A</c:v>
                </c:pt>
                <c:pt idx="9">
                  <c:v>0.12</c:v>
                </c:pt>
              </c:numCache>
            </c:numRef>
          </c:val>
          <c:extLst>
            <c:ext xmlns:c16="http://schemas.microsoft.com/office/drawing/2014/chart" uri="{C3380CC4-5D6E-409C-BE32-E72D297353CC}">
              <c16:uniqueId val="{00000002-6A0D-40AA-9508-6B89F264ED04}"/>
            </c:ext>
          </c:extLst>
        </c:ser>
        <c:ser>
          <c:idx val="3"/>
          <c:order val="3"/>
          <c:tx>
            <c:strRef>
              <c:f>データシート!$A$30</c:f>
              <c:strCache>
                <c:ptCount val="1"/>
                <c:pt idx="0">
                  <c:v>辰野町特定環境保全公共下水道特別会計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0.13</c:v>
                </c:pt>
                <c:pt idx="6">
                  <c:v>#N/A</c:v>
                </c:pt>
                <c:pt idx="7">
                  <c:v>0.15</c:v>
                </c:pt>
                <c:pt idx="8">
                  <c:v>#N/A</c:v>
                </c:pt>
                <c:pt idx="9">
                  <c:v>0.15</c:v>
                </c:pt>
              </c:numCache>
            </c:numRef>
          </c:val>
          <c:extLst>
            <c:ext xmlns:c16="http://schemas.microsoft.com/office/drawing/2014/chart" uri="{C3380CC4-5D6E-409C-BE32-E72D297353CC}">
              <c16:uniqueId val="{00000003-6A0D-40AA-9508-6B89F264ED04}"/>
            </c:ext>
          </c:extLst>
        </c:ser>
        <c:ser>
          <c:idx val="4"/>
          <c:order val="4"/>
          <c:tx>
            <c:strRef>
              <c:f>データシート!$A$31</c:f>
              <c:strCache>
                <c:ptCount val="1"/>
                <c:pt idx="0">
                  <c:v>町立辰野病院特別会計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5.0199999999999996</c:v>
                </c:pt>
                <c:pt idx="2">
                  <c:v>#N/A</c:v>
                </c:pt>
                <c:pt idx="3">
                  <c:v>2.68</c:v>
                </c:pt>
                <c:pt idx="4">
                  <c:v>#N/A</c:v>
                </c:pt>
                <c:pt idx="5">
                  <c:v>1.99</c:v>
                </c:pt>
                <c:pt idx="6">
                  <c:v>#N/A</c:v>
                </c:pt>
                <c:pt idx="7">
                  <c:v>1.95</c:v>
                </c:pt>
                <c:pt idx="8">
                  <c:v>#N/A</c:v>
                </c:pt>
                <c:pt idx="9">
                  <c:v>0.23</c:v>
                </c:pt>
              </c:numCache>
            </c:numRef>
          </c:val>
          <c:extLst>
            <c:ext xmlns:c16="http://schemas.microsoft.com/office/drawing/2014/chart" uri="{C3380CC4-5D6E-409C-BE32-E72D297353CC}">
              <c16:uniqueId val="{00000004-6A0D-40AA-9508-6B89F264ED04}"/>
            </c:ext>
          </c:extLst>
        </c:ser>
        <c:ser>
          <c:idx val="5"/>
          <c:order val="5"/>
          <c:tx>
            <c:strRef>
              <c:f>データシート!$A$32</c:f>
              <c:strCache>
                <c:ptCount val="1"/>
                <c:pt idx="0">
                  <c:v>辰野町国民健康保険特別会計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1.05</c:v>
                </c:pt>
                <c:pt idx="4">
                  <c:v>#N/A</c:v>
                </c:pt>
                <c:pt idx="5">
                  <c:v>0.28999999999999998</c:v>
                </c:pt>
                <c:pt idx="6">
                  <c:v>#N/A</c:v>
                </c:pt>
                <c:pt idx="7">
                  <c:v>0.22</c:v>
                </c:pt>
                <c:pt idx="8">
                  <c:v>#N/A</c:v>
                </c:pt>
                <c:pt idx="9">
                  <c:v>0.59</c:v>
                </c:pt>
              </c:numCache>
            </c:numRef>
          </c:val>
          <c:extLst>
            <c:ext xmlns:c16="http://schemas.microsoft.com/office/drawing/2014/chart" uri="{C3380CC4-5D6E-409C-BE32-E72D297353CC}">
              <c16:uniqueId val="{00000005-6A0D-40AA-9508-6B89F264ED04}"/>
            </c:ext>
          </c:extLst>
        </c:ser>
        <c:ser>
          <c:idx val="6"/>
          <c:order val="6"/>
          <c:tx>
            <c:strRef>
              <c:f>データシート!$A$33</c:f>
              <c:strCache>
                <c:ptCount val="1"/>
                <c:pt idx="0">
                  <c:v>辰野町介護保険特別会計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0.02</c:v>
                </c:pt>
                <c:pt idx="4">
                  <c:v>#N/A</c:v>
                </c:pt>
                <c:pt idx="5">
                  <c:v>1.3</c:v>
                </c:pt>
                <c:pt idx="6">
                  <c:v>#N/A</c:v>
                </c:pt>
                <c:pt idx="7">
                  <c:v>0.36</c:v>
                </c:pt>
                <c:pt idx="8">
                  <c:v>#N/A</c:v>
                </c:pt>
                <c:pt idx="9">
                  <c:v>0.64</c:v>
                </c:pt>
              </c:numCache>
            </c:numRef>
          </c:val>
          <c:extLst>
            <c:ext xmlns:c16="http://schemas.microsoft.com/office/drawing/2014/chart" uri="{C3380CC4-5D6E-409C-BE32-E72D297353CC}">
              <c16:uniqueId val="{00000006-6A0D-40AA-9508-6B89F264ED04}"/>
            </c:ext>
          </c:extLst>
        </c:ser>
        <c:ser>
          <c:idx val="7"/>
          <c:order val="7"/>
          <c:tx>
            <c:strRef>
              <c:f>データシート!$A$34</c:f>
              <c:strCache>
                <c:ptCount val="1"/>
                <c:pt idx="0">
                  <c:v>辰野町公共下水道特別会計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0.94</c:v>
                </c:pt>
                <c:pt idx="2">
                  <c:v>#N/A</c:v>
                </c:pt>
                <c:pt idx="3">
                  <c:v>1.06</c:v>
                </c:pt>
                <c:pt idx="4">
                  <c:v>#N/A</c:v>
                </c:pt>
                <c:pt idx="5">
                  <c:v>0.95</c:v>
                </c:pt>
                <c:pt idx="6">
                  <c:v>#N/A</c:v>
                </c:pt>
                <c:pt idx="7">
                  <c:v>1.33</c:v>
                </c:pt>
                <c:pt idx="8">
                  <c:v>#N/A</c:v>
                </c:pt>
                <c:pt idx="9">
                  <c:v>1.23</c:v>
                </c:pt>
              </c:numCache>
            </c:numRef>
          </c:val>
          <c:extLst>
            <c:ext xmlns:c16="http://schemas.microsoft.com/office/drawing/2014/chart" uri="{C3380CC4-5D6E-409C-BE32-E72D297353CC}">
              <c16:uniqueId val="{00000007-6A0D-40AA-9508-6B89F264ED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c:v>
                </c:pt>
                <c:pt idx="2">
                  <c:v>#N/A</c:v>
                </c:pt>
                <c:pt idx="3">
                  <c:v>5.09</c:v>
                </c:pt>
                <c:pt idx="4">
                  <c:v>#N/A</c:v>
                </c:pt>
                <c:pt idx="5">
                  <c:v>9.58</c:v>
                </c:pt>
                <c:pt idx="6">
                  <c:v>#N/A</c:v>
                </c:pt>
                <c:pt idx="7">
                  <c:v>7.05</c:v>
                </c:pt>
                <c:pt idx="8">
                  <c:v>#N/A</c:v>
                </c:pt>
                <c:pt idx="9">
                  <c:v>6.41</c:v>
                </c:pt>
              </c:numCache>
            </c:numRef>
          </c:val>
          <c:extLst>
            <c:ext xmlns:c16="http://schemas.microsoft.com/office/drawing/2014/chart" uri="{C3380CC4-5D6E-409C-BE32-E72D297353CC}">
              <c16:uniqueId val="{00000008-6A0D-40AA-9508-6B89F264ED04}"/>
            </c:ext>
          </c:extLst>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7.69</c:v>
                </c:pt>
                <c:pt idx="2">
                  <c:v>#N/A</c:v>
                </c:pt>
                <c:pt idx="3">
                  <c:v>7.83</c:v>
                </c:pt>
                <c:pt idx="4">
                  <c:v>#N/A</c:v>
                </c:pt>
                <c:pt idx="5">
                  <c:v>7.94</c:v>
                </c:pt>
                <c:pt idx="6">
                  <c:v>#N/A</c:v>
                </c:pt>
                <c:pt idx="7">
                  <c:v>8.7100000000000009</c:v>
                </c:pt>
                <c:pt idx="8">
                  <c:v>#N/A</c:v>
                </c:pt>
                <c:pt idx="9">
                  <c:v>8.89</c:v>
                </c:pt>
              </c:numCache>
            </c:numRef>
          </c:val>
          <c:extLst>
            <c:ext xmlns:c16="http://schemas.microsoft.com/office/drawing/2014/chart" uri="{C3380CC4-5D6E-409C-BE32-E72D297353CC}">
              <c16:uniqueId val="{00000009-6A0D-40AA-9508-6B89F264ED04}"/>
            </c:ext>
          </c:extLst>
        </c:ser>
        <c:dLbls>
          <c:showLegendKey val="0"/>
          <c:showVal val="0"/>
          <c:showCatName val="0"/>
          <c:showSerName val="0"/>
          <c:showPercent val="0"/>
          <c:showBubbleSize val="0"/>
        </c:dLbls>
        <c:gapWidth val="150"/>
        <c:overlap val="100"/>
        <c:axId val="131839104"/>
        <c:axId val="131840640"/>
      </c:barChart>
      <c:catAx>
        <c:axId val="13183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840640"/>
        <c:crosses val="autoZero"/>
        <c:auto val="1"/>
        <c:lblAlgn val="ctr"/>
        <c:lblOffset val="100"/>
        <c:tickLblSkip val="1"/>
        <c:tickMarkSkip val="1"/>
        <c:noMultiLvlLbl val="0"/>
      </c:catAx>
      <c:valAx>
        <c:axId val="13184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39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993</c:v>
                </c:pt>
                <c:pt idx="5">
                  <c:v>1018</c:v>
                </c:pt>
                <c:pt idx="8">
                  <c:v>1012</c:v>
                </c:pt>
                <c:pt idx="11">
                  <c:v>995</c:v>
                </c:pt>
                <c:pt idx="14">
                  <c:v>1012</c:v>
                </c:pt>
              </c:numCache>
            </c:numRef>
          </c:val>
          <c:extLst>
            <c:ext xmlns:c16="http://schemas.microsoft.com/office/drawing/2014/chart" uri="{C3380CC4-5D6E-409C-BE32-E72D297353CC}">
              <c16:uniqueId val="{00000000-77CB-4963-B549-FFD9D8A9C5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B-4963-B549-FFD9D8A9C5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19</c:v>
                </c:pt>
                <c:pt idx="6">
                  <c:v>13</c:v>
                </c:pt>
                <c:pt idx="9">
                  <c:v>11</c:v>
                </c:pt>
                <c:pt idx="12">
                  <c:v>11</c:v>
                </c:pt>
              </c:numCache>
            </c:numRef>
          </c:val>
          <c:extLst>
            <c:ext xmlns:c16="http://schemas.microsoft.com/office/drawing/2014/chart" uri="{C3380CC4-5D6E-409C-BE32-E72D297353CC}">
              <c16:uniqueId val="{00000002-77CB-4963-B549-FFD9D8A9C5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40</c:v>
                </c:pt>
                <c:pt idx="6">
                  <c:v>49</c:v>
                </c:pt>
                <c:pt idx="9">
                  <c:v>48</c:v>
                </c:pt>
                <c:pt idx="12">
                  <c:v>45</c:v>
                </c:pt>
              </c:numCache>
            </c:numRef>
          </c:val>
          <c:extLst>
            <c:ext xmlns:c16="http://schemas.microsoft.com/office/drawing/2014/chart" uri="{C3380CC4-5D6E-409C-BE32-E72D297353CC}">
              <c16:uniqueId val="{00000003-77CB-4963-B549-FFD9D8A9C5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696</c:v>
                </c:pt>
                <c:pt idx="3">
                  <c:v>683</c:v>
                </c:pt>
                <c:pt idx="6">
                  <c:v>679</c:v>
                </c:pt>
                <c:pt idx="9">
                  <c:v>683</c:v>
                </c:pt>
                <c:pt idx="12">
                  <c:v>677</c:v>
                </c:pt>
              </c:numCache>
            </c:numRef>
          </c:val>
          <c:extLst>
            <c:ext xmlns:c16="http://schemas.microsoft.com/office/drawing/2014/chart" uri="{C3380CC4-5D6E-409C-BE32-E72D297353CC}">
              <c16:uniqueId val="{00000004-77CB-4963-B549-FFD9D8A9C5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B-4963-B549-FFD9D8A9C5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B-4963-B549-FFD9D8A9C5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637</c:v>
                </c:pt>
                <c:pt idx="3">
                  <c:v>667</c:v>
                </c:pt>
                <c:pt idx="6">
                  <c:v>667</c:v>
                </c:pt>
                <c:pt idx="9">
                  <c:v>694</c:v>
                </c:pt>
                <c:pt idx="12">
                  <c:v>711</c:v>
                </c:pt>
              </c:numCache>
            </c:numRef>
          </c:val>
          <c:extLst>
            <c:ext xmlns:c16="http://schemas.microsoft.com/office/drawing/2014/chart" uri="{C3380CC4-5D6E-409C-BE32-E72D297353CC}">
              <c16:uniqueId val="{00000007-77CB-4963-B549-FFD9D8A9C5CC}"/>
            </c:ext>
          </c:extLst>
        </c:ser>
        <c:dLbls>
          <c:showLegendKey val="0"/>
          <c:showVal val="0"/>
          <c:showCatName val="0"/>
          <c:showSerName val="0"/>
          <c:showPercent val="0"/>
          <c:showBubbleSize val="0"/>
        </c:dLbls>
        <c:gapWidth val="100"/>
        <c:overlap val="100"/>
        <c:axId val="93720960"/>
        <c:axId val="9372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393</c:v>
                </c:pt>
                <c:pt idx="2">
                  <c:v>#N/A</c:v>
                </c:pt>
                <c:pt idx="3">
                  <c:v>#N/A</c:v>
                </c:pt>
                <c:pt idx="4">
                  <c:v>391</c:v>
                </c:pt>
                <c:pt idx="5">
                  <c:v>#N/A</c:v>
                </c:pt>
                <c:pt idx="6">
                  <c:v>#N/A</c:v>
                </c:pt>
                <c:pt idx="7">
                  <c:v>396</c:v>
                </c:pt>
                <c:pt idx="8">
                  <c:v>#N/A</c:v>
                </c:pt>
                <c:pt idx="9">
                  <c:v>#N/A</c:v>
                </c:pt>
                <c:pt idx="10">
                  <c:v>441</c:v>
                </c:pt>
                <c:pt idx="11">
                  <c:v>#N/A</c:v>
                </c:pt>
                <c:pt idx="12">
                  <c:v>#N/A</c:v>
                </c:pt>
                <c:pt idx="13">
                  <c:v>432</c:v>
                </c:pt>
                <c:pt idx="14">
                  <c:v>#N/A</c:v>
                </c:pt>
              </c:numCache>
            </c:numRef>
          </c:val>
          <c:smooth val="0"/>
          <c:extLst>
            <c:ext xmlns:c16="http://schemas.microsoft.com/office/drawing/2014/chart" uri="{C3380CC4-5D6E-409C-BE32-E72D297353CC}">
              <c16:uniqueId val="{00000008-77CB-4963-B549-FFD9D8A9C5CC}"/>
            </c:ext>
          </c:extLst>
        </c:ser>
        <c:dLbls>
          <c:showLegendKey val="0"/>
          <c:showVal val="0"/>
          <c:showCatName val="0"/>
          <c:showSerName val="0"/>
          <c:showPercent val="0"/>
          <c:showBubbleSize val="0"/>
        </c:dLbls>
        <c:marker val="1"/>
        <c:smooth val="0"/>
        <c:axId val="93720960"/>
        <c:axId val="93722880"/>
      </c:lineChart>
      <c:catAx>
        <c:axId val="937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22880"/>
        <c:crosses val="autoZero"/>
        <c:auto val="1"/>
        <c:lblAlgn val="ctr"/>
        <c:lblOffset val="100"/>
        <c:tickLblSkip val="1"/>
        <c:tickMarkSkip val="1"/>
        <c:noMultiLvlLbl val="0"/>
      </c:catAx>
      <c:valAx>
        <c:axId val="9372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11706</c:v>
                </c:pt>
                <c:pt idx="5">
                  <c:v>11756</c:v>
                </c:pt>
                <c:pt idx="8">
                  <c:v>11242</c:v>
                </c:pt>
                <c:pt idx="11">
                  <c:v>11115</c:v>
                </c:pt>
                <c:pt idx="14">
                  <c:v>10693</c:v>
                </c:pt>
              </c:numCache>
            </c:numRef>
          </c:val>
          <c:extLst>
            <c:ext xmlns:c16="http://schemas.microsoft.com/office/drawing/2014/chart" uri="{C3380CC4-5D6E-409C-BE32-E72D297353CC}">
              <c16:uniqueId val="{00000000-6C57-42A7-837D-46228A96A7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1172</c:v>
                </c:pt>
                <c:pt idx="5">
                  <c:v>1070</c:v>
                </c:pt>
                <c:pt idx="8">
                  <c:v>1043</c:v>
                </c:pt>
                <c:pt idx="11">
                  <c:v>1011</c:v>
                </c:pt>
                <c:pt idx="14">
                  <c:v>934</c:v>
                </c:pt>
              </c:numCache>
            </c:numRef>
          </c:val>
          <c:extLst>
            <c:ext xmlns:c16="http://schemas.microsoft.com/office/drawing/2014/chart" uri="{C3380CC4-5D6E-409C-BE32-E72D297353CC}">
              <c16:uniqueId val="{00000001-6C57-42A7-837D-46228A96A7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3453</c:v>
                </c:pt>
                <c:pt idx="5">
                  <c:v>3214</c:v>
                </c:pt>
                <c:pt idx="8">
                  <c:v>3340</c:v>
                </c:pt>
                <c:pt idx="11">
                  <c:v>3521</c:v>
                </c:pt>
                <c:pt idx="14">
                  <c:v>3790</c:v>
                </c:pt>
              </c:numCache>
            </c:numRef>
          </c:val>
          <c:extLst>
            <c:ext xmlns:c16="http://schemas.microsoft.com/office/drawing/2014/chart" uri="{C3380CC4-5D6E-409C-BE32-E72D297353CC}">
              <c16:uniqueId val="{00000002-6C57-42A7-837D-46228A96A7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57-42A7-837D-46228A96A7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57-42A7-837D-46228A96A7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481</c:v>
                </c:pt>
                <c:pt idx="3">
                  <c:v>365</c:v>
                </c:pt>
                <c:pt idx="6">
                  <c:v>206</c:v>
                </c:pt>
                <c:pt idx="9">
                  <c:v>127</c:v>
                </c:pt>
                <c:pt idx="12">
                  <c:v>94</c:v>
                </c:pt>
              </c:numCache>
            </c:numRef>
          </c:val>
          <c:extLst>
            <c:ext xmlns:c16="http://schemas.microsoft.com/office/drawing/2014/chart" uri="{C3380CC4-5D6E-409C-BE32-E72D297353CC}">
              <c16:uniqueId val="{00000005-6C57-42A7-837D-46228A96A7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1501</c:v>
                </c:pt>
                <c:pt idx="3">
                  <c:v>1696</c:v>
                </c:pt>
                <c:pt idx="6">
                  <c:v>1600</c:v>
                </c:pt>
                <c:pt idx="9">
                  <c:v>1476</c:v>
                </c:pt>
                <c:pt idx="12">
                  <c:v>1262</c:v>
                </c:pt>
              </c:numCache>
            </c:numRef>
          </c:val>
          <c:extLst>
            <c:ext xmlns:c16="http://schemas.microsoft.com/office/drawing/2014/chart" uri="{C3380CC4-5D6E-409C-BE32-E72D297353CC}">
              <c16:uniqueId val="{00000006-6C57-42A7-837D-46228A96A7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299</c:v>
                </c:pt>
                <c:pt idx="3">
                  <c:v>248</c:v>
                </c:pt>
                <c:pt idx="6">
                  <c:v>238</c:v>
                </c:pt>
                <c:pt idx="9">
                  <c:v>222</c:v>
                </c:pt>
                <c:pt idx="12">
                  <c:v>309</c:v>
                </c:pt>
              </c:numCache>
            </c:numRef>
          </c:val>
          <c:extLst>
            <c:ext xmlns:c16="http://schemas.microsoft.com/office/drawing/2014/chart" uri="{C3380CC4-5D6E-409C-BE32-E72D297353CC}">
              <c16:uniqueId val="{00000007-6C57-42A7-837D-46228A96A7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8931</c:v>
                </c:pt>
                <c:pt idx="3">
                  <c:v>8288</c:v>
                </c:pt>
                <c:pt idx="6">
                  <c:v>8039</c:v>
                </c:pt>
                <c:pt idx="9">
                  <c:v>7467</c:v>
                </c:pt>
                <c:pt idx="12">
                  <c:v>7075</c:v>
                </c:pt>
              </c:numCache>
            </c:numRef>
          </c:val>
          <c:extLst>
            <c:ext xmlns:c16="http://schemas.microsoft.com/office/drawing/2014/chart" uri="{C3380CC4-5D6E-409C-BE32-E72D297353CC}">
              <c16:uniqueId val="{00000008-6C57-42A7-837D-46228A96A7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120</c:v>
                </c:pt>
                <c:pt idx="3">
                  <c:v>92</c:v>
                </c:pt>
                <c:pt idx="6">
                  <c:v>76</c:v>
                </c:pt>
                <c:pt idx="9">
                  <c:v>60</c:v>
                </c:pt>
                <c:pt idx="12">
                  <c:v>49</c:v>
                </c:pt>
              </c:numCache>
            </c:numRef>
          </c:val>
          <c:extLst>
            <c:ext xmlns:c16="http://schemas.microsoft.com/office/drawing/2014/chart" uri="{C3380CC4-5D6E-409C-BE32-E72D297353CC}">
              <c16:uniqueId val="{00000009-6C57-42A7-837D-46228A96A7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6857</c:v>
                </c:pt>
                <c:pt idx="3">
                  <c:v>7204</c:v>
                </c:pt>
                <c:pt idx="6">
                  <c:v>7492</c:v>
                </c:pt>
                <c:pt idx="9">
                  <c:v>7459</c:v>
                </c:pt>
                <c:pt idx="12">
                  <c:v>7356</c:v>
                </c:pt>
              </c:numCache>
            </c:numRef>
          </c:val>
          <c:extLst>
            <c:ext xmlns:c16="http://schemas.microsoft.com/office/drawing/2014/chart" uri="{C3380CC4-5D6E-409C-BE32-E72D297353CC}">
              <c16:uniqueId val="{0000000A-6C57-42A7-837D-46228A96A7BD}"/>
            </c:ext>
          </c:extLst>
        </c:ser>
        <c:dLbls>
          <c:showLegendKey val="0"/>
          <c:showVal val="0"/>
          <c:showCatName val="0"/>
          <c:showSerName val="0"/>
          <c:showPercent val="0"/>
          <c:showBubbleSize val="0"/>
        </c:dLbls>
        <c:gapWidth val="100"/>
        <c:overlap val="100"/>
        <c:axId val="131988480"/>
        <c:axId val="13200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1858</c:v>
                </c:pt>
                <c:pt idx="2">
                  <c:v>#N/A</c:v>
                </c:pt>
                <c:pt idx="3">
                  <c:v>#N/A</c:v>
                </c:pt>
                <c:pt idx="4">
                  <c:v>1854</c:v>
                </c:pt>
                <c:pt idx="5">
                  <c:v>#N/A</c:v>
                </c:pt>
                <c:pt idx="6">
                  <c:v>#N/A</c:v>
                </c:pt>
                <c:pt idx="7">
                  <c:v>2026</c:v>
                </c:pt>
                <c:pt idx="8">
                  <c:v>#N/A</c:v>
                </c:pt>
                <c:pt idx="9">
                  <c:v>#N/A</c:v>
                </c:pt>
                <c:pt idx="10">
                  <c:v>1165</c:v>
                </c:pt>
                <c:pt idx="11">
                  <c:v>#N/A</c:v>
                </c:pt>
                <c:pt idx="12">
                  <c:v>#N/A</c:v>
                </c:pt>
                <c:pt idx="13">
                  <c:v>729</c:v>
                </c:pt>
                <c:pt idx="14">
                  <c:v>#N/A</c:v>
                </c:pt>
              </c:numCache>
            </c:numRef>
          </c:val>
          <c:smooth val="0"/>
          <c:extLst>
            <c:ext xmlns:c16="http://schemas.microsoft.com/office/drawing/2014/chart" uri="{C3380CC4-5D6E-409C-BE32-E72D297353CC}">
              <c16:uniqueId val="{0000000B-6C57-42A7-837D-46228A96A7BD}"/>
            </c:ext>
          </c:extLst>
        </c:ser>
        <c:dLbls>
          <c:showLegendKey val="0"/>
          <c:showVal val="0"/>
          <c:showCatName val="0"/>
          <c:showSerName val="0"/>
          <c:showPercent val="0"/>
          <c:showBubbleSize val="0"/>
        </c:dLbls>
        <c:marker val="1"/>
        <c:smooth val="0"/>
        <c:axId val="131988480"/>
        <c:axId val="132007040"/>
      </c:lineChart>
      <c:catAx>
        <c:axId val="13198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07040"/>
        <c:crosses val="autoZero"/>
        <c:auto val="1"/>
        <c:lblAlgn val="ctr"/>
        <c:lblOffset val="100"/>
        <c:tickLblSkip val="1"/>
        <c:tickMarkSkip val="1"/>
        <c:noMultiLvlLbl val="0"/>
      </c:catAx>
      <c:valAx>
        <c:axId val="13200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8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1850</c:v>
                </c:pt>
                <c:pt idx="1">
                  <c:v>1976</c:v>
                </c:pt>
                <c:pt idx="2">
                  <c:v>2056</c:v>
                </c:pt>
              </c:numCache>
            </c:numRef>
          </c:val>
          <c:extLst>
            <c:ext xmlns:c16="http://schemas.microsoft.com/office/drawing/2014/chart" uri="{C3380CC4-5D6E-409C-BE32-E72D297353CC}">
              <c16:uniqueId val="{00000000-140B-4A1C-997D-0F4EAB06FE3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174</c:v>
                </c:pt>
                <c:pt idx="1">
                  <c:v>134</c:v>
                </c:pt>
                <c:pt idx="2">
                  <c:v>134</c:v>
                </c:pt>
              </c:numCache>
            </c:numRef>
          </c:val>
          <c:extLst>
            <c:ext xmlns:c16="http://schemas.microsoft.com/office/drawing/2014/chart" uri="{C3380CC4-5D6E-409C-BE32-E72D297353CC}">
              <c16:uniqueId val="{00000001-140B-4A1C-997D-0F4EAB06FE3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1036</c:v>
                </c:pt>
                <c:pt idx="1">
                  <c:v>973</c:v>
                </c:pt>
                <c:pt idx="2">
                  <c:v>1059</c:v>
                </c:pt>
              </c:numCache>
            </c:numRef>
          </c:val>
          <c:extLst>
            <c:ext xmlns:c16="http://schemas.microsoft.com/office/drawing/2014/chart" uri="{C3380CC4-5D6E-409C-BE32-E72D297353CC}">
              <c16:uniqueId val="{00000002-140B-4A1C-997D-0F4EAB06FE3B}"/>
            </c:ext>
          </c:extLst>
        </c:ser>
        <c:dLbls>
          <c:showLegendKey val="0"/>
          <c:showVal val="0"/>
          <c:showCatName val="0"/>
          <c:showSerName val="0"/>
          <c:showPercent val="0"/>
          <c:showBubbleSize val="0"/>
        </c:dLbls>
        <c:gapWidth val="120"/>
        <c:overlap val="100"/>
        <c:axId val="90122496"/>
        <c:axId val="90128384"/>
      </c:barChart>
      <c:catAx>
        <c:axId val="901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0128384"/>
        <c:crosses val="autoZero"/>
        <c:auto val="1"/>
        <c:lblAlgn val="ctr"/>
        <c:lblOffset val="100"/>
        <c:tickLblSkip val="1"/>
        <c:tickMarkSkip val="1"/>
        <c:noMultiLvlLbl val="0"/>
      </c:catAx>
      <c:valAx>
        <c:axId val="90128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01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{0D40D8E2-2EFF-4B88-A4A2-15AE1C0868EE}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E0D-4CA7-9D74-114D10316E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{F92BB4F4-644A-42FF-A6DF-6D1001582737}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0D-4CA7-9D74-114D10316E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{82F80BDB-35C0-4B6F-B25F-AE144CB5D6A5}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0D-4CA7-9D74-114D10316E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{C9AD6845-F0BC-4E24-8132-FB693BF66E83}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0D-4CA7-9D74-114D10316E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{AB000DE8-CE32-4E06-9698-42F474B78B48}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0D-4CA7-9D74-114D10316E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{E54AFD86-C4FC-4ABF-AC88-CE2B649AE9A8}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E0D-4CA7-9D74-114D10316ED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{AE0601A6-D0FA-42A3-B026-D1C2A90CB593}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E0D-4CA7-9D74-114D10316ED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{10B92A3C-0D63-47C3-AB5C-B0B612064B17}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E0D-4CA7-9D74-114D10316ED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{98FC0402-B5EF-4903-BA4E-4E694D50E336}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E0D-4CA7-9D74-114D10316E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73.900000000000006</c:v>
                </c:pt>
                <c:pt idx="24">
                  <c:v>75.3</c:v>
                </c:pt>
                <c:pt idx="32">
                  <c:v>76.7</c:v>
                </c:pt>
              </c:numCache>
            </c:numRef>
          </c:xVal>
          <c:yVal>
            <c:numRef>
              <c:f>公会計指標分析・財政指標組合せ分析表!$BP$51:$DC$51</c:f>
              <c:numCache>
                <c:formatCode>#,##0.0;"▲ "#,##0.0</c:formatCode>
                <c:ptCount val="40"/>
                <c:pt idx="16">
                  <c:v>41.6</c:v>
                </c:pt>
                <c:pt idx="24">
                  <c:v>24.6</c:v>
                </c:pt>
                <c:pt idx="32">
                  <c:v>15.3</c:v>
                </c:pt>
              </c:numCache>
            </c:numRef>
          </c:yVal>
          <c:smooth val="0"/>
          <c:extLst>
            <c:ext xmlns:c16="http://schemas.microsoft.com/office/drawing/2014/chart" uri="{C3380CC4-5D6E-409C-BE32-E72D297353CC}">
              <c16:uniqueId val="{00000009-3E0D-4CA7-9D74-114D10316E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{9A16EF4C-C8AA-45B6-A9B9-E0CC865FC534}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E0D-4CA7-9D74-114D10316E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{DB920D82-6263-4FFA-A17E-45458408160C}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0D-4CA7-9D74-114D10316E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{1AC51730-B144-490A-B4A6-07874D6650A7}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0D-4CA7-9D74-114D10316E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{83F4E800-0431-4373-8B26-57855B4B6323}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0D-4CA7-9D74-114D10316E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{6967F7E6-DA7A-4080-8A17-26D0080FCA54}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0D-4CA7-9D74-114D10316E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{B538EF29-A95D-463E-8A42-A28DD3131042}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E0D-4CA7-9D74-114D10316ED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{A39F92DD-0B1F-4107-BB4C-019FC8A58C54}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E0D-4CA7-9D74-114D10316ED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{6DCD1A21-DE53-4C06-A4E2-3F10CDC42051}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E0D-4CA7-9D74-114D10316ED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{A949A6E0-F7B6-4A98-80D1-AA49F7514E01}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E0D-4CA7-9D74-114D10316E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pt idx="32">
                  <c:v>62.9</c:v>
                </c:pt>
              </c:numCache>
            </c:numRef>
          </c:xVal>
          <c:yVal>
            <c:numRef>
              <c:f>公会計指標分析・財政指標組合せ分析表!$BP$55:$DC$55</c:f>
              <c:numCache>
                <c:formatCode>#,##0.0;"▲ "#,##0.0</c:formatCode>
                <c:ptCount val="40"/>
                <c:pt idx="16">
                  <c:v>44.9</c:v>
                </c:pt>
                <c:pt idx="24">
                  <c:v>44.9</c:v>
                </c:pt>
                <c:pt idx="32">
                  <c:v>40.799999999999997</c:v>
                </c:pt>
              </c:numCache>
            </c:numRef>
          </c:yVal>
          <c:smooth val="0"/>
          <c:extLst>
            <c:ext xmlns:c16="http://schemas.microsoft.com/office/drawing/2014/chart" uri="{C3380CC4-5D6E-409C-BE32-E72D297353CC}">
              <c16:uniqueId val="{00000013-3E0D-4CA7-9D74-114D10316ED0}"/>
            </c:ext>
          </c:extLst>
        </c:ser>
        <c:dLbls>
          <c:showLegendKey val="0"/>
          <c:showVal val="1"/>
          <c:showCatName val="0"/>
          <c:showSerName val="0"/>
          <c:showPercent val="0"/>
          <c:showBubbleSize val="0"/>
        </c:dLbls>
        <c:axId val="132124672"/>
        <c:axId val="132126592"/>
      </c:scatterChart>
      <c:valAx>
        <c:axId val="132124672"/>
        <c:scaling>
          <c:orientation val="minMax"/>
          <c:max val="78"/>
          <c:min val="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26592"/>
        <c:crosses val="autoZero"/>
        <c:crossBetween val="midCat"/>
      </c:valAx>
      <c:valAx>
        <c:axId val="132126592"/>
        <c:scaling>
          <c:orientation val="minMax"/>
          <c:max val="5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2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{818A10FB-7473-4E24-A325-5C734647E21F}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F4F-4D65-BF37-85312824E9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{7342EDC6-9B5F-4783-BC1B-BC6A6F74D728}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4F-4D65-BF37-85312824E9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{C5C5E1A8-223C-460D-8061-F9D0C3B205B9}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4F-4D65-BF37-85312824E9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{F04BECF2-7F01-44D6-B27F-8BA53B80908D}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4F-4D65-BF37-85312824E9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{59C75B9B-EEFF-4FD8-A6E4-63CA02BB6BCC}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4F-4D65-BF37-85312824E98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{A2ACC6A9-7F55-4F10-B9A2-0CC49B0775EE}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F4F-4D65-BF37-85312824E98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{D63189F5-0B67-437B-8CC0-BCC2B1FD2637}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F4F-4D65-BF37-85312824E98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{52BA73CF-1697-4A78-BE5C-51E3C6E991F9}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F4F-4D65-BF37-85312824E98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{69293AE2-8944-4F8D-B239-819D40435873}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F4F-4D65-BF37-85312824E9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8.4</c:v>
                </c:pt>
                <c:pt idx="16">
                  <c:v>8.1</c:v>
                </c:pt>
                <c:pt idx="24">
                  <c:v>8.5</c:v>
                </c:pt>
                <c:pt idx="32">
                  <c:v>8.8000000000000007</c:v>
                </c:pt>
              </c:numCache>
            </c:numRef>
          </c:xVal>
          <c:yVal>
            <c:numRef>
              <c:f>公会計指標分析・財政指標組合せ分析表!$BP$73:$DC$73</c:f>
              <c:numCache>
                <c:formatCode>#,##0.0;"▲ "#,##0.0</c:formatCode>
                <c:ptCount val="40"/>
                <c:pt idx="0">
                  <c:v>38.4</c:v>
                </c:pt>
                <c:pt idx="8">
                  <c:v>39.1</c:v>
                </c:pt>
                <c:pt idx="16">
                  <c:v>41.6</c:v>
                </c:pt>
                <c:pt idx="24">
                  <c:v>24.6</c:v>
                </c:pt>
                <c:pt idx="32">
                  <c:v>15.3</c:v>
                </c:pt>
              </c:numCache>
            </c:numRef>
          </c:yVal>
          <c:smooth val="0"/>
          <c:extLst>
            <c:ext xmlns:c16="http://schemas.microsoft.com/office/drawing/2014/chart" uri="{C3380CC4-5D6E-409C-BE32-E72D297353CC}">
              <c16:uniqueId val="{00000009-FF4F-4D65-BF37-85312824E9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{29DBFA83-E919-4925-8F53-58FD099D0E50}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F4F-4D65-BF37-85312824E9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{127ADE1C-608D-453C-B67A-04168AF02D6F}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4F-4D65-BF37-85312824E9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{A8CF40A5-C9C9-45A1-AAA7-C552F3F24819}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4F-4D65-BF37-85312824E9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{3835E003-CB14-4E7C-90F3-13B83D310EB6}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4F-4D65-BF37-85312824E9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{B25D88C8-A836-4993-A4F5-B68EAE2B729B}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4F-4D65-BF37-85312824E98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{BFE34652-3050-4E96-AD95-03BE63F17AB5}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F4F-4D65-BF37-85312824E98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{7BEE5A08-B30C-4867-90B4-C4C8938B42C4}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F4F-4D65-BF37-85312824E98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{35F43C71-923B-4F67-A028-CEA0E575B02C}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F4F-4D65-BF37-85312824E98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{EBE47664-8057-497E-8B36-2B92D84505AE}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F4F-4D65-BF37-85312824E9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8.5</c:v>
                </c:pt>
                <c:pt idx="24">
                  <c:v>9.1</c:v>
                </c:pt>
                <c:pt idx="32">
                  <c:v>8.9</c:v>
                </c:pt>
              </c:numCache>
            </c:numRef>
          </c:xVal>
          <c:yVal>
            <c:numRef>
              <c:f>公会計指標分析・財政指標組合せ分析表!$BP$77:$DC$77</c:f>
              <c:numCache>
                <c:formatCode>#,##0.0;"▲ "#,##0.0</c:formatCode>
                <c:ptCount val="40"/>
                <c:pt idx="0">
                  <c:v>37</c:v>
                </c:pt>
                <c:pt idx="8">
                  <c:v>27.8</c:v>
                </c:pt>
                <c:pt idx="16">
                  <c:v>44.9</c:v>
                </c:pt>
                <c:pt idx="24">
                  <c:v>44.9</c:v>
                </c:pt>
                <c:pt idx="32">
                  <c:v>40.799999999999997</c:v>
                </c:pt>
              </c:numCache>
            </c:numRef>
          </c:yVal>
          <c:smooth val="0"/>
          <c:extLst>
            <c:ext xmlns:c16="http://schemas.microsoft.com/office/drawing/2014/chart" uri="{C3380CC4-5D6E-409C-BE32-E72D297353CC}">
              <c16:uniqueId val="{00000013-FF4F-4D65-BF37-85312824E981}"/>
            </c:ext>
          </c:extLst>
        </c:ser>
        <c:dLbls>
          <c:showLegendKey val="0"/>
          <c:showVal val="1"/>
          <c:showCatName val="0"/>
          <c:showSerName val="0"/>
          <c:showPercent val="0"/>
          <c:showBubbleSize val="0"/>
        </c:dLbls>
        <c:axId val="133061632"/>
        <c:axId val="133096576"/>
      </c:scatterChart>
      <c:valAx>
        <c:axId val="133061632"/>
        <c:scaling>
          <c:orientation val="minMax"/>
          <c:max val="9.6"/>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096576"/>
        <c:crosses val="autoZero"/>
        <c:crossBetween val="midCat"/>
      </c:valAx>
      <c:valAx>
        <c:axId val="133096576"/>
        <c:scaling>
          <c:orientation val="minMax"/>
          <c:max val="5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061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普通建設事業費に係る起債事業は可能な限り交付税算入のある地方債を充当している。一方で、過去に実施した大型事業の際に借入れた起債の交付税算入期間が終了した影響で算入公債費等が減少傾向にある。また、</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年度に実施した辰野中学校トイレ改修工事や庁舎・消防庁舎自家発電設備改修事業などにより借入れた地方債の元金償還が始まったこと</a:t>
          </a:r>
          <a:r>
            <a:rPr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影響で元利償還金等が増加傾向にある。町有施設の老朽化により維持・修繕工事が増加しており、今後は公共施設等総合管理計画に基づく施設の個別計画策定に着手しつつ、施設の統廃合、除却や長寿命化を計画的に進め、管理・改修コストの縮減に努める。さらに</a:t>
          </a:r>
          <a:r>
            <a:rPr lang="ja-JP" altLang="ja-JP" sz="1050">
              <a:solidFill>
                <a:schemeClr val="dk1"/>
              </a:solidFill>
              <a:effectLst/>
              <a:latin typeface="+mn-lt"/>
              <a:ea typeface="+mn-ea"/>
              <a:cs typeface="+mn-cs"/>
            </a:rPr>
            <a:t>単年度における元金償還額を抑制するため、据置期間を設定しない借入れなど、状況に応じた償還方法の選択について、検討していく。なお、引き続き</a:t>
          </a:r>
          <a:r>
            <a:rPr kumimoji="1" lang="ja-JP" altLang="ja-JP" sz="1050">
              <a:solidFill>
                <a:schemeClr val="dk1"/>
              </a:solidFill>
              <a:effectLst/>
              <a:latin typeface="+mn-lt"/>
              <a:ea typeface="+mn-ea"/>
              <a:cs typeface="+mn-cs"/>
            </a:rPr>
            <a:t>病院や水道事業などについては独立採算制を強化し経営安定を推進する。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一般会計等に係る地方債現在高は、</a:t>
          </a:r>
          <a:r>
            <a:rPr lang="ja-JP" altLang="en-US" sz="1100">
              <a:solidFill>
                <a:schemeClr val="dk1"/>
              </a:solidFill>
              <a:effectLst/>
              <a:latin typeface="+mn-lt"/>
              <a:ea typeface="+mn-ea"/>
              <a:cs typeface="+mn-cs"/>
            </a:rPr>
            <a:t>地方創生拠点整備交付金事業や社会資本整備総合交付金事業の実施により補助裏債の借入を行ったが、事業の選択と集中によりその他の地方債の借入を抑制した結果前年度と比較して地方債残高が減少した</a:t>
          </a:r>
          <a:r>
            <a:rPr lang="ja-JP" altLang="ja-JP" sz="1100">
              <a:solidFill>
                <a:schemeClr val="dk1"/>
              </a:solidFill>
              <a:effectLst/>
              <a:latin typeface="+mn-lt"/>
              <a:ea typeface="+mn-ea"/>
              <a:cs typeface="+mn-cs"/>
            </a:rPr>
            <a:t>。今後の推移として平成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繰越事業で実施した辰野中学校普通特別教室等大規模改造事業などの</a:t>
          </a:r>
          <a:r>
            <a:rPr lang="ja-JP" altLang="ja-JP" sz="1100">
              <a:solidFill>
                <a:schemeClr val="dk1"/>
              </a:solidFill>
              <a:effectLst/>
              <a:latin typeface="+mn-lt"/>
              <a:ea typeface="+mn-ea"/>
              <a:cs typeface="+mn-cs"/>
            </a:rPr>
            <a:t>大型事業、平成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は町内小・中学校の空調設備の設置、それ</a:t>
          </a:r>
          <a:r>
            <a:rPr lang="ja-JP" altLang="ja-JP" sz="1100">
              <a:solidFill>
                <a:schemeClr val="dk1"/>
              </a:solidFill>
              <a:effectLst/>
              <a:latin typeface="+mn-lt"/>
              <a:ea typeface="+mn-ea"/>
              <a:cs typeface="+mn-cs"/>
            </a:rPr>
            <a:t>以降も学校施設の老朽化に伴う改修工事等必要不可欠な大型事業が控えている状況にある。今後も選択と集中により優先順位をつけた事業実施や国庫補助金など特定財源の確保を徹底し、起債の抑制に努める。</a:t>
          </a:r>
          <a:endParaRPr lang="ja-JP" altLang="ja-JP" sz="1400">
            <a:effectLst/>
          </a:endParaRPr>
        </a:p>
        <a:p>
          <a:r>
            <a:rPr lang="ja-JP" altLang="ja-JP" sz="1100">
              <a:solidFill>
                <a:schemeClr val="dk1"/>
              </a:solidFill>
              <a:effectLst/>
              <a:latin typeface="+mn-lt"/>
              <a:ea typeface="+mn-ea"/>
              <a:cs typeface="+mn-cs"/>
            </a:rPr>
            <a:t>また、下水道事業及び病院事業における起債の新規借入を抑制した結果、前年度比における地方債現在高が両会計において</a:t>
          </a:r>
          <a:r>
            <a:rPr lang="en-US" altLang="ja-JP" sz="1100">
              <a:solidFill>
                <a:schemeClr val="dk1"/>
              </a:solidFill>
              <a:effectLst/>
              <a:latin typeface="+mn-lt"/>
              <a:ea typeface="+mn-ea"/>
              <a:cs typeface="+mn-cs"/>
            </a:rPr>
            <a:t>589</a:t>
          </a:r>
          <a:r>
            <a:rPr lang="ja-JP" altLang="ja-JP" sz="1100">
              <a:solidFill>
                <a:schemeClr val="dk1"/>
              </a:solidFill>
              <a:effectLst/>
              <a:latin typeface="+mn-lt"/>
              <a:ea typeface="+mn-ea"/>
              <a:cs typeface="+mn-cs"/>
            </a:rPr>
            <a:t>百万円ほど減少したことにより、公営企業債等繰入見込額についても減少となっている。引き続き、地方債現在高の減少を目指し、新規借入の抑制と計画的な起債の活用に努める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後年度に控える事業実施のために節減し生じた歳計剰余金を財政調整基金に積立（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百万円）が出来たことと、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年度に限って両小野国保病院組合が解散したことによる剰余金が生じた。この剰余金の管理のため新たに基金を設置して積立を行ったこと（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部分が増額の大きな要因となっている。この他、文教施設整備基金の残高が非常に少なく（１百万円）今後の学校施設等老朽化による改修等に多額の費用がかかることが見込まれるため優先的に積立を開始することに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の不足から財政調整基金や文教施設整備基金を取り崩して対応する予定であるが、極力取り崩し額を少なくするため、各事業の予算残額についても安易に消費することなく、次年度への繰越金等の財源とするために不用額として計上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年度にかけて学校や保育園の空調設備設置にかかる費用が大きいため財源とするために取り崩しを行う。また、産業振興対策のために工業団地の整備のためにかかる費用についても過去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年間積立を行った分の財政調整基金の取り崩しにより対応する。（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地方創生事業関連費用については地域振興基金、小中学校の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支援事業については教育振興基金を活用する。辰野町の重要な環境資源であるゲンジボタルの生息環境整備にはホタル保護育成協力金を積立し活用する。建物面積が大きい文教施設については今後も老朽化などの影響から多額に費用が必要になることが明らかなため優先的に基金に積立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庁舎等建設基金・・・庁舎等の建設及び維持管理に資する。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道路建設基金・・・・町道の建設及び維持管理に資する。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百万円増）・・・文化教育施設は多くの面積を有しており、老朽化が進んでいる状況にありながら、財源となる基金は１百万円しかなく、今後の改修工事などに備えるため優先的に積立を行った。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ホタル保護育成基金（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辰野町ではゲンジボタルの保護育成に努めており、毎年６月には大発生がみられ、該当場所には多くの人がホタルを見に訪れる。入場者からはホタルの保護育成に充てるとした育成協力金を徴収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年度は例年にないほどの大発生がみられ、入場者が多かったため管理にかかる費用を除く金額について積立を行った。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両小野国保病院組合剰余金管理基金（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百万円）・・・かつて辰野町と塩尻市で費用を出し合い組合として病院を運営していたがこの組合が解散となったことに伴い剰余金が発生し、病院の住所地せある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辰野町が管理していくことになった。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百万円）・・・各施設の改修費が増大していくとの予想から積立を行ったが、予期していなかった工事等（空調設備設置等）に対応しなければならなくなり、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年度予算（小中学校施設改修工事に充当）では既に残りの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年度予算についても財源不足から残りの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百万円を取り崩すことにしているため残額はなくなる見込み。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年度より数年間に渡り、小中学校の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環境整備のために支援事業を行う予定である。年間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万円以上の費用がかかるため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百万円、その後もこの基金を活用して整備を進めていく予定となっている。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次年度以降に控える大きな事業実施のために各事業について支出を控え、経費節減によって生じた歳計剰余金を財政調整基金に積立（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年度にかけて学校や保育園の空調設備設置、平成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町民会館の空調設備更新、学童クラブの設置等、多額の費用を要する事業の財源不足に対応するため取り崩しを行う。長年懸案であった産業振興対策のために工業団地の整備のためにかかる費用についても取り崩しにより対応す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百万円）これまで積立を行ってきたが、平成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年度は事業も多く、当初予算も財政調整基金の取り崩し額が例年より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百万円も多くなっている。出来る限り支出を抑え経費節減に取り組み、少しでも取り崩し額を抑えたい。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起債発行額に応じて出来るだけ（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％を目安）積立を行っていきたいと考える。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19,894
19,509
169.20
9,044,077
8,619,595
366,403
5,702,413
7,356,142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増となった。主な要因としては、学校施設をはじめ町所有の体育館、役場庁舎等の老朽化にによる減価償却費の増加があげられる。今後は公共施設の総合管理計画の理念の下、必要に応じて施設の長寿命化や更新に取組みつつ、個別計画の策定や人口規模に応じた施設の適正配置について検討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4755769"/>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01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67" name="有形固定資産減価償却率平均値テキスト"/>
        <xdr:cNvSpPr txBox="1"/>
      </xdr:nvSpPr>
      <xdr:spPr>
        <a:xfrm>
          <a:off x="4813300" y="527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530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xdr:cNvSpPr/>
      </xdr:nvSpPr>
      <xdr:spPr>
        <a:xfrm>
          <a:off x="3238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75819</xdr:rowOff>
    </xdr:from>
    <xdr:to>
      <xdr:col>23</xdr:col>
      <xdr:colOff>136525</xdr:colOff>
      <xdr:row>28</xdr:row>
      <xdr:rowOff>5969</xdr:rowOff>
    </xdr:to>
    <xdr:sp macro="" textlink="">
      <xdr:nvSpPr>
        <xdr:cNvPr id="76" name="楕円 75"/>
        <xdr:cNvSpPr/>
      </xdr:nvSpPr>
      <xdr:spPr>
        <a:xfrm>
          <a:off x="4711700" y="47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28846</xdr:rowOff>
    </xdr:from>
    <xdr:ext cx="405111" cy="259045"/>
    <xdr:sp macro="" textlink="">
      <xdr:nvSpPr>
        <xdr:cNvPr id="77" name="有形固定資産減価償却率該当値テキスト"/>
        <xdr:cNvSpPr txBox="1"/>
      </xdr:nvSpPr>
      <xdr:spPr>
        <a:xfrm>
          <a:off x="4813300" y="465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136271</xdr:rowOff>
    </xdr:from>
    <xdr:to>
      <xdr:col>19</xdr:col>
      <xdr:colOff>187325</xdr:colOff>
      <xdr:row>28</xdr:row>
      <xdr:rowOff>66421</xdr:rowOff>
    </xdr:to>
    <xdr:sp macro="" textlink="">
      <xdr:nvSpPr>
        <xdr:cNvPr id="78" name="楕円 77"/>
        <xdr:cNvSpPr/>
      </xdr:nvSpPr>
      <xdr:spPr>
        <a:xfrm>
          <a:off x="4000500" y="47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126619</xdr:rowOff>
    </xdr:from>
    <xdr:to>
      <xdr:col>23</xdr:col>
      <xdr:colOff>85725</xdr:colOff>
      <xdr:row>28</xdr:row>
      <xdr:rowOff>15621</xdr:rowOff>
    </xdr:to>
    <xdr:cxnSp macro="">
      <xdr:nvCxnSpPr>
        <xdr:cNvPr id="79" name="直線コネクタ 78"/>
        <xdr:cNvCxnSpPr/>
      </xdr:nvCxnSpPr>
      <xdr:spPr>
        <a:xfrm flipV="1">
          <a:off x="4051300" y="4755769"/>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25273</xdr:rowOff>
    </xdr:from>
    <xdr:to>
      <xdr:col>15</xdr:col>
      <xdr:colOff>187325</xdr:colOff>
      <xdr:row>28</xdr:row>
      <xdr:rowOff>126873</xdr:rowOff>
    </xdr:to>
    <xdr:sp macro="" textlink="">
      <xdr:nvSpPr>
        <xdr:cNvPr id="80" name="楕円 79"/>
        <xdr:cNvSpPr/>
      </xdr:nvSpPr>
      <xdr:spPr>
        <a:xfrm>
          <a:off x="3238500" y="48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15621</xdr:rowOff>
    </xdr:from>
    <xdr:to>
      <xdr:col>19</xdr:col>
      <xdr:colOff>136525</xdr:colOff>
      <xdr:row>28</xdr:row>
      <xdr:rowOff>76073</xdr:rowOff>
    </xdr:to>
    <xdr:cxnSp macro="">
      <xdr:nvCxnSpPr>
        <xdr:cNvPr id="81" name="直線コネクタ 80"/>
        <xdr:cNvCxnSpPr/>
      </xdr:nvCxnSpPr>
      <xdr:spPr>
        <a:xfrm flipV="1">
          <a:off x="3289300" y="481622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91584</xdr:rowOff>
    </xdr:from>
    <xdr:ext cx="405111" cy="259045"/>
    <xdr:sp macro="" textlink="">
      <xdr:nvSpPr>
        <xdr:cNvPr id="82" name="n_1aveValue有形固定資産減価償却率"/>
        <xdr:cNvSpPr txBox="1"/>
      </xdr:nvSpPr>
      <xdr:spPr>
        <a:xfrm>
          <a:off x="3836044"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121810</xdr:rowOff>
    </xdr:from>
    <xdr:ext cx="405111" cy="259045"/>
    <xdr:sp macro="" textlink="">
      <xdr:nvSpPr>
        <xdr:cNvPr id="83" name="n_2aveValue有形固定資産減価償却率"/>
        <xdr:cNvSpPr txBox="1"/>
      </xdr:nvSpPr>
      <xdr:spPr>
        <a:xfrm>
          <a:off x="30867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82948</xdr:rowOff>
    </xdr:from>
    <xdr:ext cx="405111" cy="259045"/>
    <xdr:sp macro="" textlink="">
      <xdr:nvSpPr>
        <xdr:cNvPr id="84" name="n_1mainValue有形固定資産減価償却率"/>
        <xdr:cNvSpPr txBox="1"/>
      </xdr:nvSpPr>
      <xdr:spPr>
        <a:xfrm>
          <a:off x="3836044" y="4540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143400</xdr:rowOff>
    </xdr:from>
    <xdr:ext cx="405111" cy="259045"/>
    <xdr:sp macro="" textlink="">
      <xdr:nvSpPr>
        <xdr:cNvPr id="85" name="n_2mainValue有形固定資産減価償却率"/>
        <xdr:cNvSpPr txBox="1"/>
      </xdr:nvSpPr>
      <xdr:spPr>
        <a:xfrm>
          <a:off x="3086744" y="460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ポイント下回っている。要因としては、</a:t>
          </a:r>
          <a:r>
            <a:rPr lang="ja-JP" altLang="ja-JP" sz="1100">
              <a:solidFill>
                <a:schemeClr val="dk1"/>
              </a:solidFill>
              <a:effectLst/>
              <a:latin typeface="+mn-lt"/>
              <a:ea typeface="+mn-ea"/>
              <a:cs typeface="+mn-cs"/>
            </a:rPr>
            <a:t>下水道事業及び病院事業における起債の新規借入を抑制したことによる、公営企業債等繰入見込額の減少などが考えられる。今後の取り組みとしては、引き続き一般会計・公営企業会計の地方債新規発行額を抑制した将来負担額の抑制や、今後控える大規模事業に向けた特定目的基金への計画的な積立てによる充当可能基金の増加を図るなど、債務償還能力を意識した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5" name="直線コネクタ 114"/>
        <xdr:cNvCxnSpPr/>
      </xdr:nvCxnSpPr>
      <xdr:spPr>
        <a:xfrm flipV="1">
          <a:off x="14793595" y="4757208"/>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6" name="債務償還可能年数最小値テキスト"/>
        <xdr:cNvSpPr txBox="1"/>
      </xdr:nvSpPr>
      <xdr:spPr>
        <a:xfrm>
          <a:off x="14846300" y="5948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7" name="直線コネクタ 116"/>
        <xdr:cNvCxnSpPr/>
      </xdr:nvCxnSpPr>
      <xdr:spPr>
        <a:xfrm>
          <a:off x="14706600" y="594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8" name="債務償還可能年数最大値テキスト"/>
        <xdr:cNvSpPr txBox="1"/>
      </xdr:nvSpPr>
      <xdr:spPr>
        <a:xfrm>
          <a:off x="14846300" y="45324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9" name="直線コネクタ 118"/>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0" name="債務償還可能年数平均値テキスト"/>
        <xdr:cNvSpPr txBox="1"/>
      </xdr:nvSpPr>
      <xdr:spPr>
        <a:xfrm>
          <a:off x="14846300"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165100</xdr:rowOff>
    </xdr:from>
    <xdr:to>
      <xdr:col>76</xdr:col>
      <xdr:colOff>73025</xdr:colOff>
      <xdr:row>32</xdr:row>
      <xdr:rowOff>95250</xdr:rowOff>
    </xdr:to>
    <xdr:sp macro="" textlink="">
      <xdr:nvSpPr>
        <xdr:cNvPr id="127" name="楕円 126"/>
        <xdr:cNvSpPr/>
      </xdr:nvSpPr>
      <xdr:spPr>
        <a:xfrm>
          <a:off x="147447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143527</xdr:rowOff>
    </xdr:from>
    <xdr:ext cx="340478" cy="259045"/>
    <xdr:sp macro="" textlink="">
      <xdr:nvSpPr>
        <xdr:cNvPr id="128" name="債務償還可能年数該当値テキスト"/>
        <xdr:cNvSpPr txBox="1"/>
      </xdr:nvSpPr>
      <xdr:spPr>
        <a:xfrm>
          <a:off x="14846300" y="545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19,894
19,509
169.20
9,044,077
8,619,595
366,403
5,702,413
7,356,142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 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 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 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 有形固定資産減価償却率平均値テキスト"/>
        <xdr:cNvSpPr txBox="1"/>
      </xdr:nvSpPr>
      <xdr:spPr>
        <a:xfrm>
          <a:off x="4673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55880</xdr:rowOff>
    </xdr:from>
    <xdr:to>
      <xdr:col>24</xdr:col>
      <xdr:colOff>114300</xdr:colOff>
      <xdr:row>33</xdr:row>
      <xdr:rowOff>157480</xdr:rowOff>
    </xdr:to>
    <xdr:sp macro="" textlink="">
      <xdr:nvSpPr>
        <xdr:cNvPr id="70" name="楕円 69"/>
        <xdr:cNvSpPr/>
      </xdr:nvSpPr>
      <xdr:spPr>
        <a:xfrm>
          <a:off x="45847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8907</xdr:rowOff>
    </xdr:from>
    <xdr:ext cx="405111" cy="259045"/>
    <xdr:sp macro="" textlink="">
      <xdr:nvSpPr>
        <xdr:cNvPr id="71" name="【道路】 有形固定資産減価償却率該当値テキスト"/>
        <xdr:cNvSpPr txBox="1"/>
      </xdr:nvSpPr>
      <xdr:spPr>
        <a:xfrm>
          <a:off x="4673600" y="56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109220</xdr:rowOff>
    </xdr:from>
    <xdr:to>
      <xdr:col>20</xdr:col>
      <xdr:colOff>38100</xdr:colOff>
      <xdr:row>34</xdr:row>
      <xdr:rowOff>39370</xdr:rowOff>
    </xdr:to>
    <xdr:sp macro="" textlink="">
      <xdr:nvSpPr>
        <xdr:cNvPr id="72" name="楕円 71"/>
        <xdr:cNvSpPr/>
      </xdr:nvSpPr>
      <xdr:spPr>
        <a:xfrm>
          <a:off x="3746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106680</xdr:rowOff>
    </xdr:from>
    <xdr:to>
      <xdr:col>24</xdr:col>
      <xdr:colOff>63500</xdr:colOff>
      <xdr:row>33</xdr:row>
      <xdr:rowOff>160020</xdr:rowOff>
    </xdr:to>
    <xdr:cxnSp macro="">
      <xdr:nvCxnSpPr>
        <xdr:cNvPr id="73" name="直線コネクタ 72"/>
        <xdr:cNvCxnSpPr/>
      </xdr:nvCxnSpPr>
      <xdr:spPr>
        <a:xfrm flipV="1">
          <a:off x="3797300" y="57645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128270</xdr:rowOff>
    </xdr:from>
    <xdr:to>
      <xdr:col>15</xdr:col>
      <xdr:colOff>101600</xdr:colOff>
      <xdr:row>34</xdr:row>
      <xdr:rowOff>58420</xdr:rowOff>
    </xdr:to>
    <xdr:sp macro="" textlink="">
      <xdr:nvSpPr>
        <xdr:cNvPr id="74" name="楕円 73"/>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160020</xdr:rowOff>
    </xdr:from>
    <xdr:to>
      <xdr:col>19</xdr:col>
      <xdr:colOff>177800</xdr:colOff>
      <xdr:row>34</xdr:row>
      <xdr:rowOff>7620</xdr:rowOff>
    </xdr:to>
    <xdr:cxnSp macro="">
      <xdr:nvCxnSpPr>
        <xdr:cNvPr id="75" name="直線コネクタ 74"/>
        <xdr:cNvCxnSpPr/>
      </xdr:nvCxnSpPr>
      <xdr:spPr>
        <a:xfrm flipV="1">
          <a:off x="2908300" y="5817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76" name="n_1aveValue【道路】 有形固定資産減価償却率"/>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77" name="n_2aveValue【道路】 有形固定資産減価償却率"/>
        <xdr:cNvSpPr txBox="1"/>
      </xdr:nvSpPr>
      <xdr:spPr>
        <a:xfrm>
          <a:off x="2705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55897</xdr:rowOff>
    </xdr:from>
    <xdr:ext cx="405111" cy="259045"/>
    <xdr:sp macro="" textlink="">
      <xdr:nvSpPr>
        <xdr:cNvPr id="78" name="n_1mainValue【道路】 有形固定資産減価償却率"/>
        <xdr:cNvSpPr txBox="1"/>
      </xdr:nvSpPr>
      <xdr:spPr>
        <a:xfrm>
          <a:off x="35820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79" name="n_2mainValue【道路】 有形固定資産減価償却率"/>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 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5" name="直線コネクタ 104"/>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6" name="【道路】 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7" name="直線コネクタ 106"/>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8" name="【道路】 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9" name="直線コネクタ 108"/>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88641</xdr:rowOff>
    </xdr:from>
    <xdr:ext cx="534377" cy="259045"/>
    <xdr:sp macro="" textlink="">
      <xdr:nvSpPr>
        <xdr:cNvPr id="110" name="【道路】 一人当たり延長平均値テキスト"/>
        <xdr:cNvSpPr txBox="1"/>
      </xdr:nvSpPr>
      <xdr:spPr>
        <a:xfrm>
          <a:off x="10515600" y="6260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11" name="フローチャート: 判断 110"/>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12" name="フローチャート: 判断 111"/>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3" name="フローチャート: 判断 112"/>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107827</xdr:rowOff>
    </xdr:from>
    <xdr:to>
      <xdr:col>55</xdr:col>
      <xdr:colOff>50800</xdr:colOff>
      <xdr:row>40</xdr:row>
      <xdr:rowOff>37977</xdr:rowOff>
    </xdr:to>
    <xdr:sp macro="" textlink="">
      <xdr:nvSpPr>
        <xdr:cNvPr id="119" name="楕円 118"/>
        <xdr:cNvSpPr/>
      </xdr:nvSpPr>
      <xdr:spPr>
        <a:xfrm>
          <a:off x="10426700" y="67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86254</xdr:rowOff>
    </xdr:from>
    <xdr:ext cx="534377" cy="259045"/>
    <xdr:sp macro="" textlink="">
      <xdr:nvSpPr>
        <xdr:cNvPr id="120" name="【道路】 一人当たり延長該当値テキスト"/>
        <xdr:cNvSpPr txBox="1"/>
      </xdr:nvSpPr>
      <xdr:spPr>
        <a:xfrm>
          <a:off x="10515600" y="67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111451</xdr:rowOff>
    </xdr:from>
    <xdr:to>
      <xdr:col>50</xdr:col>
      <xdr:colOff>165100</xdr:colOff>
      <xdr:row>40</xdr:row>
      <xdr:rowOff>41601</xdr:rowOff>
    </xdr:to>
    <xdr:sp macro="" textlink="">
      <xdr:nvSpPr>
        <xdr:cNvPr id="121" name="楕円 120"/>
        <xdr:cNvSpPr/>
      </xdr:nvSpPr>
      <xdr:spPr>
        <a:xfrm>
          <a:off x="9588500" y="67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158627</xdr:rowOff>
    </xdr:from>
    <xdr:to>
      <xdr:col>55</xdr:col>
      <xdr:colOff>0</xdr:colOff>
      <xdr:row>39</xdr:row>
      <xdr:rowOff>162251</xdr:rowOff>
    </xdr:to>
    <xdr:cxnSp macro="">
      <xdr:nvCxnSpPr>
        <xdr:cNvPr id="122" name="直線コネクタ 121"/>
        <xdr:cNvCxnSpPr/>
      </xdr:nvCxnSpPr>
      <xdr:spPr>
        <a:xfrm flipV="1">
          <a:off x="9639300" y="6845177"/>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117264</xdr:rowOff>
    </xdr:from>
    <xdr:to>
      <xdr:col>46</xdr:col>
      <xdr:colOff>38100</xdr:colOff>
      <xdr:row>40</xdr:row>
      <xdr:rowOff>47414</xdr:rowOff>
    </xdr:to>
    <xdr:sp macro="" textlink="">
      <xdr:nvSpPr>
        <xdr:cNvPr id="123" name="楕円 122"/>
        <xdr:cNvSpPr/>
      </xdr:nvSpPr>
      <xdr:spPr>
        <a:xfrm>
          <a:off x="8699500" y="68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162251</xdr:rowOff>
    </xdr:from>
    <xdr:to>
      <xdr:col>50</xdr:col>
      <xdr:colOff>114300</xdr:colOff>
      <xdr:row>39</xdr:row>
      <xdr:rowOff>168064</xdr:rowOff>
    </xdr:to>
    <xdr:cxnSp macro="">
      <xdr:nvCxnSpPr>
        <xdr:cNvPr id="124" name="直線コネクタ 123"/>
        <xdr:cNvCxnSpPr/>
      </xdr:nvCxnSpPr>
      <xdr:spPr>
        <a:xfrm flipV="1">
          <a:off x="8750300" y="6848801"/>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25" name="n_1aveValue【道路】 一人当たり延長"/>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26" name="n_2aveValue【道路】 一人当たり延長"/>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32728</xdr:rowOff>
    </xdr:from>
    <xdr:ext cx="534377" cy="259045"/>
    <xdr:sp macro="" textlink="">
      <xdr:nvSpPr>
        <xdr:cNvPr id="127" name="n_1mainValue【道路】 一人当たり延長"/>
        <xdr:cNvSpPr txBox="1"/>
      </xdr:nvSpPr>
      <xdr:spPr>
        <a:xfrm>
          <a:off x="9359411" y="68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38541</xdr:rowOff>
    </xdr:from>
    <xdr:ext cx="534377" cy="259045"/>
    <xdr:sp macro="" textlink="">
      <xdr:nvSpPr>
        <xdr:cNvPr id="128" name="n_2mainValue【道路】 一人当たり延長"/>
        <xdr:cNvSpPr txBox="1"/>
      </xdr:nvSpPr>
      <xdr:spPr>
        <a:xfrm>
          <a:off x="8483111" y="68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 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52" name="直線コネクタ 151"/>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53" name="【橋りょう・トンネル】 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4" name="直線コネクタ 15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55" name="【橋りょう・トンネル】 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6" name="直線コネクタ 155"/>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7" name="【橋りょう・トンネル】 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8" name="フローチャート: 判断 157"/>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9" name="フローチャート: 判断 158"/>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60" name="フローチャート: 判断 159"/>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66" name="楕円 165"/>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22242</xdr:rowOff>
    </xdr:from>
    <xdr:ext cx="405111" cy="259045"/>
    <xdr:sp macro="" textlink="">
      <xdr:nvSpPr>
        <xdr:cNvPr id="167" name="【橋りょう・トンネル】 有形固定資産減価償却率該当値テキスト"/>
        <xdr:cNvSpPr txBox="1"/>
      </xdr:nvSpPr>
      <xdr:spPr>
        <a:xfrm>
          <a:off x="4673600" y="9623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126365</xdr:rowOff>
    </xdr:from>
    <xdr:to>
      <xdr:col>20</xdr:col>
      <xdr:colOff>38100</xdr:colOff>
      <xdr:row>57</xdr:row>
      <xdr:rowOff>56515</xdr:rowOff>
    </xdr:to>
    <xdr:sp macro="" textlink="">
      <xdr:nvSpPr>
        <xdr:cNvPr id="168" name="楕円 167"/>
        <xdr:cNvSpPr/>
      </xdr:nvSpPr>
      <xdr:spPr>
        <a:xfrm>
          <a:off x="3746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57</xdr:row>
      <xdr:rowOff>5715</xdr:rowOff>
    </xdr:to>
    <xdr:cxnSp macro="">
      <xdr:nvCxnSpPr>
        <xdr:cNvPr id="169" name="直線コネクタ 168"/>
        <xdr:cNvCxnSpPr/>
      </xdr:nvCxnSpPr>
      <xdr:spPr>
        <a:xfrm flipV="1">
          <a:off x="3797300" y="97536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156845</xdr:rowOff>
    </xdr:from>
    <xdr:to>
      <xdr:col>15</xdr:col>
      <xdr:colOff>101600</xdr:colOff>
      <xdr:row>57</xdr:row>
      <xdr:rowOff>86995</xdr:rowOff>
    </xdr:to>
    <xdr:sp macro="" textlink="">
      <xdr:nvSpPr>
        <xdr:cNvPr id="170" name="楕円 169"/>
        <xdr:cNvSpPr/>
      </xdr:nvSpPr>
      <xdr:spPr>
        <a:xfrm>
          <a:off x="2857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xdr:rowOff>
    </xdr:from>
    <xdr:to>
      <xdr:col>19</xdr:col>
      <xdr:colOff>177800</xdr:colOff>
      <xdr:row>57</xdr:row>
      <xdr:rowOff>36195</xdr:rowOff>
    </xdr:to>
    <xdr:cxnSp macro="">
      <xdr:nvCxnSpPr>
        <xdr:cNvPr id="171" name="直線コネクタ 170"/>
        <xdr:cNvCxnSpPr/>
      </xdr:nvCxnSpPr>
      <xdr:spPr>
        <a:xfrm flipV="1">
          <a:off x="2908300" y="9778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2" name="n_1aveValue【橋りょう・トンネル】 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20972</xdr:rowOff>
    </xdr:from>
    <xdr:ext cx="405111" cy="259045"/>
    <xdr:sp macro="" textlink="">
      <xdr:nvSpPr>
        <xdr:cNvPr id="173" name="n_2aveValue【橋りょう・トンネル】 有形固定資産減価償却率"/>
        <xdr:cNvSpPr txBox="1"/>
      </xdr:nvSpPr>
      <xdr:spPr>
        <a:xfrm>
          <a:off x="270574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73042</xdr:rowOff>
    </xdr:from>
    <xdr:ext cx="405111" cy="259045"/>
    <xdr:sp macro="" textlink="">
      <xdr:nvSpPr>
        <xdr:cNvPr id="174" name="n_1mainValue【橋りょう・トンネル】 有形固定資産減価償却率"/>
        <xdr:cNvSpPr txBox="1"/>
      </xdr:nvSpPr>
      <xdr:spPr>
        <a:xfrm>
          <a:off x="35820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103522</xdr:rowOff>
    </xdr:from>
    <xdr:ext cx="405111" cy="259045"/>
    <xdr:sp macro="" textlink="">
      <xdr:nvSpPr>
        <xdr:cNvPr id="175" name="n_2mainValue【橋りょう・トンネル】 有形固定資産減価償却率"/>
        <xdr:cNvSpPr txBox="1"/>
      </xdr:nvSpPr>
      <xdr:spPr>
        <a:xfrm>
          <a:off x="2705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 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97" name="直線コネクタ 196"/>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98" name="【橋りょう・トンネル】 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9" name="直線コネクタ 198"/>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200" name="【橋りょう・トンネル】 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201" name="直線コネクタ 200"/>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202" name="【橋りょう・トンネル】 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203" name="フローチャート: 判断 202"/>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204" name="フローチャート: 判断 203"/>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205" name="フローチャート: 判断 204"/>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53503</xdr:rowOff>
    </xdr:from>
    <xdr:to>
      <xdr:col>55</xdr:col>
      <xdr:colOff>50800</xdr:colOff>
      <xdr:row>60</xdr:row>
      <xdr:rowOff>155103</xdr:rowOff>
    </xdr:to>
    <xdr:sp macro="" textlink="">
      <xdr:nvSpPr>
        <xdr:cNvPr id="211" name="楕円 210"/>
        <xdr:cNvSpPr/>
      </xdr:nvSpPr>
      <xdr:spPr>
        <a:xfrm>
          <a:off x="10426700" y="103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76380</xdr:rowOff>
    </xdr:from>
    <xdr:ext cx="599010" cy="259045"/>
    <xdr:sp macro="" textlink="">
      <xdr:nvSpPr>
        <xdr:cNvPr id="212" name="【橋りょう・トンネル】 一人当たり有形固定資産（償却資産）額該当値テキスト"/>
        <xdr:cNvSpPr txBox="1"/>
      </xdr:nvSpPr>
      <xdr:spPr>
        <a:xfrm>
          <a:off x="10515600" y="101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61719</xdr:rowOff>
    </xdr:from>
    <xdr:to>
      <xdr:col>50</xdr:col>
      <xdr:colOff>165100</xdr:colOff>
      <xdr:row>60</xdr:row>
      <xdr:rowOff>163319</xdr:rowOff>
    </xdr:to>
    <xdr:sp macro="" textlink="">
      <xdr:nvSpPr>
        <xdr:cNvPr id="213" name="楕円 212"/>
        <xdr:cNvSpPr/>
      </xdr:nvSpPr>
      <xdr:spPr>
        <a:xfrm>
          <a:off x="9588500" y="103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104303</xdr:rowOff>
    </xdr:from>
    <xdr:to>
      <xdr:col>55</xdr:col>
      <xdr:colOff>0</xdr:colOff>
      <xdr:row>60</xdr:row>
      <xdr:rowOff>112519</xdr:rowOff>
    </xdr:to>
    <xdr:cxnSp macro="">
      <xdr:nvCxnSpPr>
        <xdr:cNvPr id="214" name="直線コネクタ 213"/>
        <xdr:cNvCxnSpPr/>
      </xdr:nvCxnSpPr>
      <xdr:spPr>
        <a:xfrm flipV="1">
          <a:off x="9639300" y="10391303"/>
          <a:ext cx="8382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70502</xdr:rowOff>
    </xdr:from>
    <xdr:to>
      <xdr:col>46</xdr:col>
      <xdr:colOff>38100</xdr:colOff>
      <xdr:row>61</xdr:row>
      <xdr:rowOff>652</xdr:rowOff>
    </xdr:to>
    <xdr:sp macro="" textlink="">
      <xdr:nvSpPr>
        <xdr:cNvPr id="215" name="楕円 214"/>
        <xdr:cNvSpPr/>
      </xdr:nvSpPr>
      <xdr:spPr>
        <a:xfrm>
          <a:off x="8699500" y="103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112519</xdr:rowOff>
    </xdr:from>
    <xdr:to>
      <xdr:col>50</xdr:col>
      <xdr:colOff>114300</xdr:colOff>
      <xdr:row>60</xdr:row>
      <xdr:rowOff>121302</xdr:rowOff>
    </xdr:to>
    <xdr:cxnSp macro="">
      <xdr:nvCxnSpPr>
        <xdr:cNvPr id="216" name="直線コネクタ 215"/>
        <xdr:cNvCxnSpPr/>
      </xdr:nvCxnSpPr>
      <xdr:spPr>
        <a:xfrm flipV="1">
          <a:off x="8750300" y="10399519"/>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17" name="n_1aveValue【橋りょう・トンネル】 一人当たり有形固定資産（償却資産）額"/>
        <xdr:cNvSpPr txBox="1"/>
      </xdr:nvSpPr>
      <xdr:spPr>
        <a:xfrm>
          <a:off x="932709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52953</xdr:rowOff>
    </xdr:from>
    <xdr:ext cx="599010" cy="259045"/>
    <xdr:sp macro="" textlink="">
      <xdr:nvSpPr>
        <xdr:cNvPr id="218" name="n_2aveValue【橋りょう・トンネル】 一人当たり有形固定資産（償却資産）額"/>
        <xdr:cNvSpPr txBox="1"/>
      </xdr:nvSpPr>
      <xdr:spPr>
        <a:xfrm>
          <a:off x="8450795" y="105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154446</xdr:rowOff>
    </xdr:from>
    <xdr:ext cx="599010" cy="259045"/>
    <xdr:sp macro="" textlink="">
      <xdr:nvSpPr>
        <xdr:cNvPr id="219" name="n_1mainValue【橋りょう・トンネル】 一人当たり有形固定資産（償却資産）額"/>
        <xdr:cNvSpPr txBox="1"/>
      </xdr:nvSpPr>
      <xdr:spPr>
        <a:xfrm>
          <a:off x="9327095" y="1044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17179</xdr:rowOff>
    </xdr:from>
    <xdr:ext cx="599010" cy="259045"/>
    <xdr:sp macro="" textlink="">
      <xdr:nvSpPr>
        <xdr:cNvPr id="220" name="n_2mainValue【橋りょう・トンネル】 一人当たり有形固定資産（償却資産）額"/>
        <xdr:cNvSpPr txBox="1"/>
      </xdr:nvSpPr>
      <xdr:spPr>
        <a:xfrm>
          <a:off x="8450795" y="10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 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46" name="直線コネクタ 245"/>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47" name="【公営住宅】 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48" name="直線コネクタ 247"/>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公営住宅】 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51" name="【公営住宅】 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52" name="フローチャート: 判断 251"/>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53" name="フローチャート: 判断 252"/>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54" name="フローチャート: 判断 253"/>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165281</xdr:rowOff>
    </xdr:from>
    <xdr:to>
      <xdr:col>24</xdr:col>
      <xdr:colOff>114300</xdr:colOff>
      <xdr:row>80</xdr:row>
      <xdr:rowOff>95431</xdr:rowOff>
    </xdr:to>
    <xdr:sp macro="" textlink="">
      <xdr:nvSpPr>
        <xdr:cNvPr id="260" name="楕円 259"/>
        <xdr:cNvSpPr/>
      </xdr:nvSpPr>
      <xdr:spPr>
        <a:xfrm>
          <a:off x="4584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16708</xdr:rowOff>
    </xdr:from>
    <xdr:ext cx="405111" cy="259045"/>
    <xdr:sp macro="" textlink="">
      <xdr:nvSpPr>
        <xdr:cNvPr id="261" name="【公営住宅】 有形固定資産減価償却率該当値テキスト"/>
        <xdr:cNvSpPr txBox="1"/>
      </xdr:nvSpPr>
      <xdr:spPr>
        <a:xfrm>
          <a:off x="4673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19957</xdr:rowOff>
    </xdr:from>
    <xdr:to>
      <xdr:col>20</xdr:col>
      <xdr:colOff>38100</xdr:colOff>
      <xdr:row>80</xdr:row>
      <xdr:rowOff>121557</xdr:rowOff>
    </xdr:to>
    <xdr:sp macro="" textlink="">
      <xdr:nvSpPr>
        <xdr:cNvPr id="262" name="楕円 261"/>
        <xdr:cNvSpPr/>
      </xdr:nvSpPr>
      <xdr:spPr>
        <a:xfrm>
          <a:off x="3746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44631</xdr:rowOff>
    </xdr:from>
    <xdr:to>
      <xdr:col>24</xdr:col>
      <xdr:colOff>63500</xdr:colOff>
      <xdr:row>80</xdr:row>
      <xdr:rowOff>70757</xdr:rowOff>
    </xdr:to>
    <xdr:cxnSp macro="">
      <xdr:nvCxnSpPr>
        <xdr:cNvPr id="263" name="直線コネクタ 262"/>
        <xdr:cNvCxnSpPr/>
      </xdr:nvCxnSpPr>
      <xdr:spPr>
        <a:xfrm flipV="1">
          <a:off x="3797300" y="137606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49349</xdr:rowOff>
    </xdr:from>
    <xdr:to>
      <xdr:col>15</xdr:col>
      <xdr:colOff>101600</xdr:colOff>
      <xdr:row>80</xdr:row>
      <xdr:rowOff>150949</xdr:rowOff>
    </xdr:to>
    <xdr:sp macro="" textlink="">
      <xdr:nvSpPr>
        <xdr:cNvPr id="264" name="楕円 263"/>
        <xdr:cNvSpPr/>
      </xdr:nvSpPr>
      <xdr:spPr>
        <a:xfrm>
          <a:off x="2857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70757</xdr:rowOff>
    </xdr:from>
    <xdr:to>
      <xdr:col>19</xdr:col>
      <xdr:colOff>177800</xdr:colOff>
      <xdr:row>80</xdr:row>
      <xdr:rowOff>100149</xdr:rowOff>
    </xdr:to>
    <xdr:cxnSp macro="">
      <xdr:nvCxnSpPr>
        <xdr:cNvPr id="265" name="直線コネクタ 264"/>
        <xdr:cNvCxnSpPr/>
      </xdr:nvCxnSpPr>
      <xdr:spPr>
        <a:xfrm flipV="1">
          <a:off x="2908300" y="137867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66" name="n_1aveValue【公営住宅】 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52269</xdr:rowOff>
    </xdr:from>
    <xdr:ext cx="405111" cy="259045"/>
    <xdr:sp macro="" textlink="">
      <xdr:nvSpPr>
        <xdr:cNvPr id="267" name="n_2aveValue【公営住宅】 有形固定資産減価償却率"/>
        <xdr:cNvSpPr txBox="1"/>
      </xdr:nvSpPr>
      <xdr:spPr>
        <a:xfrm>
          <a:off x="2705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138084</xdr:rowOff>
    </xdr:from>
    <xdr:ext cx="405111" cy="259045"/>
    <xdr:sp macro="" textlink="">
      <xdr:nvSpPr>
        <xdr:cNvPr id="268" name="n_1mainValue【公営住宅】 有形固定資産減価償却率"/>
        <xdr:cNvSpPr txBox="1"/>
      </xdr:nvSpPr>
      <xdr:spPr>
        <a:xfrm>
          <a:off x="3582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167476</xdr:rowOff>
    </xdr:from>
    <xdr:ext cx="405111" cy="259045"/>
    <xdr:sp macro="" textlink="">
      <xdr:nvSpPr>
        <xdr:cNvPr id="269" name="n_2mainValue【公営住宅】 有形固定資産減価償却率"/>
        <xdr:cNvSpPr txBox="1"/>
      </xdr:nvSpPr>
      <xdr:spPr>
        <a:xfrm>
          <a:off x="2705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 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93" name="直線コネクタ 292"/>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94" name="【公営住宅】 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95" name="直線コネクタ 294"/>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96" name="【公営住宅】 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97" name="直線コネクタ 296"/>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80281</xdr:rowOff>
    </xdr:from>
    <xdr:ext cx="469744" cy="259045"/>
    <xdr:sp macro="" textlink="">
      <xdr:nvSpPr>
        <xdr:cNvPr id="298" name="【公営住宅】 一人当たり面積平均値テキスト"/>
        <xdr:cNvSpPr txBox="1"/>
      </xdr:nvSpPr>
      <xdr:spPr>
        <a:xfrm>
          <a:off x="10515600" y="14139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99" name="フローチャート: 判断 298"/>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300" name="フローチャート: 判断 299"/>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301" name="フローチャート: 判断 300"/>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128270</xdr:rowOff>
    </xdr:from>
    <xdr:to>
      <xdr:col>55</xdr:col>
      <xdr:colOff>50800</xdr:colOff>
      <xdr:row>84</xdr:row>
      <xdr:rowOff>58420</xdr:rowOff>
    </xdr:to>
    <xdr:sp macro="" textlink="">
      <xdr:nvSpPr>
        <xdr:cNvPr id="307" name="楕円 306"/>
        <xdr:cNvSpPr/>
      </xdr:nvSpPr>
      <xdr:spPr>
        <a:xfrm>
          <a:off x="10426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106697</xdr:rowOff>
    </xdr:from>
    <xdr:ext cx="469744" cy="259045"/>
    <xdr:sp macro="" textlink="">
      <xdr:nvSpPr>
        <xdr:cNvPr id="308" name="【公営住宅】 一人当たり面積該当値テキスト"/>
        <xdr:cNvSpPr txBox="1"/>
      </xdr:nvSpPr>
      <xdr:spPr>
        <a:xfrm>
          <a:off x="105156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132080</xdr:rowOff>
    </xdr:from>
    <xdr:to>
      <xdr:col>50</xdr:col>
      <xdr:colOff>165100</xdr:colOff>
      <xdr:row>84</xdr:row>
      <xdr:rowOff>62230</xdr:rowOff>
    </xdr:to>
    <xdr:sp macro="" textlink="">
      <xdr:nvSpPr>
        <xdr:cNvPr id="309" name="楕円 308"/>
        <xdr:cNvSpPr/>
      </xdr:nvSpPr>
      <xdr:spPr>
        <a:xfrm>
          <a:off x="958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xdr:rowOff>
    </xdr:from>
    <xdr:to>
      <xdr:col>55</xdr:col>
      <xdr:colOff>0</xdr:colOff>
      <xdr:row>84</xdr:row>
      <xdr:rowOff>11430</xdr:rowOff>
    </xdr:to>
    <xdr:cxnSp macro="">
      <xdr:nvCxnSpPr>
        <xdr:cNvPr id="310" name="直線コネクタ 309"/>
        <xdr:cNvCxnSpPr/>
      </xdr:nvCxnSpPr>
      <xdr:spPr>
        <a:xfrm flipV="1">
          <a:off x="9639300" y="1440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137413</xdr:rowOff>
    </xdr:from>
    <xdr:to>
      <xdr:col>46</xdr:col>
      <xdr:colOff>38100</xdr:colOff>
      <xdr:row>84</xdr:row>
      <xdr:rowOff>67563</xdr:rowOff>
    </xdr:to>
    <xdr:sp macro="" textlink="">
      <xdr:nvSpPr>
        <xdr:cNvPr id="311" name="楕円 310"/>
        <xdr:cNvSpPr/>
      </xdr:nvSpPr>
      <xdr:spPr>
        <a:xfrm>
          <a:off x="8699500" y="143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xdr:rowOff>
    </xdr:from>
    <xdr:to>
      <xdr:col>50</xdr:col>
      <xdr:colOff>114300</xdr:colOff>
      <xdr:row>84</xdr:row>
      <xdr:rowOff>16763</xdr:rowOff>
    </xdr:to>
    <xdr:cxnSp macro="">
      <xdr:nvCxnSpPr>
        <xdr:cNvPr id="312" name="直線コネクタ 311"/>
        <xdr:cNvCxnSpPr/>
      </xdr:nvCxnSpPr>
      <xdr:spPr>
        <a:xfrm flipV="1">
          <a:off x="8750300" y="1441323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49040</xdr:rowOff>
    </xdr:from>
    <xdr:ext cx="469744" cy="259045"/>
    <xdr:sp macro="" textlink="">
      <xdr:nvSpPr>
        <xdr:cNvPr id="313" name="n_1aveValue【公営住宅】 一人当たり面積"/>
        <xdr:cNvSpPr txBox="1"/>
      </xdr:nvSpPr>
      <xdr:spPr>
        <a:xfrm>
          <a:off x="9391727"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314" name="n_2aveValue【公営住宅】 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53357</xdr:rowOff>
    </xdr:from>
    <xdr:ext cx="469744" cy="259045"/>
    <xdr:sp macro="" textlink="">
      <xdr:nvSpPr>
        <xdr:cNvPr id="315" name="n_1mainValue【公営住宅】 一人当たり面積"/>
        <xdr:cNvSpPr txBox="1"/>
      </xdr:nvSpPr>
      <xdr:spPr>
        <a:xfrm>
          <a:off x="93917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58690</xdr:rowOff>
    </xdr:from>
    <xdr:ext cx="469744" cy="259045"/>
    <xdr:sp macro="" textlink="">
      <xdr:nvSpPr>
        <xdr:cNvPr id="316" name="n_2mainValue【公営住宅】 一人当たり面積"/>
        <xdr:cNvSpPr txBox="1"/>
      </xdr:nvSpPr>
      <xdr:spPr>
        <a:xfrm>
          <a:off x="8515427" y="1446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8" name="正方形/長方形 31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9" name="正方形/長方形 31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0" name="正方形/長方形 31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1" name="正方形/長方形 32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4" name="正方形/長方形 32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5" name="正方形/長方形 32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6" name="正方形/長方形 32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7" name="正方形/長方形 32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 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53" name="直線コネクタ 352"/>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4" name="【認定こども園・幼稚園・保育所】 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55" name="直線コネクタ 354"/>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 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58" name="【認定こども園・幼稚園・保育所】 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59" name="フローチャート: 判断 358"/>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60" name="フローチャート: 判断 359"/>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61" name="フローチャート: 判断 360"/>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367" name="楕円 366"/>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118762</xdr:rowOff>
    </xdr:from>
    <xdr:ext cx="405111" cy="259045"/>
    <xdr:sp macro="" textlink="">
      <xdr:nvSpPr>
        <xdr:cNvPr id="368" name="【認定こども園・幼稚園・保育所】 有形固定資産減価償却率該当値テキスト"/>
        <xdr:cNvSpPr txBox="1"/>
      </xdr:nvSpPr>
      <xdr:spPr>
        <a:xfrm>
          <a:off x="16357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369" name="楕円 368"/>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146685</xdr:rowOff>
    </xdr:from>
    <xdr:to>
      <xdr:col>85</xdr:col>
      <xdr:colOff>127000</xdr:colOff>
      <xdr:row>38</xdr:row>
      <xdr:rowOff>140970</xdr:rowOff>
    </xdr:to>
    <xdr:cxnSp macro="">
      <xdr:nvCxnSpPr>
        <xdr:cNvPr id="370" name="直線コネクタ 369"/>
        <xdr:cNvCxnSpPr/>
      </xdr:nvCxnSpPr>
      <xdr:spPr>
        <a:xfrm flipV="1">
          <a:off x="15481300" y="649033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371" name="楕円 370"/>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85725</xdr:rowOff>
    </xdr:from>
    <xdr:to>
      <xdr:col>81</xdr:col>
      <xdr:colOff>50800</xdr:colOff>
      <xdr:row>38</xdr:row>
      <xdr:rowOff>140970</xdr:rowOff>
    </xdr:to>
    <xdr:cxnSp macro="">
      <xdr:nvCxnSpPr>
        <xdr:cNvPr id="372" name="直線コネクタ 371"/>
        <xdr:cNvCxnSpPr/>
      </xdr:nvCxnSpPr>
      <xdr:spPr>
        <a:xfrm>
          <a:off x="14592300" y="66008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61612</xdr:rowOff>
    </xdr:from>
    <xdr:ext cx="405111" cy="259045"/>
    <xdr:sp macro="" textlink="">
      <xdr:nvSpPr>
        <xdr:cNvPr id="373" name="n_1aveValue【認定こども園・幼稚園・保育所】 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74" name="n_2aveValue【認定こども園・幼稚園・保育所】 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375" name="n_1mainValue【認定こども園・幼稚園・保育所】 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376" name="n_2mainValue【認定こども園・幼稚園・保育所】 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 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402" name="直線コネクタ 401"/>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03" name="【認定こども園・幼稚園・保育所】 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04" name="直線コネクタ 403"/>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05" name="【認定こども園・幼稚園・保育所】 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06" name="直線コネクタ 405"/>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407" name="【認定こども園・幼稚園・保育所】 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408" name="フローチャート: 判断 407"/>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409" name="フローチャート: 判断 408"/>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0" name="フローチャート: 判断 409"/>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111942</xdr:rowOff>
    </xdr:from>
    <xdr:to>
      <xdr:col>116</xdr:col>
      <xdr:colOff>114300</xdr:colOff>
      <xdr:row>36</xdr:row>
      <xdr:rowOff>42092</xdr:rowOff>
    </xdr:to>
    <xdr:sp macro="" textlink="">
      <xdr:nvSpPr>
        <xdr:cNvPr id="416" name="楕円 415"/>
        <xdr:cNvSpPr/>
      </xdr:nvSpPr>
      <xdr:spPr>
        <a:xfrm>
          <a:off x="22110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134819</xdr:rowOff>
    </xdr:from>
    <xdr:ext cx="469744" cy="259045"/>
    <xdr:sp macro="" textlink="">
      <xdr:nvSpPr>
        <xdr:cNvPr id="417" name="【認定こども園・幼稚園・保育所】 一人当たり面積該当値テキスト"/>
        <xdr:cNvSpPr txBox="1"/>
      </xdr:nvSpPr>
      <xdr:spPr>
        <a:xfrm>
          <a:off x="22199600" y="59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121739</xdr:rowOff>
    </xdr:from>
    <xdr:to>
      <xdr:col>112</xdr:col>
      <xdr:colOff>38100</xdr:colOff>
      <xdr:row>36</xdr:row>
      <xdr:rowOff>51889</xdr:rowOff>
    </xdr:to>
    <xdr:sp macro="" textlink="">
      <xdr:nvSpPr>
        <xdr:cNvPr id="418" name="楕円 417"/>
        <xdr:cNvSpPr/>
      </xdr:nvSpPr>
      <xdr:spPr>
        <a:xfrm>
          <a:off x="21272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162742</xdr:rowOff>
    </xdr:from>
    <xdr:to>
      <xdr:col>116</xdr:col>
      <xdr:colOff>63500</xdr:colOff>
      <xdr:row>36</xdr:row>
      <xdr:rowOff>1089</xdr:rowOff>
    </xdr:to>
    <xdr:cxnSp macro="">
      <xdr:nvCxnSpPr>
        <xdr:cNvPr id="419" name="直線コネクタ 418"/>
        <xdr:cNvCxnSpPr/>
      </xdr:nvCxnSpPr>
      <xdr:spPr>
        <a:xfrm flipV="1">
          <a:off x="21323300" y="616349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134801</xdr:rowOff>
    </xdr:from>
    <xdr:to>
      <xdr:col>107</xdr:col>
      <xdr:colOff>101600</xdr:colOff>
      <xdr:row>36</xdr:row>
      <xdr:rowOff>64951</xdr:rowOff>
    </xdr:to>
    <xdr:sp macro="" textlink="">
      <xdr:nvSpPr>
        <xdr:cNvPr id="420" name="楕円 419"/>
        <xdr:cNvSpPr/>
      </xdr:nvSpPr>
      <xdr:spPr>
        <a:xfrm>
          <a:off x="20383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1089</xdr:rowOff>
    </xdr:from>
    <xdr:to>
      <xdr:col>111</xdr:col>
      <xdr:colOff>177800</xdr:colOff>
      <xdr:row>36</xdr:row>
      <xdr:rowOff>14151</xdr:rowOff>
    </xdr:to>
    <xdr:cxnSp macro="">
      <xdr:nvCxnSpPr>
        <xdr:cNvPr id="421" name="直線コネクタ 420"/>
        <xdr:cNvCxnSpPr/>
      </xdr:nvCxnSpPr>
      <xdr:spPr>
        <a:xfrm flipV="1">
          <a:off x="20434300" y="61732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422" name="n_1aveValue【認定こども園・幼稚園・保育所】 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23" name="n_2aveValue【認定こども園・幼稚園・保育所】 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68416</xdr:rowOff>
    </xdr:from>
    <xdr:ext cx="469744" cy="259045"/>
    <xdr:sp macro="" textlink="">
      <xdr:nvSpPr>
        <xdr:cNvPr id="424" name="n_1mainValue【認定こども園・幼稚園・保育所】 一人当たり面積"/>
        <xdr:cNvSpPr txBox="1"/>
      </xdr:nvSpPr>
      <xdr:spPr>
        <a:xfrm>
          <a:off x="21075727"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81478</xdr:rowOff>
    </xdr:from>
    <xdr:ext cx="469744" cy="259045"/>
    <xdr:sp macro="" textlink="">
      <xdr:nvSpPr>
        <xdr:cNvPr id="425" name="n_2mainValue【認定こども園・幼稚園・保育所】 一人当たり面積"/>
        <xdr:cNvSpPr txBox="1"/>
      </xdr:nvSpPr>
      <xdr:spPr>
        <a:xfrm>
          <a:off x="201994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 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52" name="直線コネクタ 451"/>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53" name="【学校施設】 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54" name="直線コネクタ 453"/>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55" name="【学校施設】 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56" name="直線コネクタ 455"/>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57" name="【学校施設】 有形固定資産減価償却率平均値テキスト"/>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58" name="フローチャート: 判断 457"/>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59" name="フローチャート: 判断 458"/>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60" name="フローチャート: 判断 459"/>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37374</xdr:rowOff>
    </xdr:from>
    <xdr:to>
      <xdr:col>85</xdr:col>
      <xdr:colOff>177800</xdr:colOff>
      <xdr:row>56</xdr:row>
      <xdr:rowOff>138974</xdr:rowOff>
    </xdr:to>
    <xdr:sp macro="" textlink="">
      <xdr:nvSpPr>
        <xdr:cNvPr id="466" name="楕円 465"/>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161851</xdr:rowOff>
    </xdr:from>
    <xdr:ext cx="405111" cy="259045"/>
    <xdr:sp macro="" textlink="">
      <xdr:nvSpPr>
        <xdr:cNvPr id="467" name="【学校施設】 有形固定資産減価償却率該当値テキスト"/>
        <xdr:cNvSpPr txBox="1"/>
      </xdr:nvSpPr>
      <xdr:spPr>
        <a:xfrm>
          <a:off x="16357600" y="959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135346</xdr:rowOff>
    </xdr:from>
    <xdr:to>
      <xdr:col>81</xdr:col>
      <xdr:colOff>101600</xdr:colOff>
      <xdr:row>57</xdr:row>
      <xdr:rowOff>65496</xdr:rowOff>
    </xdr:to>
    <xdr:sp macro="" textlink="">
      <xdr:nvSpPr>
        <xdr:cNvPr id="468" name="楕円 467"/>
        <xdr:cNvSpPr/>
      </xdr:nvSpPr>
      <xdr:spPr>
        <a:xfrm>
          <a:off x="15430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57</xdr:row>
      <xdr:rowOff>14696</xdr:rowOff>
    </xdr:to>
    <xdr:cxnSp macro="">
      <xdr:nvCxnSpPr>
        <xdr:cNvPr id="469" name="直線コネクタ 468"/>
        <xdr:cNvCxnSpPr/>
      </xdr:nvCxnSpPr>
      <xdr:spPr>
        <a:xfrm flipV="1">
          <a:off x="15481300" y="968937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119017</xdr:rowOff>
    </xdr:from>
    <xdr:to>
      <xdr:col>76</xdr:col>
      <xdr:colOff>165100</xdr:colOff>
      <xdr:row>57</xdr:row>
      <xdr:rowOff>49167</xdr:rowOff>
    </xdr:to>
    <xdr:sp macro="" textlink="">
      <xdr:nvSpPr>
        <xdr:cNvPr id="470" name="楕円 469"/>
        <xdr:cNvSpPr/>
      </xdr:nvSpPr>
      <xdr:spPr>
        <a:xfrm>
          <a:off x="14541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169817</xdr:rowOff>
    </xdr:from>
    <xdr:to>
      <xdr:col>81</xdr:col>
      <xdr:colOff>50800</xdr:colOff>
      <xdr:row>57</xdr:row>
      <xdr:rowOff>14696</xdr:rowOff>
    </xdr:to>
    <xdr:cxnSp macro="">
      <xdr:nvCxnSpPr>
        <xdr:cNvPr id="471" name="直線コネクタ 470"/>
        <xdr:cNvCxnSpPr/>
      </xdr:nvCxnSpPr>
      <xdr:spPr>
        <a:xfrm>
          <a:off x="14592300" y="977101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89280</xdr:rowOff>
    </xdr:from>
    <xdr:ext cx="405111" cy="259045"/>
    <xdr:sp macro="" textlink="">
      <xdr:nvSpPr>
        <xdr:cNvPr id="472" name="n_1aveValue【学校施設】 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473" name="n_2aveValue【学校施設】 有形固定資産減価償却率"/>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82023</xdr:rowOff>
    </xdr:from>
    <xdr:ext cx="405111" cy="259045"/>
    <xdr:sp macro="" textlink="">
      <xdr:nvSpPr>
        <xdr:cNvPr id="474" name="n_1mainValue【学校施設】 有形固定資産減価償却率"/>
        <xdr:cNvSpPr txBox="1"/>
      </xdr:nvSpPr>
      <xdr:spPr>
        <a:xfrm>
          <a:off x="15266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65694</xdr:rowOff>
    </xdr:from>
    <xdr:ext cx="405111" cy="259045"/>
    <xdr:sp macro="" textlink="">
      <xdr:nvSpPr>
        <xdr:cNvPr id="475" name="n_2mainValue【学校施設】 有形固定資産減価償却率"/>
        <xdr:cNvSpPr txBox="1"/>
      </xdr:nvSpPr>
      <xdr:spPr>
        <a:xfrm>
          <a:off x="14389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7" name="直線コネクタ 4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8" name="テキスト ボックス 4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9" name="直線コネクタ 4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0" name="テキスト ボックス 4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1" name="直線コネクタ 4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2" name="テキスト ボックス 4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3" name="直線コネクタ 4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4" name="テキスト ボックス 4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5" name="直線コネクタ 4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6" name="テキスト ボックス 4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7" name="直線コネクタ 4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8" name="テキスト ボックス 4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 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502" name="直線コネクタ 501"/>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503" name="【学校施設】 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504" name="直線コネクタ 503"/>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505" name="【学校施設】 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506" name="直線コネクタ 505"/>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507" name="【学校施設】 一人当たり面積平均値テキスト"/>
        <xdr:cNvSpPr txBox="1"/>
      </xdr:nvSpPr>
      <xdr:spPr>
        <a:xfrm>
          <a:off x="221996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508" name="フローチャート: 判断 507"/>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509" name="フローチャート: 判断 508"/>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510" name="フローチャート: 判断 509"/>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30299</xdr:rowOff>
    </xdr:from>
    <xdr:to>
      <xdr:col>116</xdr:col>
      <xdr:colOff>114300</xdr:colOff>
      <xdr:row>61</xdr:row>
      <xdr:rowOff>131899</xdr:rowOff>
    </xdr:to>
    <xdr:sp macro="" textlink="">
      <xdr:nvSpPr>
        <xdr:cNvPr id="516" name="楕円 515"/>
        <xdr:cNvSpPr/>
      </xdr:nvSpPr>
      <xdr:spPr>
        <a:xfrm>
          <a:off x="22110700" y="104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8726</xdr:rowOff>
    </xdr:from>
    <xdr:ext cx="469744" cy="259045"/>
    <xdr:sp macro="" textlink="">
      <xdr:nvSpPr>
        <xdr:cNvPr id="517" name="【学校施設】 一人当たり面積該当値テキスト"/>
        <xdr:cNvSpPr txBox="1"/>
      </xdr:nvSpPr>
      <xdr:spPr>
        <a:xfrm>
          <a:off x="22199600" y="104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45538</xdr:rowOff>
    </xdr:from>
    <xdr:to>
      <xdr:col>112</xdr:col>
      <xdr:colOff>38100</xdr:colOff>
      <xdr:row>61</xdr:row>
      <xdr:rowOff>147138</xdr:rowOff>
    </xdr:to>
    <xdr:sp macro="" textlink="">
      <xdr:nvSpPr>
        <xdr:cNvPr id="518" name="楕円 517"/>
        <xdr:cNvSpPr/>
      </xdr:nvSpPr>
      <xdr:spPr>
        <a:xfrm>
          <a:off x="2127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81099</xdr:rowOff>
    </xdr:from>
    <xdr:to>
      <xdr:col>116</xdr:col>
      <xdr:colOff>63500</xdr:colOff>
      <xdr:row>61</xdr:row>
      <xdr:rowOff>96338</xdr:rowOff>
    </xdr:to>
    <xdr:cxnSp macro="">
      <xdr:nvCxnSpPr>
        <xdr:cNvPr id="519" name="直線コネクタ 518"/>
        <xdr:cNvCxnSpPr/>
      </xdr:nvCxnSpPr>
      <xdr:spPr>
        <a:xfrm flipV="1">
          <a:off x="21323300" y="10539549"/>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69487</xdr:rowOff>
    </xdr:from>
    <xdr:to>
      <xdr:col>107</xdr:col>
      <xdr:colOff>101600</xdr:colOff>
      <xdr:row>61</xdr:row>
      <xdr:rowOff>171087</xdr:rowOff>
    </xdr:to>
    <xdr:sp macro="" textlink="">
      <xdr:nvSpPr>
        <xdr:cNvPr id="520" name="楕円 519"/>
        <xdr:cNvSpPr/>
      </xdr:nvSpPr>
      <xdr:spPr>
        <a:xfrm>
          <a:off x="20383500" y="105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96338</xdr:rowOff>
    </xdr:from>
    <xdr:to>
      <xdr:col>111</xdr:col>
      <xdr:colOff>177800</xdr:colOff>
      <xdr:row>61</xdr:row>
      <xdr:rowOff>120287</xdr:rowOff>
    </xdr:to>
    <xdr:cxnSp macro="">
      <xdr:nvCxnSpPr>
        <xdr:cNvPr id="521" name="直線コネクタ 520"/>
        <xdr:cNvCxnSpPr/>
      </xdr:nvCxnSpPr>
      <xdr:spPr>
        <a:xfrm flipV="1">
          <a:off x="20434300" y="10554788"/>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522" name="n_1aveValue【学校施設】 一人当たり面積"/>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523" name="n_2aveValue【学校施設】 一人当たり面積"/>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138265</xdr:rowOff>
    </xdr:from>
    <xdr:ext cx="469744" cy="259045"/>
    <xdr:sp macro="" textlink="">
      <xdr:nvSpPr>
        <xdr:cNvPr id="524" name="n_1mainValue【学校施設】 一人当たり面積"/>
        <xdr:cNvSpPr txBox="1"/>
      </xdr:nvSpPr>
      <xdr:spPr>
        <a:xfrm>
          <a:off x="21075727" y="10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162214</xdr:rowOff>
    </xdr:from>
    <xdr:ext cx="469744" cy="259045"/>
    <xdr:sp macro="" textlink="">
      <xdr:nvSpPr>
        <xdr:cNvPr id="525" name="n_2mainValue【学校施設】 一人当たり面積"/>
        <xdr:cNvSpPr txBox="1"/>
      </xdr:nvSpPr>
      <xdr:spPr>
        <a:xfrm>
          <a:off x="20199427" y="106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2" name="テキスト ボックス 55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54" name="テキスト ボックス 55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4" name="テキスト ボックス 5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 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568" name="直線コネクタ 567"/>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569" name="【公民館】 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570" name="直線コネクタ 569"/>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571" name="【公民館】 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572" name="直線コネクタ 571"/>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573" name="【公民館】 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574" name="フローチャート: 判断 573"/>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575" name="フローチャート: 判断 574"/>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576" name="フローチャート: 判断 575"/>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582" name="楕円 581"/>
        <xdr:cNvSpPr/>
      </xdr:nvSpPr>
      <xdr:spPr>
        <a:xfrm>
          <a:off x="16268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583" name="【公民館】 有形固定資産減価償却率該当値テキスト"/>
        <xdr:cNvSpPr txBox="1"/>
      </xdr:nvSpPr>
      <xdr:spPr>
        <a:xfrm>
          <a:off x="163576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111942</xdr:rowOff>
    </xdr:from>
    <xdr:to>
      <xdr:col>81</xdr:col>
      <xdr:colOff>101600</xdr:colOff>
      <xdr:row>104</xdr:row>
      <xdr:rowOff>42092</xdr:rowOff>
    </xdr:to>
    <xdr:sp macro="" textlink="">
      <xdr:nvSpPr>
        <xdr:cNvPr id="584" name="楕円 583"/>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162742</xdr:rowOff>
    </xdr:to>
    <xdr:cxnSp macro="">
      <xdr:nvCxnSpPr>
        <xdr:cNvPr id="585" name="直線コネクタ 584"/>
        <xdr:cNvCxnSpPr/>
      </xdr:nvCxnSpPr>
      <xdr:spPr>
        <a:xfrm flipV="1">
          <a:off x="15481300" y="1776330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586" name="楕円 585"/>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162742</xdr:rowOff>
    </xdr:from>
    <xdr:to>
      <xdr:col>81</xdr:col>
      <xdr:colOff>50800</xdr:colOff>
      <xdr:row>104</xdr:row>
      <xdr:rowOff>30480</xdr:rowOff>
    </xdr:to>
    <xdr:cxnSp macro="">
      <xdr:nvCxnSpPr>
        <xdr:cNvPr id="587" name="直線コネクタ 586"/>
        <xdr:cNvCxnSpPr/>
      </xdr:nvCxnSpPr>
      <xdr:spPr>
        <a:xfrm flipV="1">
          <a:off x="14592300" y="178220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588" name="n_1aveValue【公民館】 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589" name="n_2aveValue【公民館】 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58619</xdr:rowOff>
    </xdr:from>
    <xdr:ext cx="405111" cy="259045"/>
    <xdr:sp macro="" textlink="">
      <xdr:nvSpPr>
        <xdr:cNvPr id="590" name="n_1mainValue【公民館】 有形固定資産減価償却率"/>
        <xdr:cNvSpPr txBox="1"/>
      </xdr:nvSpPr>
      <xdr:spPr>
        <a:xfrm>
          <a:off x="15266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591" name="n_2mainValue【公民館】 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 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15" name="直線コネクタ 614"/>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16" name="【公民館】 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17" name="直線コネクタ 616"/>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18" name="【公民館】 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19" name="直線コネクタ 618"/>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20" name="【公民館】 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21" name="フローチャート: 判断 620"/>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2" name="フローチャート: 判断 62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623" name="フローチャート: 判断 622"/>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116839</xdr:rowOff>
    </xdr:from>
    <xdr:to>
      <xdr:col>116</xdr:col>
      <xdr:colOff>114300</xdr:colOff>
      <xdr:row>102</xdr:row>
      <xdr:rowOff>46989</xdr:rowOff>
    </xdr:to>
    <xdr:sp macro="" textlink="">
      <xdr:nvSpPr>
        <xdr:cNvPr id="629" name="楕円 628"/>
        <xdr:cNvSpPr/>
      </xdr:nvSpPr>
      <xdr:spPr>
        <a:xfrm>
          <a:off x="22110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139716</xdr:rowOff>
    </xdr:from>
    <xdr:ext cx="469744" cy="259045"/>
    <xdr:sp macro="" textlink="">
      <xdr:nvSpPr>
        <xdr:cNvPr id="630" name="【公民館】 一人当たり面積該当値テキスト"/>
        <xdr:cNvSpPr txBox="1"/>
      </xdr:nvSpPr>
      <xdr:spPr>
        <a:xfrm>
          <a:off x="22199600"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125730</xdr:rowOff>
    </xdr:from>
    <xdr:to>
      <xdr:col>112</xdr:col>
      <xdr:colOff>38100</xdr:colOff>
      <xdr:row>102</xdr:row>
      <xdr:rowOff>55880</xdr:rowOff>
    </xdr:to>
    <xdr:sp macro="" textlink="">
      <xdr:nvSpPr>
        <xdr:cNvPr id="631" name="楕円 630"/>
        <xdr:cNvSpPr/>
      </xdr:nvSpPr>
      <xdr:spPr>
        <a:xfrm>
          <a:off x="21272500" y="174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167639</xdr:rowOff>
    </xdr:from>
    <xdr:to>
      <xdr:col>116</xdr:col>
      <xdr:colOff>63500</xdr:colOff>
      <xdr:row>102</xdr:row>
      <xdr:rowOff>5080</xdr:rowOff>
    </xdr:to>
    <xdr:cxnSp macro="">
      <xdr:nvCxnSpPr>
        <xdr:cNvPr id="632" name="直線コネクタ 631"/>
        <xdr:cNvCxnSpPr/>
      </xdr:nvCxnSpPr>
      <xdr:spPr>
        <a:xfrm flipV="1">
          <a:off x="21323300" y="1748408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140970</xdr:rowOff>
    </xdr:from>
    <xdr:to>
      <xdr:col>107</xdr:col>
      <xdr:colOff>101600</xdr:colOff>
      <xdr:row>102</xdr:row>
      <xdr:rowOff>71120</xdr:rowOff>
    </xdr:to>
    <xdr:sp macro="" textlink="">
      <xdr:nvSpPr>
        <xdr:cNvPr id="633" name="楕円 632"/>
        <xdr:cNvSpPr/>
      </xdr:nvSpPr>
      <xdr:spPr>
        <a:xfrm>
          <a:off x="20383500" y="174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5080</xdr:rowOff>
    </xdr:from>
    <xdr:to>
      <xdr:col>111</xdr:col>
      <xdr:colOff>177800</xdr:colOff>
      <xdr:row>102</xdr:row>
      <xdr:rowOff>20320</xdr:rowOff>
    </xdr:to>
    <xdr:cxnSp macro="">
      <xdr:nvCxnSpPr>
        <xdr:cNvPr id="634" name="直線コネクタ 633"/>
        <xdr:cNvCxnSpPr/>
      </xdr:nvCxnSpPr>
      <xdr:spPr>
        <a:xfrm flipV="1">
          <a:off x="20434300" y="1749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35" name="n_1aveValue【公民館】 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47007</xdr:rowOff>
    </xdr:from>
    <xdr:ext cx="469744" cy="259045"/>
    <xdr:sp macro="" textlink="">
      <xdr:nvSpPr>
        <xdr:cNvPr id="636" name="n_2aveValue【公民館】 一人当たり面積"/>
        <xdr:cNvSpPr txBox="1"/>
      </xdr:nvSpPr>
      <xdr:spPr>
        <a:xfrm>
          <a:off x="20199427"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72407</xdr:rowOff>
    </xdr:from>
    <xdr:ext cx="469744" cy="259045"/>
    <xdr:sp macro="" textlink="">
      <xdr:nvSpPr>
        <xdr:cNvPr id="637" name="n_1mainValue【公民館】 一人当たり面積"/>
        <xdr:cNvSpPr txBox="1"/>
      </xdr:nvSpPr>
      <xdr:spPr>
        <a:xfrm>
          <a:off x="21075727" y="1721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87647</xdr:rowOff>
    </xdr:from>
    <xdr:ext cx="469744" cy="259045"/>
    <xdr:sp macro="" textlink="">
      <xdr:nvSpPr>
        <xdr:cNvPr id="638" name="n_2mainValue【公民館】 一人当たり面積"/>
        <xdr:cNvSpPr txBox="1"/>
      </xdr:nvSpPr>
      <xdr:spPr>
        <a:xfrm>
          <a:off x="20199427" y="1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全体を通して類似団体に比べ各施設の老朽化が進んでいる傾向にある。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14.1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lt"/>
              <a:ea typeface="+mn-ea"/>
              <a:cs typeface="+mn-cs"/>
            </a:rPr>
            <a:t>％類似団体と比較して上回っている。</a:t>
          </a:r>
          <a:r>
            <a:rPr kumimoji="1" lang="ja-JP" altLang="ja-JP" sz="1100">
              <a:solidFill>
                <a:schemeClr val="dk1"/>
              </a:solidFill>
              <a:effectLst/>
              <a:latin typeface="+mn-lt"/>
              <a:ea typeface="+mn-ea"/>
              <a:cs typeface="+mn-cs"/>
            </a:rPr>
            <a:t>インフラ資産において、老朽化が進んでいる状況にあるなか、現状</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は社会資本整備総合交付金事業における補助金や起債を活用するなど、計画的な道路改良</a:t>
          </a:r>
          <a:r>
            <a:rPr kumimoji="1" lang="ja-JP" altLang="en-US" sz="1100">
              <a:solidFill>
                <a:schemeClr val="dk1"/>
              </a:solidFill>
              <a:effectLst/>
              <a:latin typeface="+mn-lt"/>
              <a:ea typeface="+mn-ea"/>
              <a:cs typeface="+mn-cs"/>
            </a:rPr>
            <a:t>、橋梁改修</a:t>
          </a:r>
          <a:r>
            <a:rPr kumimoji="1" lang="ja-JP" altLang="ja-JP" sz="1100">
              <a:solidFill>
                <a:schemeClr val="dk1"/>
              </a:solidFill>
              <a:effectLst/>
              <a:latin typeface="+mn-lt"/>
              <a:ea typeface="+mn-ea"/>
              <a:cs typeface="+mn-cs"/>
            </a:rPr>
            <a:t>を行っている。</a:t>
          </a:r>
          <a:endParaRPr lang="ja-JP" altLang="ja-JP" sz="1400">
            <a:effectLst/>
          </a:endParaRPr>
        </a:p>
        <a:p>
          <a:r>
            <a:rPr kumimoji="1" lang="ja-JP" altLang="ja-JP" sz="1100">
              <a:solidFill>
                <a:schemeClr val="dk1"/>
              </a:solidFill>
              <a:effectLst/>
              <a:latin typeface="+mn-lt"/>
              <a:ea typeface="+mn-ea"/>
              <a:cs typeface="+mn-cs"/>
            </a:rPr>
            <a:t>保育園は</a:t>
          </a:r>
          <a:r>
            <a:rPr kumimoji="1" lang="ja-JP" altLang="en-US" sz="1100">
              <a:solidFill>
                <a:schemeClr val="dk1"/>
              </a:solidFill>
              <a:effectLst/>
              <a:latin typeface="+mn-lt"/>
              <a:ea typeface="+mn-ea"/>
              <a:cs typeface="+mn-cs"/>
            </a:rPr>
            <a:t>類似団体とほぼ同等の数値となっている。</a:t>
          </a:r>
          <a:r>
            <a:rPr kumimoji="1" lang="ja-JP" altLang="ja-JP" sz="1100">
              <a:solidFill>
                <a:schemeClr val="dk1"/>
              </a:solidFill>
              <a:effectLst/>
              <a:latin typeface="+mn-lt"/>
              <a:ea typeface="+mn-ea"/>
              <a:cs typeface="+mn-cs"/>
            </a:rPr>
            <a:t>町内に６園ある</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内１園について、平成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年度に大規模改修工事を実施した</a:t>
          </a:r>
          <a:r>
            <a:rPr kumimoji="1" lang="ja-JP" altLang="en-US" sz="1100">
              <a:solidFill>
                <a:schemeClr val="dk1"/>
              </a:solidFill>
              <a:effectLst/>
              <a:latin typeface="+mn-lt"/>
              <a:ea typeface="+mn-ea"/>
              <a:cs typeface="+mn-cs"/>
            </a:rPr>
            <a:t>ものの、町内の中で比較的大型の保育施設の老朽化が進んでいることから増加傾向にある。</a:t>
          </a:r>
          <a:endParaRPr lang="ja-JP" altLang="ja-JP" sz="1400">
            <a:effectLst/>
          </a:endParaRPr>
        </a:p>
        <a:p>
          <a:r>
            <a:rPr kumimoji="1" lang="ja-JP" altLang="ja-JP" sz="1100">
              <a:solidFill>
                <a:schemeClr val="dk1"/>
              </a:solidFill>
              <a:effectLst/>
              <a:latin typeface="+mn-lt"/>
              <a:ea typeface="+mn-ea"/>
              <a:cs typeface="+mn-cs"/>
            </a:rPr>
            <a:t>学校施設は</a:t>
          </a:r>
          <a:r>
            <a:rPr kumimoji="1" lang="ja-JP" altLang="en-US"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20.3</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町内に小学校５校（内一校は組合立）、中学校１校がある中で、いずれの校舎も耐震化は終了しているものの、昭和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年代に建設された校舎をはじめ多くの建物で減価償却が終了しているなかで、施設の老朽化が進んでいる。現状</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は学校施設環境改善交付金や起債を活用して順次改修工事を行っている。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公営住宅は類似団体と比較して</a:t>
          </a:r>
          <a:r>
            <a:rPr kumimoji="1" lang="en-US" altLang="ja-JP" sz="1100">
              <a:solidFill>
                <a:schemeClr val="dk1"/>
              </a:solidFill>
              <a:effectLst/>
              <a:latin typeface="+mn-lt"/>
              <a:ea typeface="+mn-ea"/>
              <a:cs typeface="+mn-cs"/>
            </a:rPr>
            <a:t>21.1</a:t>
          </a:r>
          <a:r>
            <a:rPr kumimoji="1" lang="ja-JP" altLang="en-US" sz="1100">
              <a:solidFill>
                <a:schemeClr val="dk1"/>
              </a:solidFill>
              <a:effectLst/>
              <a:latin typeface="+mn-lt"/>
              <a:ea typeface="+mn-ea"/>
              <a:cs typeface="+mn-cs"/>
            </a:rPr>
            <a:t>％上回っている。複数の町営住宅を有し、なかには減価償却期間が終了している施設もあるため、長寿命化計画に基づき順次改修・解体撤去等実施していく。</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19,894
19,509
169.20
9,044,077
8,619,595
366,403
5,702,413
7,356,142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 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 有形固定資産減価償却率最小値テキスト"/>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 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6113</xdr:rowOff>
    </xdr:from>
    <xdr:ext cx="405111" cy="259045"/>
    <xdr:sp macro="" textlink="">
      <xdr:nvSpPr>
        <xdr:cNvPr id="59" name="【図書館】 有形固定資産減価償却率平均値テキスト"/>
        <xdr:cNvSpPr txBox="1"/>
      </xdr:nvSpPr>
      <xdr:spPr>
        <a:xfrm>
          <a:off x="46736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39116</xdr:rowOff>
    </xdr:from>
    <xdr:to>
      <xdr:col>24</xdr:col>
      <xdr:colOff>114300</xdr:colOff>
      <xdr:row>34</xdr:row>
      <xdr:rowOff>140716</xdr:rowOff>
    </xdr:to>
    <xdr:sp macro="" textlink="">
      <xdr:nvSpPr>
        <xdr:cNvPr id="68" name="楕円 67"/>
        <xdr:cNvSpPr/>
      </xdr:nvSpPr>
      <xdr:spPr>
        <a:xfrm>
          <a:off x="45847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61993</xdr:rowOff>
    </xdr:from>
    <xdr:ext cx="405111" cy="259045"/>
    <xdr:sp macro="" textlink="">
      <xdr:nvSpPr>
        <xdr:cNvPr id="69" name="【図書館】 有形固定資産減価償却率該当値テキスト"/>
        <xdr:cNvSpPr txBox="1"/>
      </xdr:nvSpPr>
      <xdr:spPr>
        <a:xfrm>
          <a:off x="4673600" y="571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82550</xdr:rowOff>
    </xdr:from>
    <xdr:to>
      <xdr:col>20</xdr:col>
      <xdr:colOff>38100</xdr:colOff>
      <xdr:row>35</xdr:row>
      <xdr:rowOff>12700</xdr:rowOff>
    </xdr:to>
    <xdr:sp macro="" textlink="">
      <xdr:nvSpPr>
        <xdr:cNvPr id="70" name="楕円 69"/>
        <xdr:cNvSpPr/>
      </xdr:nvSpPr>
      <xdr:spPr>
        <a:xfrm>
          <a:off x="3746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89916</xdr:rowOff>
    </xdr:from>
    <xdr:to>
      <xdr:col>24</xdr:col>
      <xdr:colOff>63500</xdr:colOff>
      <xdr:row>34</xdr:row>
      <xdr:rowOff>133350</xdr:rowOff>
    </xdr:to>
    <xdr:cxnSp macro="">
      <xdr:nvCxnSpPr>
        <xdr:cNvPr id="71" name="直線コネクタ 70"/>
        <xdr:cNvCxnSpPr/>
      </xdr:nvCxnSpPr>
      <xdr:spPr>
        <a:xfrm flipV="1">
          <a:off x="3797300" y="59192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2" name="楕円 71"/>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133350</xdr:rowOff>
    </xdr:from>
    <xdr:to>
      <xdr:col>19</xdr:col>
      <xdr:colOff>177800</xdr:colOff>
      <xdr:row>34</xdr:row>
      <xdr:rowOff>167640</xdr:rowOff>
    </xdr:to>
    <xdr:cxnSp macro="">
      <xdr:nvCxnSpPr>
        <xdr:cNvPr id="73" name="直線コネクタ 72"/>
        <xdr:cNvCxnSpPr/>
      </xdr:nvCxnSpPr>
      <xdr:spPr>
        <a:xfrm flipV="1">
          <a:off x="2908300" y="5962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4" name="n_1aveValue【図書館】 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5" name="n_2aveValue【図書館】 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29227</xdr:rowOff>
    </xdr:from>
    <xdr:ext cx="405111" cy="259045"/>
    <xdr:sp macro="" textlink="">
      <xdr:nvSpPr>
        <xdr:cNvPr id="76" name="n_1mainValue【図書館】 有形固定資産減価償却率"/>
        <xdr:cNvSpPr txBox="1"/>
      </xdr:nvSpPr>
      <xdr:spPr>
        <a:xfrm>
          <a:off x="3582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77" name="n_2mainValue【図書館】 有形固定資産減価償却率"/>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 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3" name="直線コネクタ 102"/>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4" name="【図書館】 一人当たり面積最小値テキスト"/>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6" name="【図書館】 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7" name="直線コネクタ 106"/>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148970</xdr:rowOff>
    </xdr:from>
    <xdr:ext cx="469744" cy="259045"/>
    <xdr:sp macro="" textlink="">
      <xdr:nvSpPr>
        <xdr:cNvPr id="108" name="【図書館】 一人当たり面積平均値テキスト"/>
        <xdr:cNvSpPr txBox="1"/>
      </xdr:nvSpPr>
      <xdr:spPr>
        <a:xfrm>
          <a:off x="10515600" y="632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9" name="フローチャート: 判断 108"/>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10" name="フローチャート: 判断 109"/>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74385</xdr:rowOff>
    </xdr:from>
    <xdr:to>
      <xdr:col>46</xdr:col>
      <xdr:colOff>38100</xdr:colOff>
      <xdr:row>39</xdr:row>
      <xdr:rowOff>4535</xdr:rowOff>
    </xdr:to>
    <xdr:sp macro="" textlink="">
      <xdr:nvSpPr>
        <xdr:cNvPr id="111" name="フローチャート: 判断 110"/>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17" name="楕円 116"/>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126292</xdr:rowOff>
    </xdr:from>
    <xdr:ext cx="469744" cy="259045"/>
    <xdr:sp macro="" textlink="">
      <xdr:nvSpPr>
        <xdr:cNvPr id="118" name="【図書館】 一人当たり面積該当値テキスト"/>
        <xdr:cNvSpPr txBox="1"/>
      </xdr:nvSpPr>
      <xdr:spPr>
        <a:xfrm>
          <a:off x="10515600"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19" name="楕円 118"/>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38100</xdr:rowOff>
    </xdr:to>
    <xdr:cxnSp macro="">
      <xdr:nvCxnSpPr>
        <xdr:cNvPr id="120" name="直線コネクタ 119"/>
        <xdr:cNvCxnSpPr/>
      </xdr:nvCxnSpPr>
      <xdr:spPr>
        <a:xfrm flipV="1">
          <a:off x="9639300" y="6542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169635</xdr:rowOff>
    </xdr:from>
    <xdr:to>
      <xdr:col>46</xdr:col>
      <xdr:colOff>38100</xdr:colOff>
      <xdr:row>38</xdr:row>
      <xdr:rowOff>99785</xdr:rowOff>
    </xdr:to>
    <xdr:sp macro="" textlink="">
      <xdr:nvSpPr>
        <xdr:cNvPr id="121" name="楕円 120"/>
        <xdr:cNvSpPr/>
      </xdr:nvSpPr>
      <xdr:spPr>
        <a:xfrm>
          <a:off x="8699500" y="65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48985</xdr:rowOff>
    </xdr:to>
    <xdr:cxnSp macro="">
      <xdr:nvCxnSpPr>
        <xdr:cNvPr id="122" name="直線コネクタ 121"/>
        <xdr:cNvCxnSpPr/>
      </xdr:nvCxnSpPr>
      <xdr:spPr>
        <a:xfrm flipV="1">
          <a:off x="8750300" y="6553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134455</xdr:rowOff>
    </xdr:from>
    <xdr:ext cx="469744" cy="259045"/>
    <xdr:sp macro="" textlink="">
      <xdr:nvSpPr>
        <xdr:cNvPr id="123" name="n_1aveValue【図書館】 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167112</xdr:rowOff>
    </xdr:from>
    <xdr:ext cx="469744" cy="259045"/>
    <xdr:sp macro="" textlink="">
      <xdr:nvSpPr>
        <xdr:cNvPr id="124" name="n_2aveValue【図書館】 一人当たり面積"/>
        <xdr:cNvSpPr txBox="1"/>
      </xdr:nvSpPr>
      <xdr:spPr>
        <a:xfrm>
          <a:off x="8515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25" name="n_1mainValue【図書館】 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116313</xdr:rowOff>
    </xdr:from>
    <xdr:ext cx="469744" cy="259045"/>
    <xdr:sp macro="" textlink="">
      <xdr:nvSpPr>
        <xdr:cNvPr id="126" name="n_2mainValue【図書館】 一人当たり面積"/>
        <xdr:cNvSpPr txBox="1"/>
      </xdr:nvSpPr>
      <xdr:spPr>
        <a:xfrm>
          <a:off x="8515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 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9" name="直線コネクタ 148"/>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50" name="【体育館・プール】 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51" name="直線コネクタ 150"/>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52" name="【体育館・プール】 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53" name="直線コネクタ 152"/>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54" name="【体育館・プール】 有形固定資産減価償却率平均値テキスト"/>
        <xdr:cNvSpPr txBox="1"/>
      </xdr:nvSpPr>
      <xdr:spPr>
        <a:xfrm>
          <a:off x="4673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55" name="フローチャート: 判断 154"/>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6" name="フローチャート: 判断 155"/>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136652</xdr:rowOff>
    </xdr:from>
    <xdr:to>
      <xdr:col>15</xdr:col>
      <xdr:colOff>101600</xdr:colOff>
      <xdr:row>59</xdr:row>
      <xdr:rowOff>66802</xdr:rowOff>
    </xdr:to>
    <xdr:sp macro="" textlink="">
      <xdr:nvSpPr>
        <xdr:cNvPr id="157" name="フローチャート: 判断 156"/>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163" name="楕円 162"/>
        <xdr:cNvSpPr/>
      </xdr:nvSpPr>
      <xdr:spPr>
        <a:xfrm>
          <a:off x="4584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24147</xdr:rowOff>
    </xdr:from>
    <xdr:ext cx="405111" cy="259045"/>
    <xdr:sp macro="" textlink="">
      <xdr:nvSpPr>
        <xdr:cNvPr id="164" name="【体育館・プール】 有形固定資産減価償却率該当値テキスト"/>
        <xdr:cNvSpPr txBox="1"/>
      </xdr:nvSpPr>
      <xdr:spPr>
        <a:xfrm>
          <a:off x="4673600" y="962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161798</xdr:rowOff>
    </xdr:from>
    <xdr:to>
      <xdr:col>20</xdr:col>
      <xdr:colOff>38100</xdr:colOff>
      <xdr:row>57</xdr:row>
      <xdr:rowOff>91948</xdr:rowOff>
    </xdr:to>
    <xdr:sp macro="" textlink="">
      <xdr:nvSpPr>
        <xdr:cNvPr id="165" name="楕円 164"/>
        <xdr:cNvSpPr/>
      </xdr:nvSpPr>
      <xdr:spPr>
        <a:xfrm>
          <a:off x="3746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160020</xdr:rowOff>
    </xdr:from>
    <xdr:to>
      <xdr:col>24</xdr:col>
      <xdr:colOff>63500</xdr:colOff>
      <xdr:row>57</xdr:row>
      <xdr:rowOff>41148</xdr:rowOff>
    </xdr:to>
    <xdr:cxnSp macro="">
      <xdr:nvCxnSpPr>
        <xdr:cNvPr id="166" name="直線コネクタ 165"/>
        <xdr:cNvCxnSpPr/>
      </xdr:nvCxnSpPr>
      <xdr:spPr>
        <a:xfrm flipV="1">
          <a:off x="3797300" y="976122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42926</xdr:rowOff>
    </xdr:from>
    <xdr:to>
      <xdr:col>15</xdr:col>
      <xdr:colOff>101600</xdr:colOff>
      <xdr:row>57</xdr:row>
      <xdr:rowOff>144526</xdr:rowOff>
    </xdr:to>
    <xdr:sp macro="" textlink="">
      <xdr:nvSpPr>
        <xdr:cNvPr id="167" name="楕円 166"/>
        <xdr:cNvSpPr/>
      </xdr:nvSpPr>
      <xdr:spPr>
        <a:xfrm>
          <a:off x="2857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41148</xdr:rowOff>
    </xdr:from>
    <xdr:to>
      <xdr:col>19</xdr:col>
      <xdr:colOff>177800</xdr:colOff>
      <xdr:row>57</xdr:row>
      <xdr:rowOff>93726</xdr:rowOff>
    </xdr:to>
    <xdr:cxnSp macro="">
      <xdr:nvCxnSpPr>
        <xdr:cNvPr id="168" name="直線コネクタ 167"/>
        <xdr:cNvCxnSpPr/>
      </xdr:nvCxnSpPr>
      <xdr:spPr>
        <a:xfrm flipV="1">
          <a:off x="2908300" y="98137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9" name="n_1aveValue【体育館・プール】 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57929</xdr:rowOff>
    </xdr:from>
    <xdr:ext cx="405111" cy="259045"/>
    <xdr:sp macro="" textlink="">
      <xdr:nvSpPr>
        <xdr:cNvPr id="170" name="n_2aveValue【体育館・プール】 有形固定資産減価償却率"/>
        <xdr:cNvSpPr txBox="1"/>
      </xdr:nvSpPr>
      <xdr:spPr>
        <a:xfrm>
          <a:off x="2705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108475</xdr:rowOff>
    </xdr:from>
    <xdr:ext cx="405111" cy="259045"/>
    <xdr:sp macro="" textlink="">
      <xdr:nvSpPr>
        <xdr:cNvPr id="171" name="n_1mainValue【体育館・プール】 有形固定資産減価償却率"/>
        <xdr:cNvSpPr txBox="1"/>
      </xdr:nvSpPr>
      <xdr:spPr>
        <a:xfrm>
          <a:off x="3582044"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161053</xdr:rowOff>
    </xdr:from>
    <xdr:ext cx="405111" cy="259045"/>
    <xdr:sp macro="" textlink="">
      <xdr:nvSpPr>
        <xdr:cNvPr id="172" name="n_2mainValue【体育館・プール】 有形固定資産減価償却率"/>
        <xdr:cNvSpPr txBox="1"/>
      </xdr:nvSpPr>
      <xdr:spPr>
        <a:xfrm>
          <a:off x="27057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 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98" name="直線コネクタ 197"/>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9" name="【体育館・プール】 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200" name="直線コネクタ 199"/>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201" name="【体育館・プール】 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202" name="直線コネクタ 201"/>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70049</xdr:rowOff>
    </xdr:from>
    <xdr:ext cx="469744" cy="259045"/>
    <xdr:sp macro="" textlink="">
      <xdr:nvSpPr>
        <xdr:cNvPr id="203" name="【体育館・プール】 一人当たり面積平均値テキスト"/>
        <xdr:cNvSpPr txBox="1"/>
      </xdr:nvSpPr>
      <xdr:spPr>
        <a:xfrm>
          <a:off x="10515600" y="10357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204" name="フローチャート: 判断 203"/>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5" name="フローチャート: 判断 204"/>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127181</xdr:rowOff>
    </xdr:from>
    <xdr:to>
      <xdr:col>46</xdr:col>
      <xdr:colOff>38100</xdr:colOff>
      <xdr:row>61</xdr:row>
      <xdr:rowOff>57331</xdr:rowOff>
    </xdr:to>
    <xdr:sp macro="" textlink="">
      <xdr:nvSpPr>
        <xdr:cNvPr id="206" name="フローチャート: 判断 205"/>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81462</xdr:rowOff>
    </xdr:from>
    <xdr:to>
      <xdr:col>55</xdr:col>
      <xdr:colOff>50800</xdr:colOff>
      <xdr:row>63</xdr:row>
      <xdr:rowOff>11612</xdr:rowOff>
    </xdr:to>
    <xdr:sp macro="" textlink="">
      <xdr:nvSpPr>
        <xdr:cNvPr id="212" name="楕円 211"/>
        <xdr:cNvSpPr/>
      </xdr:nvSpPr>
      <xdr:spPr>
        <a:xfrm>
          <a:off x="10426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59889</xdr:rowOff>
    </xdr:from>
    <xdr:ext cx="469744" cy="259045"/>
    <xdr:sp macro="" textlink="">
      <xdr:nvSpPr>
        <xdr:cNvPr id="213" name="【体育館・プール】 一人当たり面積該当値テキスト"/>
        <xdr:cNvSpPr txBox="1"/>
      </xdr:nvSpPr>
      <xdr:spPr>
        <a:xfrm>
          <a:off x="10515600" y="1068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83094</xdr:rowOff>
    </xdr:from>
    <xdr:to>
      <xdr:col>50</xdr:col>
      <xdr:colOff>165100</xdr:colOff>
      <xdr:row>63</xdr:row>
      <xdr:rowOff>13244</xdr:rowOff>
    </xdr:to>
    <xdr:sp macro="" textlink="">
      <xdr:nvSpPr>
        <xdr:cNvPr id="214" name="楕円 213"/>
        <xdr:cNvSpPr/>
      </xdr:nvSpPr>
      <xdr:spPr>
        <a:xfrm>
          <a:off x="958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132262</xdr:rowOff>
    </xdr:from>
    <xdr:to>
      <xdr:col>55</xdr:col>
      <xdr:colOff>0</xdr:colOff>
      <xdr:row>62</xdr:row>
      <xdr:rowOff>133894</xdr:rowOff>
    </xdr:to>
    <xdr:cxnSp macro="">
      <xdr:nvCxnSpPr>
        <xdr:cNvPr id="215" name="直線コネクタ 214"/>
        <xdr:cNvCxnSpPr/>
      </xdr:nvCxnSpPr>
      <xdr:spPr>
        <a:xfrm flipV="1">
          <a:off x="9639300" y="107621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87993</xdr:rowOff>
    </xdr:from>
    <xdr:to>
      <xdr:col>46</xdr:col>
      <xdr:colOff>38100</xdr:colOff>
      <xdr:row>63</xdr:row>
      <xdr:rowOff>18143</xdr:rowOff>
    </xdr:to>
    <xdr:sp macro="" textlink="">
      <xdr:nvSpPr>
        <xdr:cNvPr id="216" name="楕円 215"/>
        <xdr:cNvSpPr/>
      </xdr:nvSpPr>
      <xdr:spPr>
        <a:xfrm>
          <a:off x="8699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133894</xdr:rowOff>
    </xdr:from>
    <xdr:to>
      <xdr:col>50</xdr:col>
      <xdr:colOff>114300</xdr:colOff>
      <xdr:row>62</xdr:row>
      <xdr:rowOff>138793</xdr:rowOff>
    </xdr:to>
    <xdr:cxnSp macro="">
      <xdr:nvCxnSpPr>
        <xdr:cNvPr id="217" name="直線コネクタ 216"/>
        <xdr:cNvCxnSpPr/>
      </xdr:nvCxnSpPr>
      <xdr:spPr>
        <a:xfrm flipV="1">
          <a:off x="8750300" y="1076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8" name="n_1aveValue【体育館・プール】 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73858</xdr:rowOff>
    </xdr:from>
    <xdr:ext cx="469744" cy="259045"/>
    <xdr:sp macro="" textlink="">
      <xdr:nvSpPr>
        <xdr:cNvPr id="219" name="n_2aveValue【体育館・プール】 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4371</xdr:rowOff>
    </xdr:from>
    <xdr:ext cx="469744" cy="259045"/>
    <xdr:sp macro="" textlink="">
      <xdr:nvSpPr>
        <xdr:cNvPr id="220" name="n_1mainValue【体育館・プール】 一人当たり面積"/>
        <xdr:cNvSpPr txBox="1"/>
      </xdr:nvSpPr>
      <xdr:spPr>
        <a:xfrm>
          <a:off x="93917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9270</xdr:rowOff>
    </xdr:from>
    <xdr:ext cx="469744" cy="259045"/>
    <xdr:sp macro="" textlink="">
      <xdr:nvSpPr>
        <xdr:cNvPr id="221" name="n_2mainValue【体育館・プール】 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0" name="テキスト ボックス 23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 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244" name="直線コネクタ 243"/>
        <xdr:cNvCxnSpPr/>
      </xdr:nvCxnSpPr>
      <xdr:spPr>
        <a:xfrm flipV="1">
          <a:off x="46348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45" name="【福祉施設】 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46" name="直線コネクタ 245"/>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247" name="【福祉施設】 有形固定資産減価償却率最大値テキスト"/>
        <xdr:cNvSpPr txBox="1"/>
      </xdr:nvSpPr>
      <xdr:spPr>
        <a:xfrm>
          <a:off x="46736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248" name="直線コネクタ 247"/>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119905</xdr:rowOff>
    </xdr:from>
    <xdr:ext cx="405111" cy="259045"/>
    <xdr:sp macro="" textlink="">
      <xdr:nvSpPr>
        <xdr:cNvPr id="249" name="【福祉施設】 有形固定資産減価償却率平均値テキスト"/>
        <xdr:cNvSpPr txBox="1"/>
      </xdr:nvSpPr>
      <xdr:spPr>
        <a:xfrm>
          <a:off x="4673600" y="1400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50" name="フローチャート: 判断 249"/>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251" name="フローチャート: 判断 250"/>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85598</xdr:rowOff>
    </xdr:from>
    <xdr:to>
      <xdr:col>15</xdr:col>
      <xdr:colOff>101600</xdr:colOff>
      <xdr:row>84</xdr:row>
      <xdr:rowOff>15748</xdr:rowOff>
    </xdr:to>
    <xdr:sp macro="" textlink="">
      <xdr:nvSpPr>
        <xdr:cNvPr id="252" name="フローチャート: 判断 251"/>
        <xdr:cNvSpPr/>
      </xdr:nvSpPr>
      <xdr:spPr>
        <a:xfrm>
          <a:off x="2857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74168</xdr:rowOff>
    </xdr:from>
    <xdr:to>
      <xdr:col>24</xdr:col>
      <xdr:colOff>114300</xdr:colOff>
      <xdr:row>85</xdr:row>
      <xdr:rowOff>4318</xdr:rowOff>
    </xdr:to>
    <xdr:sp macro="" textlink="">
      <xdr:nvSpPr>
        <xdr:cNvPr id="258" name="楕円 257"/>
        <xdr:cNvSpPr/>
      </xdr:nvSpPr>
      <xdr:spPr>
        <a:xfrm>
          <a:off x="4584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160545</xdr:rowOff>
    </xdr:from>
    <xdr:ext cx="405111" cy="259045"/>
    <xdr:sp macro="" textlink="">
      <xdr:nvSpPr>
        <xdr:cNvPr id="259" name="【福祉施設】 有形固定資産減価償却率該当値テキスト"/>
        <xdr:cNvSpPr txBox="1"/>
      </xdr:nvSpPr>
      <xdr:spPr>
        <a:xfrm>
          <a:off x="4673600" y="14390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260" name="楕円 259"/>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124968</xdr:rowOff>
    </xdr:from>
    <xdr:to>
      <xdr:col>24</xdr:col>
      <xdr:colOff>63500</xdr:colOff>
      <xdr:row>85</xdr:row>
      <xdr:rowOff>95250</xdr:rowOff>
    </xdr:to>
    <xdr:cxnSp macro="">
      <xdr:nvCxnSpPr>
        <xdr:cNvPr id="261" name="直線コネクタ 260"/>
        <xdr:cNvCxnSpPr/>
      </xdr:nvCxnSpPr>
      <xdr:spPr>
        <a:xfrm flipV="1">
          <a:off x="3797300" y="145267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14732</xdr:rowOff>
    </xdr:from>
    <xdr:to>
      <xdr:col>15</xdr:col>
      <xdr:colOff>101600</xdr:colOff>
      <xdr:row>86</xdr:row>
      <xdr:rowOff>116332</xdr:rowOff>
    </xdr:to>
    <xdr:sp macro="" textlink="">
      <xdr:nvSpPr>
        <xdr:cNvPr id="262" name="楕円 261"/>
        <xdr:cNvSpPr/>
      </xdr:nvSpPr>
      <xdr:spPr>
        <a:xfrm>
          <a:off x="2857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86</xdr:row>
      <xdr:rowOff>65532</xdr:rowOff>
    </xdr:to>
    <xdr:cxnSp macro="">
      <xdr:nvCxnSpPr>
        <xdr:cNvPr id="263" name="直線コネクタ 262"/>
        <xdr:cNvCxnSpPr/>
      </xdr:nvCxnSpPr>
      <xdr:spPr>
        <a:xfrm flipV="1">
          <a:off x="2908300" y="146685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34562</xdr:rowOff>
    </xdr:from>
    <xdr:ext cx="405111" cy="259045"/>
    <xdr:sp macro="" textlink="">
      <xdr:nvSpPr>
        <xdr:cNvPr id="264" name="n_1aveValue【福祉施設】 有形固定資産減価償却率"/>
        <xdr:cNvSpPr txBox="1"/>
      </xdr:nvSpPr>
      <xdr:spPr>
        <a:xfrm>
          <a:off x="35820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32275</xdr:rowOff>
    </xdr:from>
    <xdr:ext cx="405111" cy="259045"/>
    <xdr:sp macro="" textlink="">
      <xdr:nvSpPr>
        <xdr:cNvPr id="265" name="n_2aveValue【福祉施設】 有形固定資産減価償却率"/>
        <xdr:cNvSpPr txBox="1"/>
      </xdr:nvSpPr>
      <xdr:spPr>
        <a:xfrm>
          <a:off x="2705744"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137177</xdr:rowOff>
    </xdr:from>
    <xdr:ext cx="405111" cy="259045"/>
    <xdr:sp macro="" textlink="">
      <xdr:nvSpPr>
        <xdr:cNvPr id="266" name="n_1mainValue【福祉施設】 有形固定資産減価償却率"/>
        <xdr:cNvSpPr txBox="1"/>
      </xdr:nvSpPr>
      <xdr:spPr>
        <a:xfrm>
          <a:off x="3582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107459</xdr:rowOff>
    </xdr:from>
    <xdr:ext cx="405111" cy="259045"/>
    <xdr:sp macro="" textlink="">
      <xdr:nvSpPr>
        <xdr:cNvPr id="267" name="n_2mainValue【福祉施設】 有形固定資産減価償却率"/>
        <xdr:cNvSpPr txBox="1"/>
      </xdr:nvSpPr>
      <xdr:spPr>
        <a:xfrm>
          <a:off x="2705744"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 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93" name="直線コネクタ 292"/>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94" name="【福祉施設】 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95" name="直線コネクタ 294"/>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96" name="【福祉施設】 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97" name="直線コネクタ 296"/>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98" name="【福祉施設】 一人当たり面積平均値テキスト"/>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99" name="フローチャート: 判断 298"/>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300" name="フローチャート: 判断 299"/>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166914</xdr:rowOff>
    </xdr:from>
    <xdr:to>
      <xdr:col>46</xdr:col>
      <xdr:colOff>38100</xdr:colOff>
      <xdr:row>83</xdr:row>
      <xdr:rowOff>97064</xdr:rowOff>
    </xdr:to>
    <xdr:sp macro="" textlink="">
      <xdr:nvSpPr>
        <xdr:cNvPr id="301" name="フローチャート: 判断 300"/>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46082</xdr:rowOff>
    </xdr:from>
    <xdr:to>
      <xdr:col>55</xdr:col>
      <xdr:colOff>50800</xdr:colOff>
      <xdr:row>78</xdr:row>
      <xdr:rowOff>147682</xdr:rowOff>
    </xdr:to>
    <xdr:sp macro="" textlink="">
      <xdr:nvSpPr>
        <xdr:cNvPr id="307" name="楕円 306"/>
        <xdr:cNvSpPr/>
      </xdr:nvSpPr>
      <xdr:spPr>
        <a:xfrm>
          <a:off x="104267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170559</xdr:rowOff>
    </xdr:from>
    <xdr:ext cx="469744" cy="259045"/>
    <xdr:sp macro="" textlink="">
      <xdr:nvSpPr>
        <xdr:cNvPr id="308" name="【福祉施設】 一人当たり面積該当値テキスト"/>
        <xdr:cNvSpPr txBox="1"/>
      </xdr:nvSpPr>
      <xdr:spPr>
        <a:xfrm>
          <a:off x="10515600" y="1337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59145</xdr:rowOff>
    </xdr:from>
    <xdr:to>
      <xdr:col>50</xdr:col>
      <xdr:colOff>165100</xdr:colOff>
      <xdr:row>78</xdr:row>
      <xdr:rowOff>160745</xdr:rowOff>
    </xdr:to>
    <xdr:sp macro="" textlink="">
      <xdr:nvSpPr>
        <xdr:cNvPr id="309" name="楕円 308"/>
        <xdr:cNvSpPr/>
      </xdr:nvSpPr>
      <xdr:spPr>
        <a:xfrm>
          <a:off x="9588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96882</xdr:rowOff>
    </xdr:from>
    <xdr:to>
      <xdr:col>55</xdr:col>
      <xdr:colOff>0</xdr:colOff>
      <xdr:row>78</xdr:row>
      <xdr:rowOff>109945</xdr:rowOff>
    </xdr:to>
    <xdr:cxnSp macro="">
      <xdr:nvCxnSpPr>
        <xdr:cNvPr id="310" name="直線コネクタ 309"/>
        <xdr:cNvCxnSpPr/>
      </xdr:nvCxnSpPr>
      <xdr:spPr>
        <a:xfrm flipV="1">
          <a:off x="9639300" y="134699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78739</xdr:rowOff>
    </xdr:from>
    <xdr:to>
      <xdr:col>46</xdr:col>
      <xdr:colOff>38100</xdr:colOff>
      <xdr:row>79</xdr:row>
      <xdr:rowOff>8889</xdr:rowOff>
    </xdr:to>
    <xdr:sp macro="" textlink="">
      <xdr:nvSpPr>
        <xdr:cNvPr id="311" name="楕円 310"/>
        <xdr:cNvSpPr/>
      </xdr:nvSpPr>
      <xdr:spPr>
        <a:xfrm>
          <a:off x="8699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109945</xdr:rowOff>
    </xdr:from>
    <xdr:to>
      <xdr:col>50</xdr:col>
      <xdr:colOff>114300</xdr:colOff>
      <xdr:row>78</xdr:row>
      <xdr:rowOff>129539</xdr:rowOff>
    </xdr:to>
    <xdr:cxnSp macro="">
      <xdr:nvCxnSpPr>
        <xdr:cNvPr id="312" name="直線コネクタ 311"/>
        <xdr:cNvCxnSpPr/>
      </xdr:nvCxnSpPr>
      <xdr:spPr>
        <a:xfrm flipV="1">
          <a:off x="8750300" y="134830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104520</xdr:rowOff>
    </xdr:from>
    <xdr:ext cx="469744" cy="259045"/>
    <xdr:sp macro="" textlink="">
      <xdr:nvSpPr>
        <xdr:cNvPr id="313" name="n_1aveValue【福祉施設】 一人当たり面積"/>
        <xdr:cNvSpPr txBox="1"/>
      </xdr:nvSpPr>
      <xdr:spPr>
        <a:xfrm>
          <a:off x="9391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88191</xdr:rowOff>
    </xdr:from>
    <xdr:ext cx="469744" cy="259045"/>
    <xdr:sp macro="" textlink="">
      <xdr:nvSpPr>
        <xdr:cNvPr id="314" name="n_2aveValue【福祉施設】 一人当たり面積"/>
        <xdr:cNvSpPr txBox="1"/>
      </xdr:nvSpPr>
      <xdr:spPr>
        <a:xfrm>
          <a:off x="8515427"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5822</xdr:rowOff>
    </xdr:from>
    <xdr:ext cx="469744" cy="259045"/>
    <xdr:sp macro="" textlink="">
      <xdr:nvSpPr>
        <xdr:cNvPr id="315" name="n_1mainValue【福祉施設】 一人当たり面積"/>
        <xdr:cNvSpPr txBox="1"/>
      </xdr:nvSpPr>
      <xdr:spPr>
        <a:xfrm>
          <a:off x="9391727" y="132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25416</xdr:rowOff>
    </xdr:from>
    <xdr:ext cx="469744" cy="259045"/>
    <xdr:sp macro="" textlink="">
      <xdr:nvSpPr>
        <xdr:cNvPr id="316" name="n_2mainValue【福祉施設】 一人当たり面積"/>
        <xdr:cNvSpPr txBox="1"/>
      </xdr:nvSpPr>
      <xdr:spPr>
        <a:xfrm>
          <a:off x="85154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4" name="直線コネクタ 3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5" name="テキスト ボックス 3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6" name="直線コネクタ 3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7" name="テキスト ボックス 3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8" name="直線コネクタ 3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9" name="テキスト ボックス 3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0" name="直線コネクタ 3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51" name="テキスト ボックス 35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 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355" name="直線コネクタ 354"/>
        <xdr:cNvCxnSpPr/>
      </xdr:nvCxnSpPr>
      <xdr:spPr>
        <a:xfrm flipV="1">
          <a:off x="16318864" y="590321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56" name="【一般廃棄物処理施設】 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57" name="直線コネクタ 356"/>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358" name="【一般廃棄物処理施設】 有形固定資産減価償却率最大値テキスト"/>
        <xdr:cNvSpPr txBox="1"/>
      </xdr:nvSpPr>
      <xdr:spPr>
        <a:xfrm>
          <a:off x="163576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359" name="直線コネクタ 358"/>
        <xdr:cNvCxnSpPr/>
      </xdr:nvCxnSpPr>
      <xdr:spPr>
        <a:xfrm>
          <a:off x="16230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102125</xdr:rowOff>
    </xdr:from>
    <xdr:ext cx="405111" cy="259045"/>
    <xdr:sp macro="" textlink="">
      <xdr:nvSpPr>
        <xdr:cNvPr id="360" name="【一般廃棄物処理施設】 有形固定資産減価償却率平均値テキスト"/>
        <xdr:cNvSpPr txBox="1"/>
      </xdr:nvSpPr>
      <xdr:spPr>
        <a:xfrm>
          <a:off x="16357600" y="661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361" name="フローチャート: 判断 360"/>
        <xdr:cNvSpPr/>
      </xdr:nvSpPr>
      <xdr:spPr>
        <a:xfrm>
          <a:off x="16268700" y="663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362" name="フローチャート: 判断 361"/>
        <xdr:cNvSpPr/>
      </xdr:nvSpPr>
      <xdr:spPr>
        <a:xfrm>
          <a:off x="1543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63" name="フローチャート: 判断 362"/>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69" name="楕円 368"/>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162577</xdr:rowOff>
    </xdr:from>
    <xdr:ext cx="405111" cy="259045"/>
    <xdr:sp macro="" textlink="">
      <xdr:nvSpPr>
        <xdr:cNvPr id="370" name="【一般廃棄物処理施設】 有形固定資産減価償却率該当値テキスト"/>
        <xdr:cNvSpPr txBox="1"/>
      </xdr:nvSpPr>
      <xdr:spPr>
        <a:xfrm>
          <a:off x="16357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371" name="楕円 370"/>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21336</xdr:rowOff>
    </xdr:to>
    <xdr:cxnSp macro="">
      <xdr:nvCxnSpPr>
        <xdr:cNvPr id="372" name="直線コネクタ 371"/>
        <xdr:cNvCxnSpPr/>
      </xdr:nvCxnSpPr>
      <xdr:spPr>
        <a:xfrm flipV="1">
          <a:off x="15481300" y="65341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88409</xdr:rowOff>
    </xdr:from>
    <xdr:ext cx="405111" cy="259045"/>
    <xdr:sp macro="" textlink="">
      <xdr:nvSpPr>
        <xdr:cNvPr id="373" name="n_1aveValue【一般廃棄物処理施設】 有形固定資産減価償却率"/>
        <xdr:cNvSpPr txBox="1"/>
      </xdr:nvSpPr>
      <xdr:spPr>
        <a:xfrm>
          <a:off x="15266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74" name="n_2aveValue【一般廃棄物処理施設】 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375" name="n_1mainValue【一般廃棄物処理施設】 有形固定資産減価償却率"/>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7" name="テキスト ボックス 38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9" name="テキスト ボックス 38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1" name="テキスト ボックス 39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3" name="テキスト ボックス 39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5" name="テキスト ボックス 39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 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399" name="直線コネクタ 398"/>
        <xdr:cNvCxnSpPr/>
      </xdr:nvCxnSpPr>
      <xdr:spPr>
        <a:xfrm flipV="1">
          <a:off x="221608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400" name="【一般廃棄物処理施設】 一人当たり有形固定資産（償却資産）額最小値テキスト"/>
        <xdr:cNvSpPr txBox="1"/>
      </xdr:nvSpPr>
      <xdr:spPr>
        <a:xfrm>
          <a:off x="221996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401" name="直線コネクタ 400"/>
        <xdr:cNvCxnSpPr/>
      </xdr:nvCxnSpPr>
      <xdr:spPr>
        <a:xfrm>
          <a:off x="22072600" y="72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402" name="【一般廃棄物処理施設】 一人当たり有形固定資産（償却資産）額最大値テキスト"/>
        <xdr:cNvSpPr txBox="1"/>
      </xdr:nvSpPr>
      <xdr:spPr>
        <a:xfrm>
          <a:off x="221996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403" name="直線コネクタ 402"/>
        <xdr:cNvCxnSpPr/>
      </xdr:nvCxnSpPr>
      <xdr:spPr>
        <a:xfrm>
          <a:off x="22072600" y="58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107606</xdr:rowOff>
    </xdr:from>
    <xdr:ext cx="599010" cy="259045"/>
    <xdr:sp macro="" textlink="">
      <xdr:nvSpPr>
        <xdr:cNvPr id="404" name="【一般廃棄物処理施設】 一人当たり有形固定資産（償却資産）額平均値テキスト"/>
        <xdr:cNvSpPr txBox="1"/>
      </xdr:nvSpPr>
      <xdr:spPr>
        <a:xfrm>
          <a:off x="22199600" y="662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405" name="フローチャート: 判断 404"/>
        <xdr:cNvSpPr/>
      </xdr:nvSpPr>
      <xdr:spPr>
        <a:xfrm>
          <a:off x="221107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406" name="フローチャート: 判断 405"/>
        <xdr:cNvSpPr/>
      </xdr:nvSpPr>
      <xdr:spPr>
        <a:xfrm>
          <a:off x="21272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15269</xdr:rowOff>
    </xdr:from>
    <xdr:to>
      <xdr:col>107</xdr:col>
      <xdr:colOff>101600</xdr:colOff>
      <xdr:row>40</xdr:row>
      <xdr:rowOff>116869</xdr:rowOff>
    </xdr:to>
    <xdr:sp macro="" textlink="">
      <xdr:nvSpPr>
        <xdr:cNvPr id="407" name="フローチャート: 判断 406"/>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123744</xdr:rowOff>
    </xdr:from>
    <xdr:to>
      <xdr:col>116</xdr:col>
      <xdr:colOff>114300</xdr:colOff>
      <xdr:row>42</xdr:row>
      <xdr:rowOff>53894</xdr:rowOff>
    </xdr:to>
    <xdr:sp macro="" textlink="">
      <xdr:nvSpPr>
        <xdr:cNvPr id="413" name="楕円 412"/>
        <xdr:cNvSpPr/>
      </xdr:nvSpPr>
      <xdr:spPr>
        <a:xfrm>
          <a:off x="22110700" y="71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38671</xdr:rowOff>
    </xdr:from>
    <xdr:ext cx="469744" cy="259045"/>
    <xdr:sp macro="" textlink="">
      <xdr:nvSpPr>
        <xdr:cNvPr id="414" name="【一般廃棄物処理施設】 一人当たり有形固定資産（償却資産）額該当値テキスト"/>
        <xdr:cNvSpPr txBox="1"/>
      </xdr:nvSpPr>
      <xdr:spPr>
        <a:xfrm>
          <a:off x="22199600" y="706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143442</xdr:rowOff>
    </xdr:from>
    <xdr:to>
      <xdr:col>112</xdr:col>
      <xdr:colOff>38100</xdr:colOff>
      <xdr:row>42</xdr:row>
      <xdr:rowOff>73592</xdr:rowOff>
    </xdr:to>
    <xdr:sp macro="" textlink="">
      <xdr:nvSpPr>
        <xdr:cNvPr id="415" name="楕円 414"/>
        <xdr:cNvSpPr/>
      </xdr:nvSpPr>
      <xdr:spPr>
        <a:xfrm>
          <a:off x="21272500" y="71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3094</xdr:rowOff>
    </xdr:from>
    <xdr:to>
      <xdr:col>116</xdr:col>
      <xdr:colOff>63500</xdr:colOff>
      <xdr:row>42</xdr:row>
      <xdr:rowOff>22792</xdr:rowOff>
    </xdr:to>
    <xdr:cxnSp macro="">
      <xdr:nvCxnSpPr>
        <xdr:cNvPr id="416" name="直線コネクタ 415"/>
        <xdr:cNvCxnSpPr/>
      </xdr:nvCxnSpPr>
      <xdr:spPr>
        <a:xfrm flipV="1">
          <a:off x="21323300" y="7203994"/>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45789</xdr:rowOff>
    </xdr:from>
    <xdr:ext cx="599010" cy="259045"/>
    <xdr:sp macro="" textlink="">
      <xdr:nvSpPr>
        <xdr:cNvPr id="417" name="n_1aveValue【一般廃棄物処理施設】 一人当たり有形固定資産（償却資産）額"/>
        <xdr:cNvSpPr txBox="1"/>
      </xdr:nvSpPr>
      <xdr:spPr>
        <a:xfrm>
          <a:off x="210110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133396</xdr:rowOff>
    </xdr:from>
    <xdr:ext cx="534377" cy="259045"/>
    <xdr:sp macro="" textlink="">
      <xdr:nvSpPr>
        <xdr:cNvPr id="418" name="n_2aveValue【一般廃棄物処理施設】 一人当たり有形固定資産（償却資産）額"/>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64719</xdr:rowOff>
    </xdr:from>
    <xdr:ext cx="469744" cy="259045"/>
    <xdr:sp macro="" textlink="">
      <xdr:nvSpPr>
        <xdr:cNvPr id="419" name="n_1mainValue【一般廃棄物処理施設】 一人当たり有形固定資産（償却資産）額"/>
        <xdr:cNvSpPr txBox="1"/>
      </xdr:nvSpPr>
      <xdr:spPr>
        <a:xfrm>
          <a:off x="21075728" y="7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0" name="テキスト ボックス 43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 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60960</xdr:rowOff>
    </xdr:from>
    <xdr:to>
      <xdr:col>85</xdr:col>
      <xdr:colOff>126364</xdr:colOff>
      <xdr:row>62</xdr:row>
      <xdr:rowOff>125730</xdr:rowOff>
    </xdr:to>
    <xdr:cxnSp macro="">
      <xdr:nvCxnSpPr>
        <xdr:cNvPr id="444" name="直線コネクタ 443"/>
        <xdr:cNvCxnSpPr/>
      </xdr:nvCxnSpPr>
      <xdr:spPr>
        <a:xfrm flipV="1">
          <a:off x="16318864" y="966216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445" name="【保健センター・保健所】 有形固定資産減価償却率最小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46" name="直線コネクタ 445"/>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7637</xdr:rowOff>
    </xdr:from>
    <xdr:ext cx="405111" cy="259045"/>
    <xdr:sp macro="" textlink="">
      <xdr:nvSpPr>
        <xdr:cNvPr id="447" name="【保健センター・保健所】 有形固定資産減価償却率最大値テキスト"/>
        <xdr:cNvSpPr txBox="1"/>
      </xdr:nvSpPr>
      <xdr:spPr>
        <a:xfrm>
          <a:off x="16357600" y="943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60960</xdr:rowOff>
    </xdr:from>
    <xdr:to>
      <xdr:col>86</xdr:col>
      <xdr:colOff>25400</xdr:colOff>
      <xdr:row>56</xdr:row>
      <xdr:rowOff>60960</xdr:rowOff>
    </xdr:to>
    <xdr:cxnSp macro="">
      <xdr:nvCxnSpPr>
        <xdr:cNvPr id="448" name="直線コネクタ 447"/>
        <xdr:cNvCxnSpPr/>
      </xdr:nvCxnSpPr>
      <xdr:spPr>
        <a:xfrm>
          <a:off x="16230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449" name="【保健センター・保健所】 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50" name="フローチャート: 判断 449"/>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451" name="フローチャート: 判断 450"/>
        <xdr:cNvSpPr/>
      </xdr:nvSpPr>
      <xdr:spPr>
        <a:xfrm>
          <a:off x="1543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40640</xdr:rowOff>
    </xdr:from>
    <xdr:to>
      <xdr:col>76</xdr:col>
      <xdr:colOff>165100</xdr:colOff>
      <xdr:row>61</xdr:row>
      <xdr:rowOff>142240</xdr:rowOff>
    </xdr:to>
    <xdr:sp macro="" textlink="">
      <xdr:nvSpPr>
        <xdr:cNvPr id="452" name="フローチャート: 判断 451"/>
        <xdr:cNvSpPr/>
      </xdr:nvSpPr>
      <xdr:spPr>
        <a:xfrm>
          <a:off x="1454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458" name="楕円 457"/>
        <xdr:cNvSpPr/>
      </xdr:nvSpPr>
      <xdr:spPr>
        <a:xfrm>
          <a:off x="16268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161307</xdr:rowOff>
    </xdr:from>
    <xdr:ext cx="405111" cy="259045"/>
    <xdr:sp macro="" textlink="">
      <xdr:nvSpPr>
        <xdr:cNvPr id="459" name="【保健センター・保健所】 有形固定資産減価償却率該当値テキスト"/>
        <xdr:cNvSpPr txBox="1"/>
      </xdr:nvSpPr>
      <xdr:spPr>
        <a:xfrm>
          <a:off x="16357600" y="1061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147320</xdr:rowOff>
    </xdr:from>
    <xdr:to>
      <xdr:col>81</xdr:col>
      <xdr:colOff>101600</xdr:colOff>
      <xdr:row>63</xdr:row>
      <xdr:rowOff>77470</xdr:rowOff>
    </xdr:to>
    <xdr:sp macro="" textlink="">
      <xdr:nvSpPr>
        <xdr:cNvPr id="460" name="楕円 459"/>
        <xdr:cNvSpPr/>
      </xdr:nvSpPr>
      <xdr:spPr>
        <a:xfrm>
          <a:off x="1543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63</xdr:row>
      <xdr:rowOff>26670</xdr:rowOff>
    </xdr:to>
    <xdr:cxnSp macro="">
      <xdr:nvCxnSpPr>
        <xdr:cNvPr id="461" name="直線コネクタ 460"/>
        <xdr:cNvCxnSpPr/>
      </xdr:nvCxnSpPr>
      <xdr:spPr>
        <a:xfrm flipV="1">
          <a:off x="15481300" y="10755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462" name="楕円 461"/>
        <xdr:cNvSpPr/>
      </xdr:nvSpPr>
      <xdr:spPr>
        <a:xfrm>
          <a:off x="1454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26670</xdr:rowOff>
    </xdr:from>
    <xdr:to>
      <xdr:col>81</xdr:col>
      <xdr:colOff>50800</xdr:colOff>
      <xdr:row>63</xdr:row>
      <xdr:rowOff>102870</xdr:rowOff>
    </xdr:to>
    <xdr:cxnSp macro="">
      <xdr:nvCxnSpPr>
        <xdr:cNvPr id="463" name="直線コネクタ 462"/>
        <xdr:cNvCxnSpPr/>
      </xdr:nvCxnSpPr>
      <xdr:spPr>
        <a:xfrm flipV="1">
          <a:off x="14592300" y="10828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464" name="n_1aveValue【保健センター・保健所】 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158767</xdr:rowOff>
    </xdr:from>
    <xdr:ext cx="405111" cy="259045"/>
    <xdr:sp macro="" textlink="">
      <xdr:nvSpPr>
        <xdr:cNvPr id="465" name="n_2aveValue【保健センター・保健所】 有形固定資産減価償却率"/>
        <xdr:cNvSpPr txBox="1"/>
      </xdr:nvSpPr>
      <xdr:spPr>
        <a:xfrm>
          <a:off x="14389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68597</xdr:rowOff>
    </xdr:from>
    <xdr:ext cx="405111" cy="259045"/>
    <xdr:sp macro="" textlink="">
      <xdr:nvSpPr>
        <xdr:cNvPr id="466" name="n_1mainValue【保健センター・保健所】 有形固定資産減価償却率"/>
        <xdr:cNvSpPr txBox="1"/>
      </xdr:nvSpPr>
      <xdr:spPr>
        <a:xfrm>
          <a:off x="152660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467" name="n_2mainValue【保健センター・保健所】 有形固定資産減価償却率"/>
        <xdr:cNvSpPr txBox="1"/>
      </xdr:nvSpPr>
      <xdr:spPr>
        <a:xfrm>
          <a:off x="14389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 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91" name="直線コネクタ 490"/>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92" name="【保健センター・保健所】 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93" name="直線コネクタ 492"/>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94" name="【保健センター・保健所】 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95" name="直線コネクタ 494"/>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96" name="【保健センター・保健所】 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97" name="フローチャート: 判断 49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98" name="フローチャート: 判断 497"/>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499" name="フローチャート: 判断 498"/>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36830</xdr:rowOff>
    </xdr:from>
    <xdr:to>
      <xdr:col>116</xdr:col>
      <xdr:colOff>114300</xdr:colOff>
      <xdr:row>61</xdr:row>
      <xdr:rowOff>138430</xdr:rowOff>
    </xdr:to>
    <xdr:sp macro="" textlink="">
      <xdr:nvSpPr>
        <xdr:cNvPr id="505" name="楕円 504"/>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59707</xdr:rowOff>
    </xdr:from>
    <xdr:ext cx="469744" cy="259045"/>
    <xdr:sp macro="" textlink="">
      <xdr:nvSpPr>
        <xdr:cNvPr id="506" name="【保健センター・保健所】 一人当たり面積該当値テキスト"/>
        <xdr:cNvSpPr txBox="1"/>
      </xdr:nvSpPr>
      <xdr:spPr>
        <a:xfrm>
          <a:off x="22199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40640</xdr:rowOff>
    </xdr:from>
    <xdr:to>
      <xdr:col>112</xdr:col>
      <xdr:colOff>38100</xdr:colOff>
      <xdr:row>61</xdr:row>
      <xdr:rowOff>142240</xdr:rowOff>
    </xdr:to>
    <xdr:sp macro="" textlink="">
      <xdr:nvSpPr>
        <xdr:cNvPr id="507" name="楕円 506"/>
        <xdr:cNvSpPr/>
      </xdr:nvSpPr>
      <xdr:spPr>
        <a:xfrm>
          <a:off x="2127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87630</xdr:rowOff>
    </xdr:from>
    <xdr:to>
      <xdr:col>116</xdr:col>
      <xdr:colOff>63500</xdr:colOff>
      <xdr:row>61</xdr:row>
      <xdr:rowOff>91440</xdr:rowOff>
    </xdr:to>
    <xdr:cxnSp macro="">
      <xdr:nvCxnSpPr>
        <xdr:cNvPr id="508" name="直線コネクタ 507"/>
        <xdr:cNvCxnSpPr/>
      </xdr:nvCxnSpPr>
      <xdr:spPr>
        <a:xfrm flipV="1">
          <a:off x="21323300" y="10546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509" name="楕円 508"/>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91440</xdr:rowOff>
    </xdr:from>
    <xdr:to>
      <xdr:col>111</xdr:col>
      <xdr:colOff>177800</xdr:colOff>
      <xdr:row>61</xdr:row>
      <xdr:rowOff>99060</xdr:rowOff>
    </xdr:to>
    <xdr:cxnSp macro="">
      <xdr:nvCxnSpPr>
        <xdr:cNvPr id="510" name="直線コネクタ 509"/>
        <xdr:cNvCxnSpPr/>
      </xdr:nvCxnSpPr>
      <xdr:spPr>
        <a:xfrm flipV="1">
          <a:off x="20434300" y="1054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511" name="n_1aveValue【保健センター・保健所】 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512" name="n_2aveValue【保健センター・保健所】 一人当たり面積"/>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158767</xdr:rowOff>
    </xdr:from>
    <xdr:ext cx="469744" cy="259045"/>
    <xdr:sp macro="" textlink="">
      <xdr:nvSpPr>
        <xdr:cNvPr id="513" name="n_1mainValue【保健センター・保健所】 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514" name="n_2mainValue【保健センター・保健所】 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5" name="テキスト ボックス 52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7" name="テキスト ボックス 52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5" name="テキスト ボックス 53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 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39" name="直線コネクタ 538"/>
        <xdr:cNvCxnSpPr/>
      </xdr:nvCxnSpPr>
      <xdr:spPr>
        <a:xfrm flipV="1">
          <a:off x="16318864"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40" name="【消防施設】 有形固定資産減価償却率最小値テキスト"/>
        <xdr:cNvSpPr txBox="1"/>
      </xdr:nvSpPr>
      <xdr:spPr>
        <a:xfrm>
          <a:off x="16357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41" name="直線コネクタ 540"/>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42" name="【消防施設】 有形固定資産減価償却率最大値テキスト"/>
        <xdr:cNvSpPr txBox="1"/>
      </xdr:nvSpPr>
      <xdr:spPr>
        <a:xfrm>
          <a:off x="16357600"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43" name="直線コネクタ 542"/>
        <xdr:cNvCxnSpPr/>
      </xdr:nvCxnSpPr>
      <xdr:spPr>
        <a:xfrm>
          <a:off x="16230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31132</xdr:rowOff>
    </xdr:from>
    <xdr:ext cx="405111" cy="259045"/>
    <xdr:sp macro="" textlink="">
      <xdr:nvSpPr>
        <xdr:cNvPr id="544" name="【消防施設】 有形固定資産減価償却率平均値テキスト"/>
        <xdr:cNvSpPr txBox="1"/>
      </xdr:nvSpPr>
      <xdr:spPr>
        <a:xfrm>
          <a:off x="16357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45" name="フローチャート: 判断 544"/>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46" name="フローチャート: 判断 545"/>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93980</xdr:rowOff>
    </xdr:from>
    <xdr:to>
      <xdr:col>76</xdr:col>
      <xdr:colOff>165100</xdr:colOff>
      <xdr:row>82</xdr:row>
      <xdr:rowOff>24130</xdr:rowOff>
    </xdr:to>
    <xdr:sp macro="" textlink="">
      <xdr:nvSpPr>
        <xdr:cNvPr id="547" name="フローチャート: 判断 546"/>
        <xdr:cNvSpPr/>
      </xdr:nvSpPr>
      <xdr:spPr>
        <a:xfrm>
          <a:off x="14541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57786</xdr:rowOff>
    </xdr:from>
    <xdr:to>
      <xdr:col>85</xdr:col>
      <xdr:colOff>177800</xdr:colOff>
      <xdr:row>84</xdr:row>
      <xdr:rowOff>159386</xdr:rowOff>
    </xdr:to>
    <xdr:sp macro="" textlink="">
      <xdr:nvSpPr>
        <xdr:cNvPr id="553" name="楕円 552"/>
        <xdr:cNvSpPr/>
      </xdr:nvSpPr>
      <xdr:spPr>
        <a:xfrm>
          <a:off x="16268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36213</xdr:rowOff>
    </xdr:from>
    <xdr:ext cx="405111" cy="259045"/>
    <xdr:sp macro="" textlink="">
      <xdr:nvSpPr>
        <xdr:cNvPr id="554" name="【消防施設】 有形固定資産減価償却率該当値テキスト"/>
        <xdr:cNvSpPr txBox="1"/>
      </xdr:nvSpPr>
      <xdr:spPr>
        <a:xfrm>
          <a:off x="16357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107314</xdr:rowOff>
    </xdr:from>
    <xdr:to>
      <xdr:col>81</xdr:col>
      <xdr:colOff>101600</xdr:colOff>
      <xdr:row>85</xdr:row>
      <xdr:rowOff>37464</xdr:rowOff>
    </xdr:to>
    <xdr:sp macro="" textlink="">
      <xdr:nvSpPr>
        <xdr:cNvPr id="555" name="楕円 554"/>
        <xdr:cNvSpPr/>
      </xdr:nvSpPr>
      <xdr:spPr>
        <a:xfrm>
          <a:off x="15430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108586</xdr:rowOff>
    </xdr:from>
    <xdr:to>
      <xdr:col>85</xdr:col>
      <xdr:colOff>127000</xdr:colOff>
      <xdr:row>84</xdr:row>
      <xdr:rowOff>158114</xdr:rowOff>
    </xdr:to>
    <xdr:cxnSp macro="">
      <xdr:nvCxnSpPr>
        <xdr:cNvPr id="556" name="直線コネクタ 555"/>
        <xdr:cNvCxnSpPr/>
      </xdr:nvCxnSpPr>
      <xdr:spPr>
        <a:xfrm flipV="1">
          <a:off x="15481300" y="145103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557" name="楕円 556"/>
        <xdr:cNvSpPr/>
      </xdr:nvSpPr>
      <xdr:spPr>
        <a:xfrm>
          <a:off x="14541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57150</xdr:rowOff>
    </xdr:from>
    <xdr:to>
      <xdr:col>81</xdr:col>
      <xdr:colOff>50800</xdr:colOff>
      <xdr:row>84</xdr:row>
      <xdr:rowOff>158114</xdr:rowOff>
    </xdr:to>
    <xdr:cxnSp macro="">
      <xdr:nvCxnSpPr>
        <xdr:cNvPr id="558" name="直線コネクタ 557"/>
        <xdr:cNvCxnSpPr/>
      </xdr:nvCxnSpPr>
      <xdr:spPr>
        <a:xfrm>
          <a:off x="14592300" y="14287500"/>
          <a:ext cx="889000" cy="2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559" name="n_1aveValue【消防施設】 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40657</xdr:rowOff>
    </xdr:from>
    <xdr:ext cx="405111" cy="259045"/>
    <xdr:sp macro="" textlink="">
      <xdr:nvSpPr>
        <xdr:cNvPr id="560" name="n_2aveValue【消防施設】 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28591</xdr:rowOff>
    </xdr:from>
    <xdr:ext cx="405111" cy="259045"/>
    <xdr:sp macro="" textlink="">
      <xdr:nvSpPr>
        <xdr:cNvPr id="561" name="n_1mainValue【消防施設】 有形固定資産減価償却率"/>
        <xdr:cNvSpPr txBox="1"/>
      </xdr:nvSpPr>
      <xdr:spPr>
        <a:xfrm>
          <a:off x="15266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562" name="n_2mainValue【消防施設】 有形固定資産減価償却率"/>
        <xdr:cNvSpPr txBox="1"/>
      </xdr:nvSpPr>
      <xdr:spPr>
        <a:xfrm>
          <a:off x="14389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 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86" name="直線コネクタ 585"/>
        <xdr:cNvCxnSpPr/>
      </xdr:nvCxnSpPr>
      <xdr:spPr>
        <a:xfrm flipV="1">
          <a:off x="221608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87" name="【消防施設】 一人当たり面積最小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88" name="直線コネクタ 587"/>
        <xdr:cNvCxnSpPr/>
      </xdr:nvCxnSpPr>
      <xdr:spPr>
        <a:xfrm>
          <a:off x="22072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89" name="【消防施設】 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90" name="直線コネクタ 58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128288</xdr:rowOff>
    </xdr:from>
    <xdr:ext cx="469744" cy="259045"/>
    <xdr:sp macro="" textlink="">
      <xdr:nvSpPr>
        <xdr:cNvPr id="591" name="【消防施設】 一人当たり面積平均値テキスト"/>
        <xdr:cNvSpPr txBox="1"/>
      </xdr:nvSpPr>
      <xdr:spPr>
        <a:xfrm>
          <a:off x="22199600" y="1384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92" name="フローチャート: 判断 591"/>
        <xdr:cNvSpPr/>
      </xdr:nvSpPr>
      <xdr:spPr>
        <a:xfrm>
          <a:off x="22110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93" name="フローチャート: 判断 592"/>
        <xdr:cNvSpPr/>
      </xdr:nvSpPr>
      <xdr:spPr>
        <a:xfrm>
          <a:off x="21272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63500</xdr:rowOff>
    </xdr:from>
    <xdr:to>
      <xdr:col>107</xdr:col>
      <xdr:colOff>101600</xdr:colOff>
      <xdr:row>80</xdr:row>
      <xdr:rowOff>165100</xdr:rowOff>
    </xdr:to>
    <xdr:sp macro="" textlink="">
      <xdr:nvSpPr>
        <xdr:cNvPr id="594" name="フローチャート: 判断 593"/>
        <xdr:cNvSpPr/>
      </xdr:nvSpPr>
      <xdr:spPr>
        <a:xfrm>
          <a:off x="20383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2539</xdr:rowOff>
    </xdr:from>
    <xdr:to>
      <xdr:col>116</xdr:col>
      <xdr:colOff>114300</xdr:colOff>
      <xdr:row>82</xdr:row>
      <xdr:rowOff>104139</xdr:rowOff>
    </xdr:to>
    <xdr:sp macro="" textlink="">
      <xdr:nvSpPr>
        <xdr:cNvPr id="600" name="楕円 599"/>
        <xdr:cNvSpPr/>
      </xdr:nvSpPr>
      <xdr:spPr>
        <a:xfrm>
          <a:off x="22110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152416</xdr:rowOff>
    </xdr:from>
    <xdr:ext cx="469744" cy="259045"/>
    <xdr:sp macro="" textlink="">
      <xdr:nvSpPr>
        <xdr:cNvPr id="601" name="【消防施設】 一人当たり面積該当値テキスト"/>
        <xdr:cNvSpPr txBox="1"/>
      </xdr:nvSpPr>
      <xdr:spPr>
        <a:xfrm>
          <a:off x="22199600" y="140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02" name="楕円 601"/>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53339</xdr:rowOff>
    </xdr:from>
    <xdr:to>
      <xdr:col>116</xdr:col>
      <xdr:colOff>63500</xdr:colOff>
      <xdr:row>82</xdr:row>
      <xdr:rowOff>60961</xdr:rowOff>
    </xdr:to>
    <xdr:cxnSp macro="">
      <xdr:nvCxnSpPr>
        <xdr:cNvPr id="603" name="直線コネクタ 602"/>
        <xdr:cNvCxnSpPr/>
      </xdr:nvCxnSpPr>
      <xdr:spPr>
        <a:xfrm flipV="1">
          <a:off x="21323300" y="14112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162561</xdr:rowOff>
    </xdr:from>
    <xdr:to>
      <xdr:col>107</xdr:col>
      <xdr:colOff>101600</xdr:colOff>
      <xdr:row>83</xdr:row>
      <xdr:rowOff>92711</xdr:rowOff>
    </xdr:to>
    <xdr:sp macro="" textlink="">
      <xdr:nvSpPr>
        <xdr:cNvPr id="604" name="楕円 603"/>
        <xdr:cNvSpPr/>
      </xdr:nvSpPr>
      <xdr:spPr>
        <a:xfrm>
          <a:off x="2038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83</xdr:row>
      <xdr:rowOff>41911</xdr:rowOff>
    </xdr:to>
    <xdr:cxnSp macro="">
      <xdr:nvCxnSpPr>
        <xdr:cNvPr id="605" name="直線コネクタ 604"/>
        <xdr:cNvCxnSpPr/>
      </xdr:nvCxnSpPr>
      <xdr:spPr>
        <a:xfrm flipV="1">
          <a:off x="20434300" y="141198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166388</xdr:rowOff>
    </xdr:from>
    <xdr:ext cx="469744" cy="259045"/>
    <xdr:sp macro="" textlink="">
      <xdr:nvSpPr>
        <xdr:cNvPr id="606" name="n_1aveValue【消防施設】 一人当たり面積"/>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07" name="n_2aveValue【消防施設】 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102888</xdr:rowOff>
    </xdr:from>
    <xdr:ext cx="469744" cy="259045"/>
    <xdr:sp macro="" textlink="">
      <xdr:nvSpPr>
        <xdr:cNvPr id="608" name="n_1mainValue【消防施設】 一人当たり面積"/>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83838</xdr:rowOff>
    </xdr:from>
    <xdr:ext cx="469744" cy="259045"/>
    <xdr:sp macro="" textlink="">
      <xdr:nvSpPr>
        <xdr:cNvPr id="609" name="n_2mainValue【消防施設】 一人当たり面積"/>
        <xdr:cNvSpPr txBox="1"/>
      </xdr:nvSpPr>
      <xdr:spPr>
        <a:xfrm>
          <a:off x="201994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 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635" name="直線コネクタ 634"/>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6" name="【庁舎】 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7" name="直線コネクタ 636"/>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38" name="【庁舎】 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39" name="直線コネクタ 638"/>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40" name="【庁舎】 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41" name="フローチャート: 判断 64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42" name="フローチャート: 判断 641"/>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643" name="フローチャート: 判断 642"/>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110308</xdr:rowOff>
    </xdr:from>
    <xdr:to>
      <xdr:col>85</xdr:col>
      <xdr:colOff>177800</xdr:colOff>
      <xdr:row>102</xdr:row>
      <xdr:rowOff>40458</xdr:rowOff>
    </xdr:to>
    <xdr:sp macro="" textlink="">
      <xdr:nvSpPr>
        <xdr:cNvPr id="649" name="楕円 648"/>
        <xdr:cNvSpPr/>
      </xdr:nvSpPr>
      <xdr:spPr>
        <a:xfrm>
          <a:off x="162687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133185</xdr:rowOff>
    </xdr:from>
    <xdr:ext cx="405111" cy="259045"/>
    <xdr:sp macro="" textlink="">
      <xdr:nvSpPr>
        <xdr:cNvPr id="650" name="【庁舎】 有形固定資産減価償却率該当値テキスト"/>
        <xdr:cNvSpPr txBox="1"/>
      </xdr:nvSpPr>
      <xdr:spPr>
        <a:xfrm>
          <a:off x="16357600"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144599</xdr:rowOff>
    </xdr:from>
    <xdr:to>
      <xdr:col>81</xdr:col>
      <xdr:colOff>101600</xdr:colOff>
      <xdr:row>102</xdr:row>
      <xdr:rowOff>74749</xdr:rowOff>
    </xdr:to>
    <xdr:sp macro="" textlink="">
      <xdr:nvSpPr>
        <xdr:cNvPr id="651" name="楕円 650"/>
        <xdr:cNvSpPr/>
      </xdr:nvSpPr>
      <xdr:spPr>
        <a:xfrm>
          <a:off x="1543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161108</xdr:rowOff>
    </xdr:from>
    <xdr:to>
      <xdr:col>85</xdr:col>
      <xdr:colOff>127000</xdr:colOff>
      <xdr:row>102</xdr:row>
      <xdr:rowOff>23949</xdr:rowOff>
    </xdr:to>
    <xdr:cxnSp macro="">
      <xdr:nvCxnSpPr>
        <xdr:cNvPr id="652" name="直線コネクタ 651"/>
        <xdr:cNvCxnSpPr/>
      </xdr:nvCxnSpPr>
      <xdr:spPr>
        <a:xfrm flipV="1">
          <a:off x="15481300" y="174775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164193</xdr:rowOff>
    </xdr:from>
    <xdr:to>
      <xdr:col>76</xdr:col>
      <xdr:colOff>165100</xdr:colOff>
      <xdr:row>102</xdr:row>
      <xdr:rowOff>94343</xdr:rowOff>
    </xdr:to>
    <xdr:sp macro="" textlink="">
      <xdr:nvSpPr>
        <xdr:cNvPr id="653" name="楕円 652"/>
        <xdr:cNvSpPr/>
      </xdr:nvSpPr>
      <xdr:spPr>
        <a:xfrm>
          <a:off x="14541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23949</xdr:rowOff>
    </xdr:from>
    <xdr:to>
      <xdr:col>81</xdr:col>
      <xdr:colOff>50800</xdr:colOff>
      <xdr:row>102</xdr:row>
      <xdr:rowOff>43543</xdr:rowOff>
    </xdr:to>
    <xdr:cxnSp macro="">
      <xdr:nvCxnSpPr>
        <xdr:cNvPr id="654" name="直線コネクタ 653"/>
        <xdr:cNvCxnSpPr/>
      </xdr:nvCxnSpPr>
      <xdr:spPr>
        <a:xfrm flipV="1">
          <a:off x="14592300" y="175118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124658</xdr:rowOff>
    </xdr:from>
    <xdr:ext cx="405111" cy="259045"/>
    <xdr:sp macro="" textlink="">
      <xdr:nvSpPr>
        <xdr:cNvPr id="655" name="n_1aveValue【庁舎】 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157315</xdr:rowOff>
    </xdr:from>
    <xdr:ext cx="405111" cy="259045"/>
    <xdr:sp macro="" textlink="">
      <xdr:nvSpPr>
        <xdr:cNvPr id="656" name="n_2aveValue【庁舎】 有形固定資産減価償却率"/>
        <xdr:cNvSpPr txBox="1"/>
      </xdr:nvSpPr>
      <xdr:spPr>
        <a:xfrm>
          <a:off x="14389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91276</xdr:rowOff>
    </xdr:from>
    <xdr:ext cx="405111" cy="259045"/>
    <xdr:sp macro="" textlink="">
      <xdr:nvSpPr>
        <xdr:cNvPr id="657" name="n_1mainValue【庁舎】 有形固定資産減価償却率"/>
        <xdr:cNvSpPr txBox="1"/>
      </xdr:nvSpPr>
      <xdr:spPr>
        <a:xfrm>
          <a:off x="152660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110870</xdr:rowOff>
    </xdr:from>
    <xdr:ext cx="405111" cy="259045"/>
    <xdr:sp macro="" textlink="">
      <xdr:nvSpPr>
        <xdr:cNvPr id="658" name="n_2mainValue【庁舎】 有形固定資産減価償却率"/>
        <xdr:cNvSpPr txBox="1"/>
      </xdr:nvSpPr>
      <xdr:spPr>
        <a:xfrm>
          <a:off x="14389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 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85" name="直線コネクタ 684"/>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86" name="【庁舎】 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87" name="直線コネクタ 686"/>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88" name="【庁舎】 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89" name="直線コネクタ 688"/>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64606</xdr:rowOff>
    </xdr:from>
    <xdr:ext cx="469744" cy="259045"/>
    <xdr:sp macro="" textlink="">
      <xdr:nvSpPr>
        <xdr:cNvPr id="690" name="【庁舎】 一人当たり面積平均値テキスト"/>
        <xdr:cNvSpPr txBox="1"/>
      </xdr:nvSpPr>
      <xdr:spPr>
        <a:xfrm>
          <a:off x="22199600" y="1806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91" name="フローチャート: 判断 690"/>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92" name="フローチャート: 判断 691"/>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93" name="フローチャート: 判断 69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699" name="楕円 698"/>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700" name="【庁舎】 一人当たり面積該当値テキスト"/>
        <xdr:cNvSpPr txBox="1"/>
      </xdr:nvSpPr>
      <xdr:spPr>
        <a:xfrm>
          <a:off x="221996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01" name="楕円 700"/>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30480</xdr:rowOff>
    </xdr:to>
    <xdr:cxnSp macro="">
      <xdr:nvCxnSpPr>
        <xdr:cNvPr id="702" name="直線コネクタ 701"/>
        <xdr:cNvCxnSpPr/>
      </xdr:nvCxnSpPr>
      <xdr:spPr>
        <a:xfrm flipV="1">
          <a:off x="21323300" y="185438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703" name="楕円 702"/>
        <xdr:cNvSpPr/>
      </xdr:nvSpPr>
      <xdr:spPr>
        <a:xfrm>
          <a:off x="2038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95794</xdr:rowOff>
    </xdr:to>
    <xdr:cxnSp macro="">
      <xdr:nvCxnSpPr>
        <xdr:cNvPr id="704" name="直線コネクタ 703"/>
        <xdr:cNvCxnSpPr/>
      </xdr:nvCxnSpPr>
      <xdr:spPr>
        <a:xfrm flipV="1">
          <a:off x="20434300" y="185470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132097</xdr:rowOff>
    </xdr:from>
    <xdr:ext cx="469744" cy="259045"/>
    <xdr:sp macro="" textlink="">
      <xdr:nvSpPr>
        <xdr:cNvPr id="705" name="n_1aveValue【庁舎】 一人当たり面積"/>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06" name="n_2aveValue【庁舎】 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07" name="n_1mainValue【庁舎】 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708" name="n_2mainValue【庁舎】 一人当たり面積"/>
        <xdr:cNvSpPr txBox="1"/>
      </xdr:nvSpPr>
      <xdr:spPr>
        <a:xfrm>
          <a:off x="20199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ほぼ横ばいの数値で</a:t>
          </a:r>
          <a:r>
            <a:rPr kumimoji="1" lang="ja-JP" altLang="ja-JP" sz="1100">
              <a:solidFill>
                <a:schemeClr val="dk1"/>
              </a:solidFill>
              <a:effectLst/>
              <a:latin typeface="+mn-lt"/>
              <a:ea typeface="+mn-ea"/>
              <a:cs typeface="+mn-cs"/>
            </a:rPr>
            <a:t>推移している。</a:t>
          </a:r>
          <a:endParaRPr lang="ja-JP" altLang="ja-JP" sz="1400">
            <a:effectLst/>
          </a:endParaRPr>
        </a:p>
        <a:p>
          <a:r>
            <a:rPr kumimoji="1" lang="ja-JP" altLang="ja-JP" sz="1100">
              <a:solidFill>
                <a:schemeClr val="dk1"/>
              </a:solidFill>
              <a:effectLst/>
              <a:latin typeface="+mn-lt"/>
              <a:ea typeface="+mn-ea"/>
              <a:cs typeface="+mn-cs"/>
            </a:rPr>
            <a:t>図書館については類似団体と比較して</a:t>
          </a:r>
          <a:r>
            <a:rPr kumimoji="1" lang="en-US" altLang="ja-JP" sz="1100">
              <a:solidFill>
                <a:schemeClr val="dk1"/>
              </a:solidFill>
              <a:effectLst/>
              <a:latin typeface="+mn-lt"/>
              <a:ea typeface="+mn-ea"/>
              <a:cs typeface="+mn-cs"/>
            </a:rPr>
            <a:t>29.5</a:t>
          </a:r>
          <a:r>
            <a:rPr kumimoji="1" lang="ja-JP" altLang="ja-JP" sz="1100">
              <a:solidFill>
                <a:schemeClr val="dk1"/>
              </a:solidFill>
              <a:effectLst/>
              <a:latin typeface="+mn-lt"/>
              <a:ea typeface="+mn-ea"/>
              <a:cs typeface="+mn-cs"/>
            </a:rPr>
            <a:t>％と大幅に数値が上回っている。要因としては昭和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年代に建設され、減価償却が終了している建物や昭和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a:t>
          </a:r>
          <a:r>
            <a:rPr kumimoji="1" lang="ja-JP" altLang="en-US" sz="1100">
              <a:solidFill>
                <a:schemeClr val="dk1"/>
              </a:solidFill>
              <a:effectLst/>
              <a:latin typeface="+mn-lt"/>
              <a:ea typeface="+mn-ea"/>
              <a:cs typeface="+mn-cs"/>
            </a:rPr>
            <a:t>著しく経年した施設の</a:t>
          </a:r>
          <a:r>
            <a:rPr kumimoji="1" lang="ja-JP" altLang="ja-JP" sz="1100">
              <a:solidFill>
                <a:schemeClr val="dk1"/>
              </a:solidFill>
              <a:effectLst/>
              <a:latin typeface="+mn-lt"/>
              <a:ea typeface="+mn-ea"/>
              <a:cs typeface="+mn-cs"/>
            </a:rPr>
            <a:t>老朽化が進んでいることが挙げられる。</a:t>
          </a:r>
          <a:endParaRPr lang="ja-JP" altLang="ja-JP" sz="1400">
            <a:effectLst/>
          </a:endParaRPr>
        </a:p>
        <a:p>
          <a:r>
            <a:rPr kumimoji="1" lang="ja-JP" altLang="ja-JP" sz="1100">
              <a:solidFill>
                <a:schemeClr val="dk1"/>
              </a:solidFill>
              <a:effectLst/>
              <a:latin typeface="+mn-lt"/>
              <a:ea typeface="+mn-ea"/>
              <a:cs typeface="+mn-cs"/>
            </a:rPr>
            <a:t>保健センターについては類似団体と比較して</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％下回っている。要因としては平成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年に建設した保健センターの減価償却残存年数が確保されていることが挙げられる。</a:t>
          </a:r>
          <a:endParaRPr lang="ja-JP" altLang="ja-JP" sz="1400">
            <a:effectLst/>
          </a:endParaRPr>
        </a:p>
        <a:p>
          <a:r>
            <a:rPr kumimoji="1" lang="ja-JP" altLang="ja-JP" sz="1100">
              <a:solidFill>
                <a:schemeClr val="dk1"/>
              </a:solidFill>
              <a:effectLst/>
              <a:latin typeface="+mn-lt"/>
              <a:ea typeface="+mn-ea"/>
              <a:cs typeface="+mn-cs"/>
            </a:rPr>
            <a:t>体育館については類似団体と比較し</a:t>
          </a:r>
          <a:r>
            <a:rPr kumimoji="1" lang="en-US" altLang="ja-JP" sz="1100">
              <a:solidFill>
                <a:schemeClr val="dk1"/>
              </a:solidFill>
              <a:effectLst/>
              <a:latin typeface="+mn-lt"/>
              <a:ea typeface="+mn-ea"/>
              <a:cs typeface="+mn-cs"/>
            </a:rPr>
            <a:t>24.8</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年代に建設された町民体育館、昭和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年代に建設された社会体育館の減価償却の残存年数が短く、老朽化が進んでいることが挙げられる。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庁舎については類似団体と比較し</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年代に建設された役場庁舎の減価償却の残存年数が短く、老朽化が進んでいることが挙げられる。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19,894
19,509
169.20
9,044,077
8,619,595
366,403
5,702,413
7,356,142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a:t>
          </a:r>
          <a:r>
            <a:rPr kumimoji="1" lang="ja-JP" altLang="en-US" sz="1100">
              <a:solidFill>
                <a:schemeClr val="dk1"/>
              </a:solidFill>
              <a:effectLst/>
              <a:latin typeface="+mn-lt"/>
              <a:ea typeface="+mn-ea"/>
              <a:cs typeface="+mn-cs"/>
            </a:rPr>
            <a:t>り税収が</a:t>
          </a:r>
          <a:r>
            <a:rPr kumimoji="1" lang="ja-JP" altLang="ja-JP" sz="1100">
              <a:solidFill>
                <a:schemeClr val="dk1"/>
              </a:solidFill>
              <a:effectLst/>
              <a:latin typeface="+mn-lt"/>
              <a:ea typeface="+mn-ea"/>
              <a:cs typeface="+mn-cs"/>
            </a:rPr>
            <a:t>減収</a:t>
          </a:r>
          <a:r>
            <a:rPr kumimoji="1" lang="ja-JP" altLang="en-US" sz="1100">
              <a:solidFill>
                <a:schemeClr val="dk1"/>
              </a:solidFill>
              <a:effectLst/>
              <a:latin typeface="+mn-lt"/>
              <a:ea typeface="+mn-ea"/>
              <a:cs typeface="+mn-cs"/>
            </a:rPr>
            <a:t>傾向にあるなか個人・法人住民税や固定資産税が増加したことにより対前年比において</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の増となり</a:t>
          </a:r>
          <a:r>
            <a:rPr kumimoji="1" lang="ja-JP" altLang="ja-JP" sz="1100">
              <a:solidFill>
                <a:schemeClr val="dk1"/>
              </a:solidFill>
              <a:effectLst/>
              <a:latin typeface="+mn-lt"/>
              <a:ea typeface="+mn-ea"/>
              <a:cs typeface="+mn-cs"/>
            </a:rPr>
            <a:t>、類似団体平均値と同数値であった。今後も職員の適正配置による人件費の抑制、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80" name="直線コネクタ 79"/>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1"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3" name="テキスト ボックス 92"/>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5" name="テキスト ボックス 94"/>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mn-lt"/>
              <a:ea typeface="+mn-ea"/>
              <a:cs typeface="+mn-cs"/>
            </a:rPr>
            <a:t>類似団体平均を</a:t>
          </a:r>
          <a:r>
            <a:rPr lang="ja-JP" altLang="en-US" sz="1200" b="0" i="0" baseline="0">
              <a:solidFill>
                <a:sysClr val="windowText" lastClr="000000"/>
              </a:solidFill>
              <a:effectLst/>
              <a:latin typeface="+mn-lt"/>
              <a:ea typeface="+mn-ea"/>
              <a:cs typeface="+mn-cs"/>
            </a:rPr>
            <a:t>大きく</a:t>
          </a:r>
          <a:r>
            <a:rPr lang="ja-JP" altLang="ja-JP" sz="1200" b="0" i="0" baseline="0">
              <a:solidFill>
                <a:sysClr val="windowText" lastClr="000000"/>
              </a:solidFill>
              <a:effectLst/>
              <a:latin typeface="+mn-lt"/>
              <a:ea typeface="+mn-ea"/>
              <a:cs typeface="+mn-cs"/>
            </a:rPr>
            <a:t>下回って</a:t>
          </a:r>
          <a:r>
            <a:rPr lang="ja-JP" altLang="en-US" sz="1200" b="0" i="0" baseline="0">
              <a:solidFill>
                <a:sysClr val="windowText" lastClr="000000"/>
              </a:solidFill>
              <a:effectLst/>
              <a:latin typeface="+mn-lt"/>
              <a:ea typeface="+mn-ea"/>
              <a:cs typeface="+mn-cs"/>
            </a:rPr>
            <a:t>おり</a:t>
          </a:r>
          <a:r>
            <a:rPr lang="ja-JP" altLang="ja-JP" sz="1200" b="0" i="0" baseline="0">
              <a:solidFill>
                <a:sysClr val="windowText" lastClr="000000"/>
              </a:solidFill>
              <a:effectLst/>
              <a:latin typeface="+mn-lt"/>
              <a:ea typeface="+mn-ea"/>
              <a:cs typeface="+mn-cs"/>
            </a:rPr>
            <a:t>対前年比において</a:t>
          </a:r>
          <a:r>
            <a:rPr lang="ja-JP" altLang="en-US" sz="1200" b="0" i="0" baseline="0">
              <a:solidFill>
                <a:sysClr val="windowText" lastClr="000000"/>
              </a:solidFill>
              <a:effectLst/>
              <a:latin typeface="+mn-lt"/>
              <a:ea typeface="+mn-ea"/>
              <a:cs typeface="+mn-cs"/>
            </a:rPr>
            <a:t>も</a:t>
          </a:r>
          <a:r>
            <a:rPr lang="en-US" altLang="ja-JP" sz="1200" b="0" i="0" baseline="0">
              <a:solidFill>
                <a:sysClr val="windowText" lastClr="000000"/>
              </a:solidFill>
              <a:effectLst/>
              <a:latin typeface="+mn-lt"/>
              <a:ea typeface="+mn-ea"/>
              <a:cs typeface="+mn-cs"/>
            </a:rPr>
            <a:t>1.1%</a:t>
          </a:r>
          <a:r>
            <a:rPr lang="ja-JP" altLang="ja-JP" sz="1200" b="0" i="0" baseline="0">
              <a:solidFill>
                <a:sysClr val="windowText" lastClr="000000"/>
              </a:solidFill>
              <a:effectLst/>
              <a:latin typeface="+mn-lt"/>
              <a:ea typeface="+mn-ea"/>
              <a:cs typeface="+mn-cs"/>
            </a:rPr>
            <a:t>の</a:t>
          </a:r>
          <a:r>
            <a:rPr lang="ja-JP" altLang="en-US" sz="1200" b="0" i="0" baseline="0">
              <a:solidFill>
                <a:sysClr val="windowText" lastClr="000000"/>
              </a:solidFill>
              <a:effectLst/>
              <a:latin typeface="+mn-lt"/>
              <a:ea typeface="+mn-ea"/>
              <a:cs typeface="+mn-cs"/>
            </a:rPr>
            <a:t>減</a:t>
          </a:r>
          <a:r>
            <a:rPr lang="ja-JP" altLang="ja-JP" sz="1200" b="0" i="0" baseline="0">
              <a:solidFill>
                <a:sysClr val="windowText" lastClr="000000"/>
              </a:solidFill>
              <a:effectLst/>
              <a:latin typeface="+mn-lt"/>
              <a:ea typeface="+mn-ea"/>
              <a:cs typeface="+mn-cs"/>
            </a:rPr>
            <a:t>となった。</a:t>
          </a:r>
          <a:r>
            <a:rPr lang="ja-JP" altLang="ja-JP" sz="1200">
              <a:solidFill>
                <a:sysClr val="windowText" lastClr="000000"/>
              </a:solidFill>
              <a:effectLst/>
              <a:latin typeface="+mn-lt"/>
              <a:ea typeface="+mn-ea"/>
              <a:cs typeface="+mn-cs"/>
            </a:rPr>
            <a:t>主な要因としては、</a:t>
          </a:r>
          <a:r>
            <a:rPr lang="ja-JP" altLang="en-US" sz="1200">
              <a:solidFill>
                <a:sysClr val="windowText" lastClr="000000"/>
              </a:solidFill>
              <a:effectLst/>
              <a:latin typeface="+mn-lt"/>
              <a:ea typeface="+mn-ea"/>
              <a:cs typeface="+mn-cs"/>
            </a:rPr>
            <a:t>補助費のうち伊北環境行政組合への負担金（</a:t>
          </a:r>
          <a:r>
            <a:rPr lang="en-US" altLang="ja-JP" sz="1200">
              <a:solidFill>
                <a:sysClr val="windowText" lastClr="000000"/>
              </a:solidFill>
              <a:effectLst/>
              <a:latin typeface="+mn-lt"/>
              <a:ea typeface="+mn-ea"/>
              <a:cs typeface="+mn-cs"/>
            </a:rPr>
            <a:t>137,036</a:t>
          </a:r>
          <a:r>
            <a:rPr lang="ja-JP" altLang="en-US" sz="1200">
              <a:solidFill>
                <a:sysClr val="windowText" lastClr="000000"/>
              </a:solidFill>
              <a:effectLst/>
              <a:latin typeface="+mn-lt"/>
              <a:ea typeface="+mn-ea"/>
              <a:cs typeface="+mn-cs"/>
            </a:rPr>
            <a:t>千円）や両小野国保病院組合への負担金が減少していることが要因としてあげられる</a:t>
          </a:r>
          <a:r>
            <a:rPr lang="ja-JP" altLang="ja-JP" sz="1200" b="0" i="0" baseline="0">
              <a:solidFill>
                <a:sysClr val="windowText" lastClr="000000"/>
              </a:solidFill>
              <a:effectLst/>
              <a:latin typeface="+mn-lt"/>
              <a:ea typeface="+mn-ea"/>
              <a:cs typeface="+mn-cs"/>
            </a:rPr>
            <a:t>。今後は、</a:t>
          </a:r>
          <a:r>
            <a:rPr kumimoji="1" lang="ja-JP" altLang="ja-JP" sz="1200">
              <a:solidFill>
                <a:sysClr val="windowText" lastClr="000000"/>
              </a:solidFill>
              <a:effectLst/>
              <a:latin typeface="+mn-lt"/>
              <a:ea typeface="+mn-ea"/>
              <a:cs typeface="+mn-cs"/>
            </a:rPr>
            <a:t>各種団体等への補助金交付についてのあり方の見直しを行うとともに、交付に妥当な事業であるかなど、より慎重に判断</a:t>
          </a:r>
          <a:r>
            <a:rPr kumimoji="1" lang="ja-JP" altLang="en-US" sz="1200">
              <a:solidFill>
                <a:sysClr val="windowText" lastClr="000000"/>
              </a:solidFill>
              <a:effectLst/>
              <a:latin typeface="+mn-lt"/>
              <a:ea typeface="+mn-ea"/>
              <a:cs typeface="+mn-cs"/>
            </a:rPr>
            <a:t>していく。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20320</xdr:rowOff>
    </xdr:to>
    <xdr:cxnSp macro="">
      <xdr:nvCxnSpPr>
        <xdr:cNvPr id="132" name="直線コネクタ 131"/>
        <xdr:cNvCxnSpPr/>
      </xdr:nvCxnSpPr>
      <xdr:spPr>
        <a:xfrm flipV="1">
          <a:off x="4114800" y="1059713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62</xdr:row>
      <xdr:rowOff>20320</xdr:rowOff>
    </xdr:to>
    <xdr:cxnSp macro="">
      <xdr:nvCxnSpPr>
        <xdr:cNvPr id="135" name="直線コネクタ 134"/>
        <xdr:cNvCxnSpPr/>
      </xdr:nvCxnSpPr>
      <xdr:spPr>
        <a:xfrm>
          <a:off x="3225800" y="1056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62</xdr:row>
      <xdr:rowOff>126492</xdr:rowOff>
    </xdr:to>
    <xdr:cxnSp macro="">
      <xdr:nvCxnSpPr>
        <xdr:cNvPr id="138" name="直線コネクタ 137"/>
        <xdr:cNvCxnSpPr/>
      </xdr:nvCxnSpPr>
      <xdr:spPr>
        <a:xfrm flipV="1">
          <a:off x="2336800" y="105633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126492</xdr:rowOff>
    </xdr:to>
    <xdr:cxnSp macro="">
      <xdr:nvCxnSpPr>
        <xdr:cNvPr id="141" name="直線コネクタ 140"/>
        <xdr:cNvCxnSpPr/>
      </xdr:nvCxnSpPr>
      <xdr:spPr>
        <a:xfrm>
          <a:off x="1447800" y="1070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2" name="フローチャート: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4" name="フローチャート: 判断 143"/>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5" name="テキスト ボックス 144"/>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51" name="楕円 150"/>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2"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3" name="楕円 152"/>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4" name="テキスト ボックス 153"/>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5" name="楕円 154"/>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6" name="テキスト ボックス 155"/>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7" name="楕円 156"/>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8" name="テキスト ボックス 157"/>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9" name="楕円 158"/>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60" name="テキスト ボックス 159"/>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1,900</a:t>
          </a:r>
          <a:r>
            <a:rPr kumimoji="1" lang="ja-JP" altLang="ja-JP" sz="1100">
              <a:solidFill>
                <a:schemeClr val="dk1"/>
              </a:solidFill>
              <a:effectLst/>
              <a:latin typeface="+mn-lt"/>
              <a:ea typeface="+mn-ea"/>
              <a:cs typeface="+mn-cs"/>
            </a:rPr>
            <a:t>円の減となった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近年の推移をみると</a:t>
          </a:r>
          <a:r>
            <a:rPr kumimoji="1" lang="ja-JP" altLang="ja-JP" sz="1100">
              <a:solidFill>
                <a:schemeClr val="dk1"/>
              </a:solidFill>
              <a:effectLst/>
              <a:latin typeface="+mn-lt"/>
              <a:ea typeface="+mn-ea"/>
              <a:cs typeface="+mn-cs"/>
            </a:rPr>
            <a:t>増加傾向にある。要因としては保育業務を充実すべく学童保育や保育士の非常勤職員を増加したこと、また、ふるさと納税による収入対策強化への取り組みにおいて納税者への返礼品に係る経費が増加したことが挙げられる。</a:t>
          </a:r>
          <a:endParaRPr lang="ja-JP" altLang="ja-JP" sz="1400">
            <a:effectLst/>
          </a:endParaRPr>
        </a:p>
        <a:p>
          <a:pPr rtl="0"/>
          <a:r>
            <a:rPr kumimoji="1" lang="ja-JP" altLang="ja-JP" sz="1100">
              <a:solidFill>
                <a:schemeClr val="dk1"/>
              </a:solidFill>
              <a:effectLst/>
              <a:latin typeface="+mn-lt"/>
              <a:ea typeface="+mn-ea"/>
              <a:cs typeface="+mn-cs"/>
            </a:rPr>
            <a:t>今後も引き続き、必要な施策を選択し、不要な支出の抑制に努める。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98760</xdr:rowOff>
    </xdr:from>
    <xdr:to>
      <xdr:col>23</xdr:col>
      <xdr:colOff>133350</xdr:colOff>
      <xdr:row>81</xdr:row>
      <xdr:rowOff>114043</xdr:rowOff>
    </xdr:to>
    <xdr:cxnSp macro="">
      <xdr:nvCxnSpPr>
        <xdr:cNvPr id="195" name="直線コネクタ 194"/>
        <xdr:cNvCxnSpPr/>
      </xdr:nvCxnSpPr>
      <xdr:spPr>
        <a:xfrm flipV="1">
          <a:off x="4114800" y="13986210"/>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114043</xdr:rowOff>
    </xdr:from>
    <xdr:to>
      <xdr:col>19</xdr:col>
      <xdr:colOff>133350</xdr:colOff>
      <xdr:row>81</xdr:row>
      <xdr:rowOff>134979</xdr:rowOff>
    </xdr:to>
    <xdr:cxnSp macro="">
      <xdr:nvCxnSpPr>
        <xdr:cNvPr id="198" name="直線コネクタ 197"/>
        <xdr:cNvCxnSpPr/>
      </xdr:nvCxnSpPr>
      <xdr:spPr>
        <a:xfrm flipV="1">
          <a:off x="3225800" y="14001493"/>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40357</xdr:rowOff>
    </xdr:from>
    <xdr:to>
      <xdr:col>15</xdr:col>
      <xdr:colOff>82550</xdr:colOff>
      <xdr:row>81</xdr:row>
      <xdr:rowOff>134979</xdr:rowOff>
    </xdr:to>
    <xdr:cxnSp macro="">
      <xdr:nvCxnSpPr>
        <xdr:cNvPr id="201" name="直線コネクタ 200"/>
        <xdr:cNvCxnSpPr/>
      </xdr:nvCxnSpPr>
      <xdr:spPr>
        <a:xfrm>
          <a:off x="2336800" y="13927807"/>
          <a:ext cx="889000" cy="9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143326</xdr:rowOff>
    </xdr:from>
    <xdr:to>
      <xdr:col>11</xdr:col>
      <xdr:colOff>31750</xdr:colOff>
      <xdr:row>81</xdr:row>
      <xdr:rowOff>40357</xdr:rowOff>
    </xdr:to>
    <xdr:cxnSp macro="">
      <xdr:nvCxnSpPr>
        <xdr:cNvPr id="204" name="直線コネクタ 203"/>
        <xdr:cNvCxnSpPr/>
      </xdr:nvCxnSpPr>
      <xdr:spPr>
        <a:xfrm>
          <a:off x="1447800" y="13859326"/>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159511</xdr:rowOff>
    </xdr:from>
    <xdr:to>
      <xdr:col>11</xdr:col>
      <xdr:colOff>82550</xdr:colOff>
      <xdr:row>81</xdr:row>
      <xdr:rowOff>89661</xdr:rowOff>
    </xdr:to>
    <xdr:sp macro="" textlink="">
      <xdr:nvSpPr>
        <xdr:cNvPr id="205" name="フローチャート: 判断 204"/>
        <xdr:cNvSpPr/>
      </xdr:nvSpPr>
      <xdr:spPr>
        <a:xfrm>
          <a:off x="2286000" y="1387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99838</xdr:rowOff>
    </xdr:from>
    <xdr:ext cx="762000" cy="259045"/>
    <xdr:sp macro="" textlink="">
      <xdr:nvSpPr>
        <xdr:cNvPr id="206" name="テキスト ボックス 205"/>
        <xdr:cNvSpPr txBox="1"/>
      </xdr:nvSpPr>
      <xdr:spPr>
        <a:xfrm>
          <a:off x="1955800" y="1364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111066</xdr:rowOff>
    </xdr:from>
    <xdr:to>
      <xdr:col>7</xdr:col>
      <xdr:colOff>31750</xdr:colOff>
      <xdr:row>81</xdr:row>
      <xdr:rowOff>41216</xdr:rowOff>
    </xdr:to>
    <xdr:sp macro="" textlink="">
      <xdr:nvSpPr>
        <xdr:cNvPr id="207" name="フローチャート: 判断 206"/>
        <xdr:cNvSpPr/>
      </xdr:nvSpPr>
      <xdr:spPr>
        <a:xfrm>
          <a:off x="1397000" y="1382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25993</xdr:rowOff>
    </xdr:from>
    <xdr:ext cx="762000" cy="259045"/>
    <xdr:sp macro="" textlink="">
      <xdr:nvSpPr>
        <xdr:cNvPr id="208" name="テキスト ボックス 207"/>
        <xdr:cNvSpPr txBox="1"/>
      </xdr:nvSpPr>
      <xdr:spPr>
        <a:xfrm>
          <a:off x="1066800" y="139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47960</xdr:rowOff>
    </xdr:from>
    <xdr:to>
      <xdr:col>23</xdr:col>
      <xdr:colOff>184150</xdr:colOff>
      <xdr:row>81</xdr:row>
      <xdr:rowOff>149560</xdr:rowOff>
    </xdr:to>
    <xdr:sp macro="" textlink="">
      <xdr:nvSpPr>
        <xdr:cNvPr id="214" name="楕円 213"/>
        <xdr:cNvSpPr/>
      </xdr:nvSpPr>
      <xdr:spPr>
        <a:xfrm>
          <a:off x="4902200" y="139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140687</xdr:rowOff>
    </xdr:from>
    <xdr:ext cx="762000" cy="259045"/>
    <xdr:sp macro="" textlink="">
      <xdr:nvSpPr>
        <xdr:cNvPr id="215" name="人件費・物件費等の状況該当値テキスト"/>
        <xdr:cNvSpPr txBox="1"/>
      </xdr:nvSpPr>
      <xdr:spPr>
        <a:xfrm>
          <a:off x="5041900" y="1385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63243</xdr:rowOff>
    </xdr:from>
    <xdr:to>
      <xdr:col>19</xdr:col>
      <xdr:colOff>184150</xdr:colOff>
      <xdr:row>81</xdr:row>
      <xdr:rowOff>164843</xdr:rowOff>
    </xdr:to>
    <xdr:sp macro="" textlink="">
      <xdr:nvSpPr>
        <xdr:cNvPr id="216" name="楕円 215"/>
        <xdr:cNvSpPr/>
      </xdr:nvSpPr>
      <xdr:spPr>
        <a:xfrm>
          <a:off x="4064000" y="13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3570</xdr:rowOff>
    </xdr:from>
    <xdr:ext cx="736600" cy="259045"/>
    <xdr:sp macro="" textlink="">
      <xdr:nvSpPr>
        <xdr:cNvPr id="217" name="テキスト ボックス 216"/>
        <xdr:cNvSpPr txBox="1"/>
      </xdr:nvSpPr>
      <xdr:spPr>
        <a:xfrm>
          <a:off x="3733800" y="13719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84179</xdr:rowOff>
    </xdr:from>
    <xdr:to>
      <xdr:col>15</xdr:col>
      <xdr:colOff>133350</xdr:colOff>
      <xdr:row>82</xdr:row>
      <xdr:rowOff>14329</xdr:rowOff>
    </xdr:to>
    <xdr:sp macro="" textlink="">
      <xdr:nvSpPr>
        <xdr:cNvPr id="218" name="楕円 217"/>
        <xdr:cNvSpPr/>
      </xdr:nvSpPr>
      <xdr:spPr>
        <a:xfrm>
          <a:off x="3175000" y="139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24506</xdr:rowOff>
    </xdr:from>
    <xdr:ext cx="762000" cy="259045"/>
    <xdr:sp macro="" textlink="">
      <xdr:nvSpPr>
        <xdr:cNvPr id="219" name="テキスト ボックス 218"/>
        <xdr:cNvSpPr txBox="1"/>
      </xdr:nvSpPr>
      <xdr:spPr>
        <a:xfrm>
          <a:off x="2844800" y="137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161007</xdr:rowOff>
    </xdr:from>
    <xdr:to>
      <xdr:col>11</xdr:col>
      <xdr:colOff>82550</xdr:colOff>
      <xdr:row>81</xdr:row>
      <xdr:rowOff>91157</xdr:rowOff>
    </xdr:to>
    <xdr:sp macro="" textlink="">
      <xdr:nvSpPr>
        <xdr:cNvPr id="220" name="楕円 219"/>
        <xdr:cNvSpPr/>
      </xdr:nvSpPr>
      <xdr:spPr>
        <a:xfrm>
          <a:off x="2286000" y="138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75934</xdr:rowOff>
    </xdr:from>
    <xdr:ext cx="762000" cy="259045"/>
    <xdr:sp macro="" textlink="">
      <xdr:nvSpPr>
        <xdr:cNvPr id="221" name="テキスト ボックス 220"/>
        <xdr:cNvSpPr txBox="1"/>
      </xdr:nvSpPr>
      <xdr:spPr>
        <a:xfrm>
          <a:off x="1955800" y="1396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92526</xdr:rowOff>
    </xdr:from>
    <xdr:to>
      <xdr:col>7</xdr:col>
      <xdr:colOff>31750</xdr:colOff>
      <xdr:row>81</xdr:row>
      <xdr:rowOff>22676</xdr:rowOff>
    </xdr:to>
    <xdr:sp macro="" textlink="">
      <xdr:nvSpPr>
        <xdr:cNvPr id="222" name="楕円 221"/>
        <xdr:cNvSpPr/>
      </xdr:nvSpPr>
      <xdr:spPr>
        <a:xfrm>
          <a:off x="1397000" y="13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32853</xdr:rowOff>
    </xdr:from>
    <xdr:ext cx="762000" cy="259045"/>
    <xdr:sp macro="" textlink="">
      <xdr:nvSpPr>
        <xdr:cNvPr id="223" name="テキスト ボックス 222"/>
        <xdr:cNvSpPr txBox="1"/>
      </xdr:nvSpPr>
      <xdr:spPr>
        <a:xfrm>
          <a:off x="1066800" y="1357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類似団体平均を下回っ</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対前年比においては</a:t>
          </a:r>
          <a:r>
            <a:rPr lang="ja-JP" altLang="en-US" sz="1100">
              <a:solidFill>
                <a:schemeClr val="dk1"/>
              </a:solidFill>
              <a:effectLst/>
              <a:latin typeface="+mn-lt"/>
              <a:ea typeface="+mn-ea"/>
              <a:cs typeface="+mn-cs"/>
            </a:rPr>
            <a:t>同数値</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が、一昨年度からの推移をみると増加傾向にある</a:t>
          </a:r>
          <a:r>
            <a:rPr lang="ja-JP" altLang="ja-JP"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年度から上級職の採用が始まり処遇改善が図られたことなどが挙げられる。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今後も人事評価制度の運用や適切な人員配置に努める。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55739</xdr:rowOff>
    </xdr:to>
    <xdr:cxnSp macro="">
      <xdr:nvCxnSpPr>
        <xdr:cNvPr id="257" name="直線コネクタ 256"/>
        <xdr:cNvCxnSpPr/>
      </xdr:nvCxnSpPr>
      <xdr:spPr>
        <a:xfrm>
          <a:off x="16179800" y="1445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55739</xdr:rowOff>
    </xdr:to>
    <xdr:cxnSp macro="">
      <xdr:nvCxnSpPr>
        <xdr:cNvPr id="260" name="直線コネクタ 259"/>
        <xdr:cNvCxnSpPr/>
      </xdr:nvCxnSpPr>
      <xdr:spPr>
        <a:xfrm>
          <a:off x="15290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28928</xdr:rowOff>
    </xdr:to>
    <xdr:cxnSp macro="">
      <xdr:nvCxnSpPr>
        <xdr:cNvPr id="263" name="直線コネクタ 262"/>
        <xdr:cNvCxnSpPr/>
      </xdr:nvCxnSpPr>
      <xdr:spPr>
        <a:xfrm flipV="1">
          <a:off x="14401800" y="144039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84</xdr:row>
      <xdr:rowOff>28928</xdr:rowOff>
    </xdr:to>
    <xdr:cxnSp macro="">
      <xdr:nvCxnSpPr>
        <xdr:cNvPr id="266" name="直線コネクタ 265"/>
        <xdr:cNvCxnSpPr/>
      </xdr:nvCxnSpPr>
      <xdr:spPr>
        <a:xfrm>
          <a:off x="13512800" y="142564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9" name="フローチャート: 判断 268"/>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70" name="テキスト ボックス 269"/>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6" name="楕円 275"/>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21466</xdr:rowOff>
    </xdr:from>
    <xdr:ext cx="762000" cy="259045"/>
    <xdr:sp macro="" textlink="">
      <xdr:nvSpPr>
        <xdr:cNvPr id="277"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8" name="楕円 277"/>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9" name="テキスト ボックス 27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82" name="楕円 281"/>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83" name="テキスト ボックス 282"/>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4" name="楕円 283"/>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5" name="テキスト ボックス 284"/>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類似団体平均を下回った一方で対前年比においては</a:t>
          </a:r>
          <a:r>
            <a:rPr lang="en-US" altLang="ja-JP" sz="1100">
              <a:solidFill>
                <a:schemeClr val="dk1"/>
              </a:solidFill>
              <a:effectLst/>
              <a:latin typeface="+mn-lt"/>
              <a:ea typeface="+mn-ea"/>
              <a:cs typeface="+mn-cs"/>
            </a:rPr>
            <a:t>0.07</a:t>
          </a:r>
          <a:r>
            <a:rPr lang="ja-JP" altLang="ja-JP" sz="1100">
              <a:solidFill>
                <a:schemeClr val="dk1"/>
              </a:solidFill>
              <a:effectLst/>
              <a:latin typeface="+mn-lt"/>
              <a:ea typeface="+mn-ea"/>
              <a:cs typeface="+mn-cs"/>
            </a:rPr>
            <a:t>人の増となった。増加</a:t>
          </a:r>
          <a:r>
            <a:rPr lang="ja-JP" altLang="en-US" sz="1100">
              <a:solidFill>
                <a:schemeClr val="dk1"/>
              </a:solidFill>
              <a:effectLst/>
              <a:latin typeface="+mn-lt"/>
              <a:ea typeface="+mn-ea"/>
              <a:cs typeface="+mn-cs"/>
            </a:rPr>
            <a:t>した職種では一般行政職</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名、保育士・給食職</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名</a:t>
          </a:r>
          <a:r>
            <a:rPr lang="ja-JP" altLang="ja-JP" sz="1100">
              <a:solidFill>
                <a:schemeClr val="dk1"/>
              </a:solidFill>
              <a:effectLst/>
              <a:latin typeface="+mn-lt"/>
              <a:ea typeface="+mn-ea"/>
              <a:cs typeface="+mn-cs"/>
            </a:rPr>
            <a:t>であ</a:t>
          </a:r>
          <a:r>
            <a:rPr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町土の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を占める山林が形成した谷間の地形により</a:t>
          </a:r>
          <a:r>
            <a:rPr kumimoji="1" lang="ja-JP" altLang="en-US" sz="1100">
              <a:solidFill>
                <a:schemeClr val="dk1"/>
              </a:solidFill>
              <a:effectLst/>
              <a:latin typeface="+mn-lt"/>
              <a:ea typeface="+mn-ea"/>
              <a:cs typeface="+mn-cs"/>
            </a:rPr>
            <a:t>道路・水道などのインフラ資産の管理や</a:t>
          </a:r>
          <a:r>
            <a:rPr kumimoji="1" lang="ja-JP" altLang="ja-JP" sz="1100">
              <a:solidFill>
                <a:schemeClr val="dk1"/>
              </a:solidFill>
              <a:effectLst/>
              <a:latin typeface="+mn-lt"/>
              <a:ea typeface="+mn-ea"/>
              <a:cs typeface="+mn-cs"/>
            </a:rPr>
            <a:t>保育園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校と施設数が多く、</a:t>
          </a:r>
          <a:r>
            <a:rPr kumimoji="1" lang="ja-JP" altLang="en-US" sz="1100">
              <a:solidFill>
                <a:schemeClr val="dk1"/>
              </a:solidFill>
              <a:effectLst/>
              <a:latin typeface="+mn-lt"/>
              <a:ea typeface="+mn-ea"/>
              <a:cs typeface="+mn-cs"/>
            </a:rPr>
            <a:t>それら</a:t>
          </a:r>
          <a:r>
            <a:rPr kumimoji="1" lang="ja-JP" altLang="ja-JP" sz="1100">
              <a:solidFill>
                <a:schemeClr val="dk1"/>
              </a:solidFill>
              <a:effectLst/>
              <a:latin typeface="+mn-lt"/>
              <a:ea typeface="+mn-ea"/>
              <a:cs typeface="+mn-cs"/>
            </a:rPr>
            <a:t>に携わる職員数が</a:t>
          </a:r>
          <a:r>
            <a:rPr kumimoji="1" lang="ja-JP" altLang="en-US" sz="1100">
              <a:solidFill>
                <a:schemeClr val="dk1"/>
              </a:solidFill>
              <a:effectLst/>
              <a:latin typeface="+mn-lt"/>
              <a:ea typeface="+mn-ea"/>
              <a:cs typeface="+mn-cs"/>
            </a:rPr>
            <a:t>増加する</a:t>
          </a:r>
          <a:r>
            <a:rPr kumimoji="1" lang="ja-JP" altLang="ja-JP" sz="1100">
              <a:solidFill>
                <a:schemeClr val="dk1"/>
              </a:solidFill>
              <a:effectLst/>
              <a:latin typeface="+mn-lt"/>
              <a:ea typeface="+mn-ea"/>
              <a:cs typeface="+mn-cs"/>
            </a:rPr>
            <a:t>傾向にある。既に取り組んでいる行財政改革に基づき、引き続き職員の適正配置に努める。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151221</xdr:rowOff>
    </xdr:from>
    <xdr:to>
      <xdr:col>81</xdr:col>
      <xdr:colOff>44450</xdr:colOff>
      <xdr:row>60</xdr:row>
      <xdr:rowOff>163285</xdr:rowOff>
    </xdr:to>
    <xdr:cxnSp macro="">
      <xdr:nvCxnSpPr>
        <xdr:cNvPr id="322" name="直線コネクタ 321"/>
        <xdr:cNvCxnSpPr/>
      </xdr:nvCxnSpPr>
      <xdr:spPr>
        <a:xfrm>
          <a:off x="16179800" y="10438221"/>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151221</xdr:rowOff>
    </xdr:to>
    <xdr:cxnSp macro="">
      <xdr:nvCxnSpPr>
        <xdr:cNvPr id="325" name="直線コネクタ 324"/>
        <xdr:cNvCxnSpPr/>
      </xdr:nvCxnSpPr>
      <xdr:spPr>
        <a:xfrm>
          <a:off x="15290800" y="10348595"/>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70213</xdr:rowOff>
    </xdr:to>
    <xdr:cxnSp macro="">
      <xdr:nvCxnSpPr>
        <xdr:cNvPr id="328" name="直線コネクタ 327"/>
        <xdr:cNvCxnSpPr/>
      </xdr:nvCxnSpPr>
      <xdr:spPr>
        <a:xfrm flipV="1">
          <a:off x="14401800" y="1034859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51253</xdr:rowOff>
    </xdr:from>
    <xdr:to>
      <xdr:col>68</xdr:col>
      <xdr:colOff>152400</xdr:colOff>
      <xdr:row>60</xdr:row>
      <xdr:rowOff>70213</xdr:rowOff>
    </xdr:to>
    <xdr:cxnSp macro="">
      <xdr:nvCxnSpPr>
        <xdr:cNvPr id="331" name="直線コネクタ 330"/>
        <xdr:cNvCxnSpPr/>
      </xdr:nvCxnSpPr>
      <xdr:spPr>
        <a:xfrm>
          <a:off x="13512800" y="1033825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2994</xdr:rowOff>
    </xdr:from>
    <xdr:to>
      <xdr:col>68</xdr:col>
      <xdr:colOff>203200</xdr:colOff>
      <xdr:row>59</xdr:row>
      <xdr:rowOff>104594</xdr:rowOff>
    </xdr:to>
    <xdr:sp macro="" textlink="">
      <xdr:nvSpPr>
        <xdr:cNvPr id="332" name="フローチャート: 判断 331"/>
        <xdr:cNvSpPr/>
      </xdr:nvSpPr>
      <xdr:spPr>
        <a:xfrm>
          <a:off x="14351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114771</xdr:rowOff>
    </xdr:from>
    <xdr:ext cx="762000" cy="259045"/>
    <xdr:sp macro="" textlink="">
      <xdr:nvSpPr>
        <xdr:cNvPr id="333" name="テキスト ボックス 332"/>
        <xdr:cNvSpPr txBox="1"/>
      </xdr:nvSpPr>
      <xdr:spPr>
        <a:xfrm>
          <a:off x="14020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34" name="フローチャート: 判断 333"/>
        <xdr:cNvSpPr/>
      </xdr:nvSpPr>
      <xdr:spPr>
        <a:xfrm>
          <a:off x="13462000" y="101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35" name="テキスト ボックス 334"/>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112485</xdr:rowOff>
    </xdr:from>
    <xdr:to>
      <xdr:col>81</xdr:col>
      <xdr:colOff>95250</xdr:colOff>
      <xdr:row>61</xdr:row>
      <xdr:rowOff>42635</xdr:rowOff>
    </xdr:to>
    <xdr:sp macro="" textlink="">
      <xdr:nvSpPr>
        <xdr:cNvPr id="341" name="楕円 340"/>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129012</xdr:rowOff>
    </xdr:from>
    <xdr:ext cx="762000" cy="259045"/>
    <xdr:sp macro="" textlink="">
      <xdr:nvSpPr>
        <xdr:cNvPr id="342" name="定員管理の状況該当値テキスト"/>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100421</xdr:rowOff>
    </xdr:from>
    <xdr:to>
      <xdr:col>77</xdr:col>
      <xdr:colOff>95250</xdr:colOff>
      <xdr:row>61</xdr:row>
      <xdr:rowOff>30571</xdr:rowOff>
    </xdr:to>
    <xdr:sp macro="" textlink="">
      <xdr:nvSpPr>
        <xdr:cNvPr id="343" name="楕円 342"/>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40748</xdr:rowOff>
    </xdr:from>
    <xdr:ext cx="736600" cy="259045"/>
    <xdr:sp macro="" textlink="">
      <xdr:nvSpPr>
        <xdr:cNvPr id="344" name="テキスト ボックス 343"/>
        <xdr:cNvSpPr txBox="1"/>
      </xdr:nvSpPr>
      <xdr:spPr>
        <a:xfrm>
          <a:off x="15798800" y="101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45" name="楕円 344"/>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6" name="テキスト ボックス 345"/>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19413</xdr:rowOff>
    </xdr:from>
    <xdr:to>
      <xdr:col>68</xdr:col>
      <xdr:colOff>203200</xdr:colOff>
      <xdr:row>60</xdr:row>
      <xdr:rowOff>121013</xdr:rowOff>
    </xdr:to>
    <xdr:sp macro="" textlink="">
      <xdr:nvSpPr>
        <xdr:cNvPr id="347" name="楕円 346"/>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105790</xdr:rowOff>
    </xdr:from>
    <xdr:ext cx="762000" cy="259045"/>
    <xdr:sp macro="" textlink="">
      <xdr:nvSpPr>
        <xdr:cNvPr id="348" name="テキスト ボックス 347"/>
        <xdr:cNvSpPr txBox="1"/>
      </xdr:nvSpPr>
      <xdr:spPr>
        <a:xfrm>
          <a:off x="14020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453</xdr:rowOff>
    </xdr:from>
    <xdr:to>
      <xdr:col>64</xdr:col>
      <xdr:colOff>152400</xdr:colOff>
      <xdr:row>60</xdr:row>
      <xdr:rowOff>102053</xdr:rowOff>
    </xdr:to>
    <xdr:sp macro="" textlink="">
      <xdr:nvSpPr>
        <xdr:cNvPr id="349" name="楕円 348"/>
        <xdr:cNvSpPr/>
      </xdr:nvSpPr>
      <xdr:spPr>
        <a:xfrm>
          <a:off x="13462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86830</xdr:rowOff>
    </xdr:from>
    <xdr:ext cx="762000" cy="259045"/>
    <xdr:sp macro="" textlink="">
      <xdr:nvSpPr>
        <xdr:cNvPr id="350" name="テキスト ボックス 349"/>
        <xdr:cNvSpPr txBox="1"/>
      </xdr:nvSpPr>
      <xdr:spPr>
        <a:xfrm>
          <a:off x="13131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類似団体平均を下回った一方で対前年比においては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の増となった。主な要因としては、平成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に借入れた起債に対して、今後を見据えて単年度での償還金額を抑制するため据置き措置無しとしたことにより</a:t>
          </a:r>
          <a:r>
            <a:rPr lang="ja-JP" altLang="ja-JP" sz="1100">
              <a:solidFill>
                <a:schemeClr val="dk1"/>
              </a:solidFill>
              <a:effectLst/>
              <a:latin typeface="+mn-lt"/>
              <a:ea typeface="+mn-ea"/>
              <a:cs typeface="+mn-cs"/>
            </a:rPr>
            <a:t>単年度の元金支払額が増加したこと</a:t>
          </a:r>
          <a:r>
            <a:rPr lang="ja-JP" altLang="en-US" sz="1100">
              <a:solidFill>
                <a:schemeClr val="dk1"/>
              </a:solidFill>
              <a:effectLst/>
              <a:latin typeface="+mn-lt"/>
              <a:ea typeface="+mn-ea"/>
              <a:cs typeface="+mn-cs"/>
            </a:rPr>
            <a:t>や平成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年度に実施した辰野中学校トイレ改修工事や庁舎・消防庁舎自家発電設備改修事業などにより借入れた地方債の元金償還が始まったこと</a:t>
          </a:r>
          <a:r>
            <a:rPr lang="ja-JP" altLang="ja-JP" sz="1100">
              <a:solidFill>
                <a:schemeClr val="dk1"/>
              </a:solidFill>
              <a:effectLst/>
              <a:latin typeface="+mn-lt"/>
              <a:ea typeface="+mn-ea"/>
              <a:cs typeface="+mn-cs"/>
            </a:rPr>
            <a:t>があげられる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今後も今以上に、計画性を持ちつつ状況に即した事業実施に努め、実質公債費比率の減少を目指す。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81026</xdr:rowOff>
    </xdr:to>
    <xdr:cxnSp macro="">
      <xdr:nvCxnSpPr>
        <xdr:cNvPr id="382" name="直線コネクタ 381"/>
        <xdr:cNvCxnSpPr/>
      </xdr:nvCxnSpPr>
      <xdr:spPr>
        <a:xfrm>
          <a:off x="16179800" y="70815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5" name="直線コネクタ 384"/>
        <xdr:cNvCxnSpPr/>
      </xdr:nvCxnSpPr>
      <xdr:spPr>
        <a:xfrm>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42418</xdr:rowOff>
    </xdr:to>
    <xdr:cxnSp macro="">
      <xdr:nvCxnSpPr>
        <xdr:cNvPr id="388" name="直線コネクタ 387"/>
        <xdr:cNvCxnSpPr/>
      </xdr:nvCxnSpPr>
      <xdr:spPr>
        <a:xfrm flipV="1">
          <a:off x="14401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129286</xdr:rowOff>
    </xdr:to>
    <xdr:cxnSp macro="">
      <xdr:nvCxnSpPr>
        <xdr:cNvPr id="391" name="直線コネクタ 390"/>
        <xdr:cNvCxnSpPr/>
      </xdr:nvCxnSpPr>
      <xdr:spPr>
        <a:xfrm flipV="1">
          <a:off x="13512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92" name="フローチャート: 判断 391"/>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3" name="テキスト ボックス 392"/>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4" name="フローチャート: 判断 393"/>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5" name="テキスト ボックス 394"/>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1" name="楕円 400"/>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402"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4" name="テキスト ボックス 403"/>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5" name="楕円 404"/>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6" name="テキスト ボックス 405"/>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7" name="楕円 406"/>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8" name="テキスト ボックス 407"/>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9" name="楕円 408"/>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10" name="テキスト ボックス 409"/>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類似団体平均を下回り対前年比においても</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の減となった。主な要因としては下水道事業及び病院事業における起債について新規借入を抑制した結果、対前年比における元金残高が下水道事業で</a:t>
          </a:r>
          <a:r>
            <a:rPr lang="en-US" altLang="ja-JP" sz="1100">
              <a:solidFill>
                <a:schemeClr val="dk1"/>
              </a:solidFill>
              <a:effectLst/>
              <a:latin typeface="+mn-lt"/>
              <a:ea typeface="+mn-ea"/>
              <a:cs typeface="+mn-cs"/>
            </a:rPr>
            <a:t>384,227</a:t>
          </a:r>
          <a:r>
            <a:rPr lang="ja-JP" altLang="ja-JP" sz="1100">
              <a:solidFill>
                <a:schemeClr val="dk1"/>
              </a:solidFill>
              <a:effectLst/>
              <a:latin typeface="+mn-lt"/>
              <a:ea typeface="+mn-ea"/>
              <a:cs typeface="+mn-cs"/>
            </a:rPr>
            <a:t>千円、病院事業で</a:t>
          </a:r>
          <a:r>
            <a:rPr lang="en-US" altLang="ja-JP" sz="1100">
              <a:solidFill>
                <a:schemeClr val="dk1"/>
              </a:solidFill>
              <a:effectLst/>
              <a:latin typeface="+mn-lt"/>
              <a:ea typeface="+mn-ea"/>
              <a:cs typeface="+mn-cs"/>
            </a:rPr>
            <a:t>204,685</a:t>
          </a:r>
          <a:r>
            <a:rPr lang="ja-JP" altLang="ja-JP" sz="1100">
              <a:solidFill>
                <a:schemeClr val="dk1"/>
              </a:solidFill>
              <a:effectLst/>
              <a:latin typeface="+mn-lt"/>
              <a:ea typeface="+mn-ea"/>
              <a:cs typeface="+mn-cs"/>
            </a:rPr>
            <a:t>千円減少したことによる、公営企業債等繰入見込額の減少、また、退職者に対する補充人員について、定年退職後の再任用や新入職員により補充したことで退職手当支給予定額が減少したことがあげられる。</a:t>
          </a:r>
          <a:endParaRPr lang="ja-JP" altLang="ja-JP" sz="1400">
            <a:effectLst/>
          </a:endParaRPr>
        </a:p>
        <a:p>
          <a:r>
            <a:rPr lang="ja-JP" altLang="ja-JP" sz="1100">
              <a:solidFill>
                <a:schemeClr val="dk1"/>
              </a:solidFill>
              <a:effectLst/>
              <a:latin typeface="+mn-lt"/>
              <a:ea typeface="+mn-ea"/>
              <a:cs typeface="+mn-cs"/>
            </a:rPr>
            <a:t>今後も引き続き公債費等義務的経費の抑制に努め、財政の健全化を図る。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88719</xdr:rowOff>
    </xdr:from>
    <xdr:to>
      <xdr:col>81</xdr:col>
      <xdr:colOff>44450</xdr:colOff>
      <xdr:row>15</xdr:row>
      <xdr:rowOff>24130</xdr:rowOff>
    </xdr:to>
    <xdr:cxnSp macro="">
      <xdr:nvCxnSpPr>
        <xdr:cNvPr id="446" name="直線コネクタ 445"/>
        <xdr:cNvCxnSpPr/>
      </xdr:nvCxnSpPr>
      <xdr:spPr>
        <a:xfrm flipV="1">
          <a:off x="16179800" y="2489019"/>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16</xdr:row>
      <xdr:rowOff>48018</xdr:rowOff>
    </xdr:to>
    <xdr:cxnSp macro="">
      <xdr:nvCxnSpPr>
        <xdr:cNvPr id="449" name="直線コネクタ 448"/>
        <xdr:cNvCxnSpPr/>
      </xdr:nvCxnSpPr>
      <xdr:spPr>
        <a:xfrm flipV="1">
          <a:off x="15290800" y="259588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19292</xdr:rowOff>
    </xdr:from>
    <xdr:to>
      <xdr:col>72</xdr:col>
      <xdr:colOff>203200</xdr:colOff>
      <xdr:row>16</xdr:row>
      <xdr:rowOff>48018</xdr:rowOff>
    </xdr:to>
    <xdr:cxnSp macro="">
      <xdr:nvCxnSpPr>
        <xdr:cNvPr id="452" name="直線コネクタ 451"/>
        <xdr:cNvCxnSpPr/>
      </xdr:nvCxnSpPr>
      <xdr:spPr>
        <a:xfrm>
          <a:off x="14401800" y="276249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4" name="テキスト ボックス 453"/>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11249</xdr:rowOff>
    </xdr:from>
    <xdr:to>
      <xdr:col>68</xdr:col>
      <xdr:colOff>152400</xdr:colOff>
      <xdr:row>16</xdr:row>
      <xdr:rowOff>19292</xdr:rowOff>
    </xdr:to>
    <xdr:cxnSp macro="">
      <xdr:nvCxnSpPr>
        <xdr:cNvPr id="455" name="直線コネクタ 454"/>
        <xdr:cNvCxnSpPr/>
      </xdr:nvCxnSpPr>
      <xdr:spPr>
        <a:xfrm>
          <a:off x="13512800" y="275444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6" name="フローチャート: 判断 455"/>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7" name="テキスト ボックス 456"/>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8" name="フローチャート: 判断 457"/>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9" name="テキスト ボックス 458"/>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37919</xdr:rowOff>
    </xdr:from>
    <xdr:to>
      <xdr:col>81</xdr:col>
      <xdr:colOff>95250</xdr:colOff>
      <xdr:row>14</xdr:row>
      <xdr:rowOff>139519</xdr:rowOff>
    </xdr:to>
    <xdr:sp macro="" textlink="">
      <xdr:nvSpPr>
        <xdr:cNvPr id="465" name="楕円 464"/>
        <xdr:cNvSpPr/>
      </xdr:nvSpPr>
      <xdr:spPr>
        <a:xfrm>
          <a:off x="169672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54446</xdr:rowOff>
    </xdr:from>
    <xdr:ext cx="762000" cy="259045"/>
    <xdr:sp macro="" textlink="">
      <xdr:nvSpPr>
        <xdr:cNvPr id="466" name="将来負担の状況該当値テキスト"/>
        <xdr:cNvSpPr txBox="1"/>
      </xdr:nvSpPr>
      <xdr:spPr>
        <a:xfrm>
          <a:off x="17106900" y="22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7" name="楕円 466"/>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85107</xdr:rowOff>
    </xdr:from>
    <xdr:ext cx="736600" cy="259045"/>
    <xdr:sp macro="" textlink="">
      <xdr:nvSpPr>
        <xdr:cNvPr id="468" name="テキスト ボックス 467"/>
        <xdr:cNvSpPr txBox="1"/>
      </xdr:nvSpPr>
      <xdr:spPr>
        <a:xfrm>
          <a:off x="15798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168668</xdr:rowOff>
    </xdr:from>
    <xdr:to>
      <xdr:col>73</xdr:col>
      <xdr:colOff>44450</xdr:colOff>
      <xdr:row>16</xdr:row>
      <xdr:rowOff>98818</xdr:rowOff>
    </xdr:to>
    <xdr:sp macro="" textlink="">
      <xdr:nvSpPr>
        <xdr:cNvPr id="469" name="楕円 468"/>
        <xdr:cNvSpPr/>
      </xdr:nvSpPr>
      <xdr:spPr>
        <a:xfrm>
          <a:off x="15240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108995</xdr:rowOff>
    </xdr:from>
    <xdr:ext cx="762000" cy="259045"/>
    <xdr:sp macro="" textlink="">
      <xdr:nvSpPr>
        <xdr:cNvPr id="470" name="テキスト ボックス 469"/>
        <xdr:cNvSpPr txBox="1"/>
      </xdr:nvSpPr>
      <xdr:spPr>
        <a:xfrm>
          <a:off x="14909800" y="250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139942</xdr:rowOff>
    </xdr:from>
    <xdr:to>
      <xdr:col>68</xdr:col>
      <xdr:colOff>203200</xdr:colOff>
      <xdr:row>16</xdr:row>
      <xdr:rowOff>70092</xdr:rowOff>
    </xdr:to>
    <xdr:sp macro="" textlink="">
      <xdr:nvSpPr>
        <xdr:cNvPr id="471" name="楕円 470"/>
        <xdr:cNvSpPr/>
      </xdr:nvSpPr>
      <xdr:spPr>
        <a:xfrm>
          <a:off x="14351000" y="27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54869</xdr:rowOff>
    </xdr:from>
    <xdr:ext cx="762000" cy="259045"/>
    <xdr:sp macro="" textlink="">
      <xdr:nvSpPr>
        <xdr:cNvPr id="472" name="テキスト ボックス 471"/>
        <xdr:cNvSpPr txBox="1"/>
      </xdr:nvSpPr>
      <xdr:spPr>
        <a:xfrm>
          <a:off x="14020800" y="27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131899</xdr:rowOff>
    </xdr:from>
    <xdr:to>
      <xdr:col>64</xdr:col>
      <xdr:colOff>152400</xdr:colOff>
      <xdr:row>16</xdr:row>
      <xdr:rowOff>62049</xdr:rowOff>
    </xdr:to>
    <xdr:sp macro="" textlink="">
      <xdr:nvSpPr>
        <xdr:cNvPr id="473" name="楕円 472"/>
        <xdr:cNvSpPr/>
      </xdr:nvSpPr>
      <xdr:spPr>
        <a:xfrm>
          <a:off x="134620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46826</xdr:rowOff>
    </xdr:from>
    <xdr:ext cx="762000" cy="259045"/>
    <xdr:sp macro="" textlink="">
      <xdr:nvSpPr>
        <xdr:cNvPr id="474" name="テキスト ボックス 473"/>
        <xdr:cNvSpPr txBox="1"/>
      </xdr:nvSpPr>
      <xdr:spPr>
        <a:xfrm>
          <a:off x="13131800" y="27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19,894
19,509
169.20
9,044,077
8,619,595
366,403
5,702,413
7,356,142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a:t>
          </a:r>
          <a:r>
            <a:rPr lang="ja-JP" altLang="en-US" sz="1100">
              <a:solidFill>
                <a:schemeClr val="dk1"/>
              </a:solidFill>
              <a:effectLst/>
              <a:latin typeface="+mn-lt"/>
              <a:ea typeface="+mn-ea"/>
              <a:cs typeface="+mn-cs"/>
            </a:rPr>
            <a:t>いる一方で</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となっている。経常経費ベースでは定年退職者に対する人員補充について、新規採用職員を充てたことにより人件費</a:t>
          </a:r>
          <a:r>
            <a:rPr kumimoji="1" lang="ja-JP" altLang="en-US" sz="1100">
              <a:solidFill>
                <a:schemeClr val="dk1"/>
              </a:solidFill>
              <a:effectLst/>
              <a:latin typeface="+mn-lt"/>
              <a:ea typeface="+mn-ea"/>
              <a:cs typeface="+mn-cs"/>
            </a:rPr>
            <a:t>はほぼ横ばい</a:t>
          </a:r>
          <a:r>
            <a:rPr kumimoji="1" lang="ja-JP" altLang="ja-JP" sz="1100">
              <a:solidFill>
                <a:schemeClr val="dk1"/>
              </a:solidFill>
              <a:effectLst/>
              <a:latin typeface="+mn-lt"/>
              <a:ea typeface="+mn-ea"/>
              <a:cs typeface="+mn-cs"/>
            </a:rPr>
            <a:t>となっている。今後は現在も進めている行財政改革に基づき適正な定員の配置を行い、人件費の抑制に努める。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24130</xdr:rowOff>
    </xdr:to>
    <xdr:cxnSp macro="">
      <xdr:nvCxnSpPr>
        <xdr:cNvPr id="66" name="直線コネクタ 65"/>
        <xdr:cNvCxnSpPr/>
      </xdr:nvCxnSpPr>
      <xdr:spPr>
        <a:xfrm>
          <a:off x="3987800" y="599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34</xdr:row>
      <xdr:rowOff>165100</xdr:rowOff>
    </xdr:to>
    <xdr:cxnSp macro="">
      <xdr:nvCxnSpPr>
        <xdr:cNvPr id="69" name="直線コネクタ 68"/>
        <xdr:cNvCxnSpPr/>
      </xdr:nvCxnSpPr>
      <xdr:spPr>
        <a:xfrm>
          <a:off x="3098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16510</xdr:rowOff>
    </xdr:to>
    <xdr:cxnSp macro="">
      <xdr:nvCxnSpPr>
        <xdr:cNvPr id="72" name="直線コネクタ 71"/>
        <xdr:cNvCxnSpPr/>
      </xdr:nvCxnSpPr>
      <xdr:spPr>
        <a:xfrm flipV="1">
          <a:off x="2209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35</xdr:row>
      <xdr:rowOff>16510</xdr:rowOff>
    </xdr:to>
    <xdr:cxnSp macro="">
      <xdr:nvCxnSpPr>
        <xdr:cNvPr id="75" name="直線コネクタ 74"/>
        <xdr:cNvCxnSpPr/>
      </xdr:nvCxnSpPr>
      <xdr:spPr>
        <a:xfrm>
          <a:off x="1320800" y="5918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78" name="フローチャート: 判断 77"/>
        <xdr:cNvSpPr/>
      </xdr:nvSpPr>
      <xdr:spPr>
        <a:xfrm>
          <a:off x="1270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25417</xdr:rowOff>
    </xdr:from>
    <xdr:ext cx="762000" cy="259045"/>
    <xdr:sp macro="" textlink="">
      <xdr:nvSpPr>
        <xdr:cNvPr id="79" name="テキスト ボックス 78"/>
        <xdr:cNvSpPr txBox="1"/>
      </xdr:nvSpPr>
      <xdr:spPr>
        <a:xfrm>
          <a:off x="939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の減となっている。主な要因としては、臨時職員であった者を１年雇用とすることで一般非常勤職員となり、その分の物件費（賃金等）が減となったことが挙げられる。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今後は、省エネルギー法に基づく光熱水費の抑制や消耗品の一元発注、また、既存の指定管理制度の推進により物件費の抑制に努める。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50800</xdr:rowOff>
    </xdr:to>
    <xdr:cxnSp macro="">
      <xdr:nvCxnSpPr>
        <xdr:cNvPr id="127" name="直線コネクタ 126"/>
        <xdr:cNvCxnSpPr/>
      </xdr:nvCxnSpPr>
      <xdr:spPr>
        <a:xfrm flipV="1">
          <a:off x="15671800" y="243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63500</xdr:rowOff>
    </xdr:to>
    <xdr:cxnSp macro="">
      <xdr:nvCxnSpPr>
        <xdr:cNvPr id="130" name="直線コネクタ 129"/>
        <xdr:cNvCxnSpPr/>
      </xdr:nvCxnSpPr>
      <xdr:spPr>
        <a:xfrm flipV="1">
          <a:off x="14782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14</xdr:row>
      <xdr:rowOff>63500</xdr:rowOff>
    </xdr:to>
    <xdr:cxnSp macro="">
      <xdr:nvCxnSpPr>
        <xdr:cNvPr id="133" name="直線コネクタ 132"/>
        <xdr:cNvCxnSpPr/>
      </xdr:nvCxnSpPr>
      <xdr:spPr>
        <a:xfrm>
          <a:off x="13893800" y="2260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57150</xdr:rowOff>
    </xdr:to>
    <xdr:cxnSp macro="">
      <xdr:nvCxnSpPr>
        <xdr:cNvPr id="136" name="直線コネクタ 135"/>
        <xdr:cNvCxnSpPr/>
      </xdr:nvCxnSpPr>
      <xdr:spPr>
        <a:xfrm flipV="1">
          <a:off x="13004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9" name="フローチャート: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6" name="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2" name="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6350</xdr:rowOff>
    </xdr:from>
    <xdr:to>
      <xdr:col>65</xdr:col>
      <xdr:colOff>53975</xdr:colOff>
      <xdr:row>13</xdr:row>
      <xdr:rowOff>107950</xdr:rowOff>
    </xdr:to>
    <xdr:sp macro="" textlink="">
      <xdr:nvSpPr>
        <xdr:cNvPr id="154" name="楕円 153"/>
        <xdr:cNvSpPr/>
      </xdr:nvSpPr>
      <xdr:spPr>
        <a:xfrm>
          <a:off x="12954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118127</xdr:rowOff>
    </xdr:from>
    <xdr:ext cx="762000" cy="259045"/>
    <xdr:sp macro="" textlink="">
      <xdr:nvSpPr>
        <xdr:cNvPr id="155" name="テキスト ボックス 154"/>
        <xdr:cNvSpPr txBox="1"/>
      </xdr:nvSpPr>
      <xdr:spPr>
        <a:xfrm>
          <a:off x="12623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類似団体平均を下回っている一方で</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の増となっている。主な要因としては、高齢化が急激に上昇（</a:t>
          </a:r>
          <a:r>
            <a:rPr kumimoji="1" lang="ja-JP" altLang="ja-JP" sz="1100">
              <a:solidFill>
                <a:sysClr val="windowText" lastClr="000000"/>
              </a:solidFill>
              <a:effectLst/>
              <a:latin typeface="+mn-lt"/>
              <a:ea typeface="+mn-ea"/>
              <a:cs typeface="+mn-cs"/>
            </a:rPr>
            <a:t>高齢化率Ｈ</a:t>
          </a:r>
          <a:r>
            <a:rPr kumimoji="1" lang="en-US" altLang="ja-JP" sz="1100">
              <a:solidFill>
                <a:sysClr val="windowText" lastClr="000000"/>
              </a:solidFill>
              <a:effectLst/>
              <a:latin typeface="+mn-lt"/>
              <a:ea typeface="+mn-ea"/>
              <a:cs typeface="+mn-cs"/>
            </a:rPr>
            <a:t>29.10</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35.9</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していることから、社会保障関連経費の支出が増加していることや</a:t>
          </a:r>
          <a:r>
            <a:rPr lang="ja-JP" altLang="ja-JP" sz="1100" b="0" i="0" baseline="0">
              <a:solidFill>
                <a:schemeClr val="dk1"/>
              </a:solidFill>
              <a:effectLst/>
              <a:latin typeface="+mn-lt"/>
              <a:ea typeface="+mn-ea"/>
              <a:cs typeface="+mn-cs"/>
            </a:rPr>
            <a:t>身体障者自立支援事業の増加などが挙げられる。</a:t>
          </a:r>
          <a:r>
            <a:rPr lang="ja-JP" altLang="ja-JP" sz="1100">
              <a:solidFill>
                <a:schemeClr val="dk1"/>
              </a:solidFill>
              <a:effectLst/>
              <a:latin typeface="+mn-lt"/>
              <a:ea typeface="+mn-ea"/>
              <a:cs typeface="+mn-cs"/>
            </a:rPr>
            <a:t>引き続き資格審査等の適正化や介護予防事業の実施等により、財政を圧迫する上昇傾向に歯止めをかけるよう努める。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92710</xdr:rowOff>
    </xdr:to>
    <xdr:cxnSp macro="">
      <xdr:nvCxnSpPr>
        <xdr:cNvPr id="186" name="直線コネクタ 185"/>
        <xdr:cNvCxnSpPr/>
      </xdr:nvCxnSpPr>
      <xdr:spPr>
        <a:xfrm>
          <a:off x="3987800" y="9385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7" name="扶助費平均値テキスト"/>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127000</xdr:rowOff>
    </xdr:to>
    <xdr:cxnSp macro="">
      <xdr:nvCxnSpPr>
        <xdr:cNvPr id="189" name="直線コネクタ 188"/>
        <xdr:cNvCxnSpPr/>
      </xdr:nvCxnSpPr>
      <xdr:spPr>
        <a:xfrm>
          <a:off x="3098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1" name="テキスト ボックス 190"/>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56</xdr:row>
      <xdr:rowOff>149860</xdr:rowOff>
    </xdr:to>
    <xdr:cxnSp macro="">
      <xdr:nvCxnSpPr>
        <xdr:cNvPr id="192" name="直線コネクタ 191"/>
        <xdr:cNvCxnSpPr/>
      </xdr:nvCxnSpPr>
      <xdr:spPr>
        <a:xfrm flipV="1">
          <a:off x="2209800" y="92938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149860</xdr:rowOff>
    </xdr:to>
    <xdr:cxnSp macro="">
      <xdr:nvCxnSpPr>
        <xdr:cNvPr id="195" name="直線コネクタ 194"/>
        <xdr:cNvCxnSpPr/>
      </xdr:nvCxnSpPr>
      <xdr:spPr>
        <a:xfrm>
          <a:off x="1320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87630</xdr:rowOff>
    </xdr:from>
    <xdr:to>
      <xdr:col>11</xdr:col>
      <xdr:colOff>60325</xdr:colOff>
      <xdr:row>58</xdr:row>
      <xdr:rowOff>17780</xdr:rowOff>
    </xdr:to>
    <xdr:sp macro="" textlink="">
      <xdr:nvSpPr>
        <xdr:cNvPr id="196" name="フローチャート: 判断 195"/>
        <xdr:cNvSpPr/>
      </xdr:nvSpPr>
      <xdr:spPr>
        <a:xfrm>
          <a:off x="2159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197" name="テキスト ボックス 196"/>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9" name="テキスト ボックス 198"/>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9" name="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1" name="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12" name="テキスト ボックス 211"/>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4" name="テキスト ボックス 213"/>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の増となっている。主な要因としては</a:t>
          </a:r>
          <a:r>
            <a:rPr kumimoji="1" lang="ja-JP" altLang="en-US" sz="1100">
              <a:solidFill>
                <a:schemeClr val="dk1"/>
              </a:solidFill>
              <a:effectLst/>
              <a:latin typeface="+mn-lt"/>
              <a:ea typeface="+mn-ea"/>
              <a:cs typeface="+mn-cs"/>
            </a:rPr>
            <a:t>公営企業会計への繰出金は減少したものの、</a:t>
          </a:r>
          <a:r>
            <a:rPr kumimoji="1" lang="ja-JP" altLang="ja-JP" sz="1100">
              <a:solidFill>
                <a:schemeClr val="dk1"/>
              </a:solidFill>
              <a:effectLst/>
              <a:latin typeface="+mn-lt"/>
              <a:ea typeface="+mn-ea"/>
              <a:cs typeface="+mn-cs"/>
            </a:rPr>
            <a:t>介護保険特別会計、後期高齢者医療特別会計への繰出金の増加が主な要因である。今後は、独立採算の原則に立ち返った料金や保険料の見直しを行うなど普通会計の負担額軽減に努める。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115570</xdr:rowOff>
    </xdr:to>
    <xdr:cxnSp macro="">
      <xdr:nvCxnSpPr>
        <xdr:cNvPr id="247" name="直線コネクタ 246"/>
        <xdr:cNvCxnSpPr/>
      </xdr:nvCxnSpPr>
      <xdr:spPr>
        <a:xfrm>
          <a:off x="15671800" y="1020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138430</xdr:rowOff>
    </xdr:to>
    <xdr:cxnSp macro="">
      <xdr:nvCxnSpPr>
        <xdr:cNvPr id="250" name="直線コネクタ 249"/>
        <xdr:cNvCxnSpPr/>
      </xdr:nvCxnSpPr>
      <xdr:spPr>
        <a:xfrm flipV="1">
          <a:off x="14782800" y="1020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2" name="テキスト ボックス 25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88900</xdr:rowOff>
    </xdr:to>
    <xdr:cxnSp macro="">
      <xdr:nvCxnSpPr>
        <xdr:cNvPr id="253" name="直線コネクタ 252"/>
        <xdr:cNvCxnSpPr/>
      </xdr:nvCxnSpPr>
      <xdr:spPr>
        <a:xfrm flipV="1">
          <a:off x="13893800" y="10253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104140</xdr:rowOff>
    </xdr:to>
    <xdr:cxnSp macro="">
      <xdr:nvCxnSpPr>
        <xdr:cNvPr id="256" name="直線コネクタ 255"/>
        <xdr:cNvCxnSpPr/>
      </xdr:nvCxnSpPr>
      <xdr:spPr>
        <a:xfrm flipV="1">
          <a:off x="13004800" y="1037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8" name="テキスト ボックス 257"/>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0" name="テキスト ボックス 259"/>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6" name="楕円 265"/>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7"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68" name="楕円 267"/>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69" name="テキスト ボックス 268"/>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0" name="楕円 269"/>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1" name="テキスト ボックス 270"/>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2" name="楕円 271"/>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3" name="テキスト ボックス 272"/>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4" name="楕円 273"/>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5" name="テキスト ボックス 274"/>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類似団体平均を</a:t>
          </a:r>
          <a:r>
            <a:rPr lang="ja-JP" altLang="en-US" sz="1100">
              <a:solidFill>
                <a:sysClr val="windowText" lastClr="000000"/>
              </a:solidFill>
              <a:effectLst/>
              <a:latin typeface="+mn-lt"/>
              <a:ea typeface="+mn-ea"/>
              <a:cs typeface="+mn-cs"/>
            </a:rPr>
            <a:t>下</a:t>
          </a:r>
          <a:r>
            <a:rPr lang="ja-JP" altLang="ja-JP" sz="1100">
              <a:solidFill>
                <a:sysClr val="windowText" lastClr="000000"/>
              </a:solidFill>
              <a:effectLst/>
              <a:latin typeface="+mn-lt"/>
              <a:ea typeface="+mn-ea"/>
              <a:cs typeface="+mn-cs"/>
            </a:rPr>
            <a:t>回っており</a:t>
          </a:r>
          <a:r>
            <a:rPr kumimoji="1" lang="ja-JP" altLang="ja-JP" sz="1100">
              <a:solidFill>
                <a:sysClr val="windowText" lastClr="000000"/>
              </a:solidFill>
              <a:effectLst/>
              <a:latin typeface="+mn-lt"/>
              <a:ea typeface="+mn-ea"/>
              <a:cs typeface="+mn-cs"/>
            </a:rPr>
            <a:t>対前年比においても</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r>
            <a:rPr lang="ja-JP" altLang="ja-JP" sz="1100">
              <a:solidFill>
                <a:schemeClr val="dk1"/>
              </a:solidFill>
              <a:effectLst/>
              <a:latin typeface="+mn-lt"/>
              <a:ea typeface="+mn-ea"/>
              <a:cs typeface="+mn-cs"/>
            </a:rPr>
            <a:t>主な要因としては、補助費のうち伊北環境行政組合への負担金（</a:t>
          </a:r>
          <a:r>
            <a:rPr lang="en-US" altLang="ja-JP" sz="1100">
              <a:solidFill>
                <a:schemeClr val="dk1"/>
              </a:solidFill>
              <a:effectLst/>
              <a:latin typeface="+mn-lt"/>
              <a:ea typeface="+mn-ea"/>
              <a:cs typeface="+mn-cs"/>
            </a:rPr>
            <a:t>137,036</a:t>
          </a:r>
          <a:r>
            <a:rPr lang="ja-JP" altLang="ja-JP" sz="1100">
              <a:solidFill>
                <a:schemeClr val="dk1"/>
              </a:solidFill>
              <a:effectLst/>
              <a:latin typeface="+mn-lt"/>
              <a:ea typeface="+mn-ea"/>
              <a:cs typeface="+mn-cs"/>
            </a:rPr>
            <a:t>千円）や両小野国保病院組合への負担金が減少していることが要因としてあげられる</a:t>
          </a:r>
          <a:r>
            <a:rPr lang="ja-JP" altLang="ja-JP" sz="1100" b="0" i="0" baseline="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引き続き各種団体等への補助金交付についてのあり方の見直しを行うとともに、交付に妥当な事業であるかなど、より慎重に判断していく。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37</xdr:row>
      <xdr:rowOff>69850</xdr:rowOff>
    </xdr:to>
    <xdr:cxnSp macro="">
      <xdr:nvCxnSpPr>
        <xdr:cNvPr id="308" name="直線コネクタ 307"/>
        <xdr:cNvCxnSpPr/>
      </xdr:nvCxnSpPr>
      <xdr:spPr>
        <a:xfrm flipV="1">
          <a:off x="15671800" y="6223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69850</xdr:rowOff>
    </xdr:to>
    <xdr:cxnSp macro="">
      <xdr:nvCxnSpPr>
        <xdr:cNvPr id="311" name="直線コネクタ 310"/>
        <xdr:cNvCxnSpPr/>
      </xdr:nvCxnSpPr>
      <xdr:spPr>
        <a:xfrm>
          <a:off x="14782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62230</xdr:rowOff>
    </xdr:to>
    <xdr:cxnSp macro="">
      <xdr:nvCxnSpPr>
        <xdr:cNvPr id="314" name="直線コネクタ 313"/>
        <xdr:cNvCxnSpPr/>
      </xdr:nvCxnSpPr>
      <xdr:spPr>
        <a:xfrm flipV="1">
          <a:off x="13893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62230</xdr:rowOff>
    </xdr:from>
    <xdr:to>
      <xdr:col>69</xdr:col>
      <xdr:colOff>92075</xdr:colOff>
      <xdr:row>37</xdr:row>
      <xdr:rowOff>138430</xdr:rowOff>
    </xdr:to>
    <xdr:cxnSp macro="">
      <xdr:nvCxnSpPr>
        <xdr:cNvPr id="317" name="直線コネクタ 316"/>
        <xdr:cNvCxnSpPr/>
      </xdr:nvCxnSpPr>
      <xdr:spPr>
        <a:xfrm flipV="1">
          <a:off x="13004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8" name="フローチャート: 判断 317"/>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19" name="テキスト ボックス 318"/>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0" name="フローチャート: 判断 319"/>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1" name="テキスト ボックス 320"/>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7" name="楕円 326"/>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28"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9" name="楕円 32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0" name="テキスト ボックス 32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1" name="楕円 33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2" name="テキスト ボックス 331"/>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11430</xdr:rowOff>
    </xdr:from>
    <xdr:to>
      <xdr:col>69</xdr:col>
      <xdr:colOff>142875</xdr:colOff>
      <xdr:row>37</xdr:row>
      <xdr:rowOff>113030</xdr:rowOff>
    </xdr:to>
    <xdr:sp macro="" textlink="">
      <xdr:nvSpPr>
        <xdr:cNvPr id="333" name="楕円 332"/>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97807</xdr:rowOff>
    </xdr:from>
    <xdr:ext cx="762000" cy="259045"/>
    <xdr:sp macro="" textlink="">
      <xdr:nvSpPr>
        <xdr:cNvPr id="334" name="テキスト ボックス 333"/>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5" name="楕円 334"/>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6" name="テキスト ボックス 335"/>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類似団体平均を下回っている一方で</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の増となっている。</a:t>
          </a:r>
          <a:r>
            <a:rPr lang="ja-JP" altLang="ja-JP" sz="1100">
              <a:solidFill>
                <a:schemeClr val="dk1"/>
              </a:solidFill>
              <a:effectLst/>
              <a:latin typeface="+mn-lt"/>
              <a:ea typeface="+mn-ea"/>
              <a:cs typeface="+mn-cs"/>
            </a:rPr>
            <a:t>主な要因としては、前年度までは据置措置により利子のみを償還していたが、平成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年度から元金償還が始まったことにより単年度の元金支払額が増加したことが挙げられる</a:t>
          </a:r>
          <a:r>
            <a:rPr kumimoji="1" lang="ja-JP" altLang="ja-JP" sz="1100">
              <a:solidFill>
                <a:schemeClr val="dk1"/>
              </a:solidFill>
              <a:effectLst/>
              <a:latin typeface="+mn-lt"/>
              <a:ea typeface="+mn-ea"/>
              <a:cs typeface="+mn-cs"/>
            </a:rPr>
            <a:t>。引き続き地方債を活用する事業の計画的な運用により、公債費の抑制に努める。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20320</xdr:rowOff>
    </xdr:to>
    <xdr:cxnSp macro="">
      <xdr:nvCxnSpPr>
        <xdr:cNvPr id="369" name="直線コネクタ 368"/>
        <xdr:cNvCxnSpPr/>
      </xdr:nvCxnSpPr>
      <xdr:spPr>
        <a:xfrm>
          <a:off x="3987800" y="13042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12700</xdr:rowOff>
    </xdr:to>
    <xdr:cxnSp macro="">
      <xdr:nvCxnSpPr>
        <xdr:cNvPr id="372" name="直線コネクタ 371"/>
        <xdr:cNvCxnSpPr/>
      </xdr:nvCxnSpPr>
      <xdr:spPr>
        <a:xfrm>
          <a:off x="3098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153670</xdr:rowOff>
    </xdr:to>
    <xdr:cxnSp macro="">
      <xdr:nvCxnSpPr>
        <xdr:cNvPr id="375" name="直線コネクタ 374"/>
        <xdr:cNvCxnSpPr/>
      </xdr:nvCxnSpPr>
      <xdr:spPr>
        <a:xfrm flipV="1">
          <a:off x="2209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7" name="テキスト ボックス 37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153670</xdr:rowOff>
    </xdr:to>
    <xdr:cxnSp macro="">
      <xdr:nvCxnSpPr>
        <xdr:cNvPr id="378" name="直線コネクタ 377"/>
        <xdr:cNvCxnSpPr/>
      </xdr:nvCxnSpPr>
      <xdr:spPr>
        <a:xfrm>
          <a:off x="1320800" y="12959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79" name="フローチャート: 判断 378"/>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0" name="テキスト ボックス 379"/>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1" name="フローチャート: 判断 380"/>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2" name="テキスト ボックス 381"/>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8" name="楕円 387"/>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9"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0" name="楕円 389"/>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1" name="テキスト ボックス 390"/>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2" name="楕円 391"/>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3" name="テキスト ボックス 392"/>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4" name="楕円 393"/>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5" name="テキスト ボックス 394"/>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6" name="楕円 395"/>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7" name="テキスト ボックス 396"/>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a:t>
          </a:r>
          <a:r>
            <a:rPr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学校・保育園等の施設整備事業については、国庫補助事業や地方債を活用したため、ここ数年の流れでは緩やかに減少傾向となっている。今後も引き続き小・中学校をはじめとする公共施設の大規模改修工事が予定されているが、適債性のある事業は地方債を活用するなど、計画的かつバランス感を持って事業を実施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69850</xdr:rowOff>
    </xdr:to>
    <xdr:cxnSp macro="">
      <xdr:nvCxnSpPr>
        <xdr:cNvPr id="426" name="直線コネクタ 425"/>
        <xdr:cNvCxnSpPr/>
      </xdr:nvCxnSpPr>
      <xdr:spPr>
        <a:xfrm flipV="1">
          <a:off x="15671800" y="13202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7"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69850</xdr:rowOff>
    </xdr:to>
    <xdr:cxnSp macro="">
      <xdr:nvCxnSpPr>
        <xdr:cNvPr id="429" name="直線コネクタ 428"/>
        <xdr:cNvCxnSpPr/>
      </xdr:nvCxnSpPr>
      <xdr:spPr>
        <a:xfrm>
          <a:off x="14782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46989</xdr:rowOff>
    </xdr:to>
    <xdr:cxnSp macro="">
      <xdr:nvCxnSpPr>
        <xdr:cNvPr id="432" name="直線コネクタ 431"/>
        <xdr:cNvCxnSpPr/>
      </xdr:nvCxnSpPr>
      <xdr:spPr>
        <a:xfrm flipV="1">
          <a:off x="13893800" y="132257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4" name="テキスト ボックス 433"/>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29845</xdr:rowOff>
    </xdr:from>
    <xdr:to>
      <xdr:col>69</xdr:col>
      <xdr:colOff>92075</xdr:colOff>
      <xdr:row>78</xdr:row>
      <xdr:rowOff>46989</xdr:rowOff>
    </xdr:to>
    <xdr:cxnSp macro="">
      <xdr:nvCxnSpPr>
        <xdr:cNvPr id="435" name="直線コネクタ 434"/>
        <xdr:cNvCxnSpPr/>
      </xdr:nvCxnSpPr>
      <xdr:spPr>
        <a:xfrm>
          <a:off x="13004800" y="134029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6" name="フローチャート: 判断 435"/>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7" name="テキスト ボックス 436"/>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38" name="フローチャート: 判断 437"/>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39" name="テキスト ボックス 438"/>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5" name="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6"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8" name="テキスト ボックス 447"/>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9" name="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0" name="テキスト ボックス 44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51" name="楕円 450"/>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52" name="テキスト ボックス 451"/>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150495</xdr:rowOff>
    </xdr:from>
    <xdr:to>
      <xdr:col>65</xdr:col>
      <xdr:colOff>53975</xdr:colOff>
      <xdr:row>78</xdr:row>
      <xdr:rowOff>80645</xdr:rowOff>
    </xdr:to>
    <xdr:sp macro="" textlink="">
      <xdr:nvSpPr>
        <xdr:cNvPr id="453" name="楕円 452"/>
        <xdr:cNvSpPr/>
      </xdr:nvSpPr>
      <xdr:spPr>
        <a:xfrm>
          <a:off x="12954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65422</xdr:rowOff>
    </xdr:from>
    <xdr:ext cx="762000" cy="259045"/>
    <xdr:sp macro="" textlink="">
      <xdr:nvSpPr>
        <xdr:cNvPr id="454" name="テキスト ボックス 453"/>
        <xdr:cNvSpPr txBox="1"/>
      </xdr:nvSpPr>
      <xdr:spPr>
        <a:xfrm>
          <a:off x="12623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101783</xdr:rowOff>
    </xdr:from>
    <xdr:to>
      <xdr:col>29</xdr:col>
      <xdr:colOff>127000</xdr:colOff>
      <xdr:row>17</xdr:row>
      <xdr:rowOff>161628</xdr:rowOff>
    </xdr:to>
    <xdr:cxnSp macro="">
      <xdr:nvCxnSpPr>
        <xdr:cNvPr id="52" name="直線コネクタ 51"/>
        <xdr:cNvCxnSpPr/>
      </xdr:nvCxnSpPr>
      <xdr:spPr bwMode="auto">
        <a:xfrm flipV="1">
          <a:off x="5003800" y="2721158"/>
          <a:ext cx="647700" cy="402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95138</xdr:rowOff>
    </xdr:from>
    <xdr:to>
      <xdr:col>26</xdr:col>
      <xdr:colOff>50800</xdr:colOff>
      <xdr:row>17</xdr:row>
      <xdr:rowOff>161628</xdr:rowOff>
    </xdr:to>
    <xdr:cxnSp macro="">
      <xdr:nvCxnSpPr>
        <xdr:cNvPr id="55" name="直線コネクタ 54"/>
        <xdr:cNvCxnSpPr/>
      </xdr:nvCxnSpPr>
      <xdr:spPr bwMode="auto">
        <a:xfrm>
          <a:off x="4305300" y="3057413"/>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95138</xdr:rowOff>
    </xdr:from>
    <xdr:to>
      <xdr:col>22</xdr:col>
      <xdr:colOff>114300</xdr:colOff>
      <xdr:row>17</xdr:row>
      <xdr:rowOff>169661</xdr:rowOff>
    </xdr:to>
    <xdr:cxnSp macro="">
      <xdr:nvCxnSpPr>
        <xdr:cNvPr id="58" name="直線コネクタ 57"/>
        <xdr:cNvCxnSpPr/>
      </xdr:nvCxnSpPr>
      <xdr:spPr bwMode="auto">
        <a:xfrm flipV="1">
          <a:off x="3606800" y="3057413"/>
          <a:ext cx="698500" cy="7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169661</xdr:rowOff>
    </xdr:from>
    <xdr:to>
      <xdr:col>18</xdr:col>
      <xdr:colOff>177800</xdr:colOff>
      <xdr:row>18</xdr:row>
      <xdr:rowOff>118177</xdr:rowOff>
    </xdr:to>
    <xdr:cxnSp macro="">
      <xdr:nvCxnSpPr>
        <xdr:cNvPr id="61" name="直線コネクタ 60"/>
        <xdr:cNvCxnSpPr/>
      </xdr:nvCxnSpPr>
      <xdr:spPr bwMode="auto">
        <a:xfrm flipV="1">
          <a:off x="2908300" y="3131936"/>
          <a:ext cx="698500" cy="119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125654</xdr:rowOff>
    </xdr:from>
    <xdr:to>
      <xdr:col>19</xdr:col>
      <xdr:colOff>38100</xdr:colOff>
      <xdr:row>19</xdr:row>
      <xdr:rowOff>55804</xdr:rowOff>
    </xdr:to>
    <xdr:sp macro="" textlink="">
      <xdr:nvSpPr>
        <xdr:cNvPr id="62" name="フローチャート: 判断 61"/>
        <xdr:cNvSpPr/>
      </xdr:nvSpPr>
      <xdr:spPr bwMode="auto">
        <a:xfrm>
          <a:off x="3556000" y="325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40581</xdr:rowOff>
    </xdr:from>
    <xdr:ext cx="762000" cy="259045"/>
    <xdr:sp macro="" textlink="">
      <xdr:nvSpPr>
        <xdr:cNvPr id="63" name="テキスト ボックス 62"/>
        <xdr:cNvSpPr txBox="1"/>
      </xdr:nvSpPr>
      <xdr:spPr>
        <a:xfrm>
          <a:off x="3225800" y="334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166867</xdr:rowOff>
    </xdr:from>
    <xdr:to>
      <xdr:col>15</xdr:col>
      <xdr:colOff>101600</xdr:colOff>
      <xdr:row>19</xdr:row>
      <xdr:rowOff>97017</xdr:rowOff>
    </xdr:to>
    <xdr:sp macro="" textlink="">
      <xdr:nvSpPr>
        <xdr:cNvPr id="64" name="フローチャート: 判断 63"/>
        <xdr:cNvSpPr/>
      </xdr:nvSpPr>
      <xdr:spPr bwMode="auto">
        <a:xfrm>
          <a:off x="2857500" y="3300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81794</xdr:rowOff>
    </xdr:from>
    <xdr:ext cx="762000" cy="259045"/>
    <xdr:sp macro="" textlink="">
      <xdr:nvSpPr>
        <xdr:cNvPr id="65" name="テキスト ボックス 64"/>
        <xdr:cNvSpPr txBox="1"/>
      </xdr:nvSpPr>
      <xdr:spPr>
        <a:xfrm>
          <a:off x="2527300" y="338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50983</xdr:rowOff>
    </xdr:from>
    <xdr:to>
      <xdr:col>29</xdr:col>
      <xdr:colOff>177800</xdr:colOff>
      <xdr:row>15</xdr:row>
      <xdr:rowOff>152583</xdr:rowOff>
    </xdr:to>
    <xdr:sp macro="" textlink="">
      <xdr:nvSpPr>
        <xdr:cNvPr id="71" name="楕円 70"/>
        <xdr:cNvSpPr/>
      </xdr:nvSpPr>
      <xdr:spPr bwMode="auto">
        <a:xfrm>
          <a:off x="56007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67510</xdr:rowOff>
    </xdr:from>
    <xdr:ext cx="762000" cy="259045"/>
    <xdr:sp macro="" textlink="">
      <xdr:nvSpPr>
        <xdr:cNvPr id="72" name="人口1人当たり決算額の推移該当値テキスト130"/>
        <xdr:cNvSpPr txBox="1"/>
      </xdr:nvSpPr>
      <xdr:spPr>
        <a:xfrm>
          <a:off x="5740400" y="251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110828</xdr:rowOff>
    </xdr:from>
    <xdr:to>
      <xdr:col>26</xdr:col>
      <xdr:colOff>101600</xdr:colOff>
      <xdr:row>18</xdr:row>
      <xdr:rowOff>40978</xdr:rowOff>
    </xdr:to>
    <xdr:sp macro="" textlink="">
      <xdr:nvSpPr>
        <xdr:cNvPr id="73" name="楕円 72"/>
        <xdr:cNvSpPr/>
      </xdr:nvSpPr>
      <xdr:spPr bwMode="auto">
        <a:xfrm>
          <a:off x="4953000" y="307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25755</xdr:rowOff>
    </xdr:from>
    <xdr:ext cx="736600" cy="259045"/>
    <xdr:sp macro="" textlink="">
      <xdr:nvSpPr>
        <xdr:cNvPr id="74" name="テキスト ボックス 73"/>
        <xdr:cNvSpPr txBox="1"/>
      </xdr:nvSpPr>
      <xdr:spPr>
        <a:xfrm>
          <a:off x="4622800" y="315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44338</xdr:rowOff>
    </xdr:from>
    <xdr:to>
      <xdr:col>22</xdr:col>
      <xdr:colOff>165100</xdr:colOff>
      <xdr:row>17</xdr:row>
      <xdr:rowOff>145938</xdr:rowOff>
    </xdr:to>
    <xdr:sp macro="" textlink="">
      <xdr:nvSpPr>
        <xdr:cNvPr id="75" name="楕円 74"/>
        <xdr:cNvSpPr/>
      </xdr:nvSpPr>
      <xdr:spPr bwMode="auto">
        <a:xfrm>
          <a:off x="4254500" y="30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130715</xdr:rowOff>
    </xdr:from>
    <xdr:ext cx="762000" cy="259045"/>
    <xdr:sp macro="" textlink="">
      <xdr:nvSpPr>
        <xdr:cNvPr id="76" name="テキスト ボックス 75"/>
        <xdr:cNvSpPr txBox="1"/>
      </xdr:nvSpPr>
      <xdr:spPr>
        <a:xfrm>
          <a:off x="3924300" y="30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118861</xdr:rowOff>
    </xdr:from>
    <xdr:to>
      <xdr:col>19</xdr:col>
      <xdr:colOff>38100</xdr:colOff>
      <xdr:row>18</xdr:row>
      <xdr:rowOff>49011</xdr:rowOff>
    </xdr:to>
    <xdr:sp macro="" textlink="">
      <xdr:nvSpPr>
        <xdr:cNvPr id="77" name="楕円 76"/>
        <xdr:cNvSpPr/>
      </xdr:nvSpPr>
      <xdr:spPr bwMode="auto">
        <a:xfrm>
          <a:off x="3556000" y="30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59188</xdr:rowOff>
    </xdr:from>
    <xdr:ext cx="762000" cy="259045"/>
    <xdr:sp macro="" textlink="">
      <xdr:nvSpPr>
        <xdr:cNvPr id="78" name="テキスト ボックス 77"/>
        <xdr:cNvSpPr txBox="1"/>
      </xdr:nvSpPr>
      <xdr:spPr>
        <a:xfrm>
          <a:off x="3225800" y="28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67377</xdr:rowOff>
    </xdr:from>
    <xdr:to>
      <xdr:col>15</xdr:col>
      <xdr:colOff>101600</xdr:colOff>
      <xdr:row>18</xdr:row>
      <xdr:rowOff>168977</xdr:rowOff>
    </xdr:to>
    <xdr:sp macro="" textlink="">
      <xdr:nvSpPr>
        <xdr:cNvPr id="79" name="楕円 78"/>
        <xdr:cNvSpPr/>
      </xdr:nvSpPr>
      <xdr:spPr bwMode="auto">
        <a:xfrm>
          <a:off x="2857500" y="320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7704</xdr:rowOff>
    </xdr:from>
    <xdr:ext cx="762000" cy="259045"/>
    <xdr:sp macro="" textlink="">
      <xdr:nvSpPr>
        <xdr:cNvPr id="80" name="テキスト ボックス 79"/>
        <xdr:cNvSpPr txBox="1"/>
      </xdr:nvSpPr>
      <xdr:spPr>
        <a:xfrm>
          <a:off x="2527300" y="296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25959</xdr:rowOff>
    </xdr:from>
    <xdr:to>
      <xdr:col>29</xdr:col>
      <xdr:colOff>127000</xdr:colOff>
      <xdr:row>36</xdr:row>
      <xdr:rowOff>31079</xdr:rowOff>
    </xdr:to>
    <xdr:cxnSp macro="">
      <xdr:nvCxnSpPr>
        <xdr:cNvPr id="112" name="直線コネクタ 111"/>
        <xdr:cNvCxnSpPr/>
      </xdr:nvCxnSpPr>
      <xdr:spPr bwMode="auto">
        <a:xfrm>
          <a:off x="5003800" y="6979209"/>
          <a:ext cx="6477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25959</xdr:rowOff>
    </xdr:from>
    <xdr:to>
      <xdr:col>26</xdr:col>
      <xdr:colOff>50800</xdr:colOff>
      <xdr:row>36</xdr:row>
      <xdr:rowOff>82080</xdr:rowOff>
    </xdr:to>
    <xdr:cxnSp macro="">
      <xdr:nvCxnSpPr>
        <xdr:cNvPr id="115" name="直線コネクタ 114"/>
        <xdr:cNvCxnSpPr/>
      </xdr:nvCxnSpPr>
      <xdr:spPr bwMode="auto">
        <a:xfrm flipV="1">
          <a:off x="4305300" y="6979209"/>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82080</xdr:rowOff>
    </xdr:from>
    <xdr:to>
      <xdr:col>22</xdr:col>
      <xdr:colOff>114300</xdr:colOff>
      <xdr:row>36</xdr:row>
      <xdr:rowOff>92596</xdr:rowOff>
    </xdr:to>
    <xdr:cxnSp macro="">
      <xdr:nvCxnSpPr>
        <xdr:cNvPr id="118" name="直線コネクタ 117"/>
        <xdr:cNvCxnSpPr/>
      </xdr:nvCxnSpPr>
      <xdr:spPr bwMode="auto">
        <a:xfrm flipV="1">
          <a:off x="3606800" y="703533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92596</xdr:rowOff>
    </xdr:from>
    <xdr:to>
      <xdr:col>18</xdr:col>
      <xdr:colOff>177800</xdr:colOff>
      <xdr:row>36</xdr:row>
      <xdr:rowOff>98403</xdr:rowOff>
    </xdr:to>
    <xdr:cxnSp macro="">
      <xdr:nvCxnSpPr>
        <xdr:cNvPr id="121" name="直線コネクタ 120"/>
        <xdr:cNvCxnSpPr/>
      </xdr:nvCxnSpPr>
      <xdr:spPr bwMode="auto">
        <a:xfrm flipV="1">
          <a:off x="2908300" y="7045846"/>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323179</xdr:rowOff>
    </xdr:from>
    <xdr:to>
      <xdr:col>29</xdr:col>
      <xdr:colOff>177800</xdr:colOff>
      <xdr:row>36</xdr:row>
      <xdr:rowOff>81879</xdr:rowOff>
    </xdr:to>
    <xdr:sp macro="" textlink="">
      <xdr:nvSpPr>
        <xdr:cNvPr id="131" name="楕円 130"/>
        <xdr:cNvSpPr/>
      </xdr:nvSpPr>
      <xdr:spPr bwMode="auto">
        <a:xfrm>
          <a:off x="5600700" y="69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295256</xdr:rowOff>
    </xdr:from>
    <xdr:ext cx="762000" cy="259045"/>
    <xdr:sp macro="" textlink="">
      <xdr:nvSpPr>
        <xdr:cNvPr id="132" name="人口1人当たり決算額の推移該当値テキスト445"/>
        <xdr:cNvSpPr txBox="1"/>
      </xdr:nvSpPr>
      <xdr:spPr>
        <a:xfrm>
          <a:off x="5740400" y="69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318059</xdr:rowOff>
    </xdr:from>
    <xdr:to>
      <xdr:col>26</xdr:col>
      <xdr:colOff>101600</xdr:colOff>
      <xdr:row>36</xdr:row>
      <xdr:rowOff>76759</xdr:rowOff>
    </xdr:to>
    <xdr:sp macro="" textlink="">
      <xdr:nvSpPr>
        <xdr:cNvPr id="133" name="楕円 132"/>
        <xdr:cNvSpPr/>
      </xdr:nvSpPr>
      <xdr:spPr bwMode="auto">
        <a:xfrm>
          <a:off x="4953000" y="69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61536</xdr:rowOff>
    </xdr:from>
    <xdr:ext cx="736600" cy="259045"/>
    <xdr:sp macro="" textlink="">
      <xdr:nvSpPr>
        <xdr:cNvPr id="134" name="テキスト ボックス 133"/>
        <xdr:cNvSpPr txBox="1"/>
      </xdr:nvSpPr>
      <xdr:spPr>
        <a:xfrm>
          <a:off x="4622800" y="701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31280</xdr:rowOff>
    </xdr:from>
    <xdr:to>
      <xdr:col>22</xdr:col>
      <xdr:colOff>165100</xdr:colOff>
      <xdr:row>36</xdr:row>
      <xdr:rowOff>132880</xdr:rowOff>
    </xdr:to>
    <xdr:sp macro="" textlink="">
      <xdr:nvSpPr>
        <xdr:cNvPr id="135" name="楕円 134"/>
        <xdr:cNvSpPr/>
      </xdr:nvSpPr>
      <xdr:spPr bwMode="auto">
        <a:xfrm>
          <a:off x="4254500" y="698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117657</xdr:rowOff>
    </xdr:from>
    <xdr:ext cx="762000" cy="259045"/>
    <xdr:sp macro="" textlink="">
      <xdr:nvSpPr>
        <xdr:cNvPr id="136" name="テキスト ボックス 135"/>
        <xdr:cNvSpPr txBox="1"/>
      </xdr:nvSpPr>
      <xdr:spPr>
        <a:xfrm>
          <a:off x="3924300" y="70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41796</xdr:rowOff>
    </xdr:from>
    <xdr:to>
      <xdr:col>19</xdr:col>
      <xdr:colOff>38100</xdr:colOff>
      <xdr:row>36</xdr:row>
      <xdr:rowOff>143396</xdr:rowOff>
    </xdr:to>
    <xdr:sp macro="" textlink="">
      <xdr:nvSpPr>
        <xdr:cNvPr id="137" name="楕円 136"/>
        <xdr:cNvSpPr/>
      </xdr:nvSpPr>
      <xdr:spPr bwMode="auto">
        <a:xfrm>
          <a:off x="3556000" y="699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153573</xdr:rowOff>
    </xdr:from>
    <xdr:ext cx="762000" cy="259045"/>
    <xdr:sp macro="" textlink="">
      <xdr:nvSpPr>
        <xdr:cNvPr id="138" name="テキスト ボックス 137"/>
        <xdr:cNvSpPr txBox="1"/>
      </xdr:nvSpPr>
      <xdr:spPr>
        <a:xfrm>
          <a:off x="3225800" y="676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47603</xdr:rowOff>
    </xdr:from>
    <xdr:to>
      <xdr:col>15</xdr:col>
      <xdr:colOff>101600</xdr:colOff>
      <xdr:row>36</xdr:row>
      <xdr:rowOff>149203</xdr:rowOff>
    </xdr:to>
    <xdr:sp macro="" textlink="">
      <xdr:nvSpPr>
        <xdr:cNvPr id="139" name="楕円 138"/>
        <xdr:cNvSpPr/>
      </xdr:nvSpPr>
      <xdr:spPr bwMode="auto">
        <a:xfrm>
          <a:off x="2857500" y="700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159380</xdr:rowOff>
    </xdr:from>
    <xdr:ext cx="762000" cy="259045"/>
    <xdr:sp macro="" textlink="">
      <xdr:nvSpPr>
        <xdr:cNvPr id="140" name="テキスト ボックス 139"/>
        <xdr:cNvSpPr txBox="1"/>
      </xdr:nvSpPr>
      <xdr:spPr>
        <a:xfrm>
          <a:off x="2527300" y="676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19,894
19,509
169.20
9,044,077
8,619,595
366,403
5,702,413
7,356,142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129184</xdr:rowOff>
    </xdr:from>
    <xdr:to>
      <xdr:col>24</xdr:col>
      <xdr:colOff>63500</xdr:colOff>
      <xdr:row>36</xdr:row>
      <xdr:rowOff>6459</xdr:rowOff>
    </xdr:to>
    <xdr:cxnSp macro="">
      <xdr:nvCxnSpPr>
        <xdr:cNvPr id="63" name="直線コネクタ 62"/>
        <xdr:cNvCxnSpPr/>
      </xdr:nvCxnSpPr>
      <xdr:spPr>
        <a:xfrm flipV="1">
          <a:off x="3797300" y="6129934"/>
          <a:ext cx="8382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156078</xdr:rowOff>
    </xdr:from>
    <xdr:to>
      <xdr:col>19</xdr:col>
      <xdr:colOff>177800</xdr:colOff>
      <xdr:row>36</xdr:row>
      <xdr:rowOff>6459</xdr:rowOff>
    </xdr:to>
    <xdr:cxnSp macro="">
      <xdr:nvCxnSpPr>
        <xdr:cNvPr id="66" name="直線コネクタ 65"/>
        <xdr:cNvCxnSpPr/>
      </xdr:nvCxnSpPr>
      <xdr:spPr>
        <a:xfrm>
          <a:off x="2908300" y="6156828"/>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156078</xdr:rowOff>
    </xdr:from>
    <xdr:to>
      <xdr:col>15</xdr:col>
      <xdr:colOff>50800</xdr:colOff>
      <xdr:row>37</xdr:row>
      <xdr:rowOff>38643</xdr:rowOff>
    </xdr:to>
    <xdr:cxnSp macro="">
      <xdr:nvCxnSpPr>
        <xdr:cNvPr id="69" name="直線コネクタ 68"/>
        <xdr:cNvCxnSpPr/>
      </xdr:nvCxnSpPr>
      <xdr:spPr>
        <a:xfrm flipV="1">
          <a:off x="2019300" y="6156828"/>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38643</xdr:rowOff>
    </xdr:from>
    <xdr:to>
      <xdr:col>10</xdr:col>
      <xdr:colOff>114300</xdr:colOff>
      <xdr:row>37</xdr:row>
      <xdr:rowOff>106210</xdr:rowOff>
    </xdr:to>
    <xdr:cxnSp macro="">
      <xdr:nvCxnSpPr>
        <xdr:cNvPr id="72" name="直線コネクタ 71"/>
        <xdr:cNvCxnSpPr/>
      </xdr:nvCxnSpPr>
      <xdr:spPr>
        <a:xfrm flipV="1">
          <a:off x="1130300" y="6382293"/>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25676</xdr:rowOff>
    </xdr:from>
    <xdr:to>
      <xdr:col>10</xdr:col>
      <xdr:colOff>165100</xdr:colOff>
      <xdr:row>37</xdr:row>
      <xdr:rowOff>127276</xdr:rowOff>
    </xdr:to>
    <xdr:sp macro="" textlink="">
      <xdr:nvSpPr>
        <xdr:cNvPr id="73" name="フローチャート: 判断 72"/>
        <xdr:cNvSpPr/>
      </xdr:nvSpPr>
      <xdr:spPr>
        <a:xfrm>
          <a:off x="1968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118403</xdr:rowOff>
    </xdr:from>
    <xdr:ext cx="534377" cy="259045"/>
    <xdr:sp macro="" textlink="">
      <xdr:nvSpPr>
        <xdr:cNvPr id="74" name="テキスト ボックス 73"/>
        <xdr:cNvSpPr txBox="1"/>
      </xdr:nvSpPr>
      <xdr:spPr>
        <a:xfrm>
          <a:off x="1752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77911</xdr:rowOff>
    </xdr:from>
    <xdr:to>
      <xdr:col>6</xdr:col>
      <xdr:colOff>38100</xdr:colOff>
      <xdr:row>38</xdr:row>
      <xdr:rowOff>8061</xdr:rowOff>
    </xdr:to>
    <xdr:sp macro="" textlink="">
      <xdr:nvSpPr>
        <xdr:cNvPr id="75" name="フローチャート: 判断 74"/>
        <xdr:cNvSpPr/>
      </xdr:nvSpPr>
      <xdr:spPr>
        <a:xfrm>
          <a:off x="1079500" y="642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170638</xdr:rowOff>
    </xdr:from>
    <xdr:ext cx="534377" cy="259045"/>
    <xdr:sp macro="" textlink="">
      <xdr:nvSpPr>
        <xdr:cNvPr id="76" name="テキスト ボックス 75"/>
        <xdr:cNvSpPr txBox="1"/>
      </xdr:nvSpPr>
      <xdr:spPr>
        <a:xfrm>
          <a:off x="863111" y="65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78384</xdr:rowOff>
    </xdr:from>
    <xdr:to>
      <xdr:col>24</xdr:col>
      <xdr:colOff>114300</xdr:colOff>
      <xdr:row>36</xdr:row>
      <xdr:rowOff>8534</xdr:rowOff>
    </xdr:to>
    <xdr:sp macro="" textlink="">
      <xdr:nvSpPr>
        <xdr:cNvPr id="82" name="楕円 81"/>
        <xdr:cNvSpPr/>
      </xdr:nvSpPr>
      <xdr:spPr>
        <a:xfrm>
          <a:off x="45847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56811</xdr:rowOff>
    </xdr:from>
    <xdr:ext cx="534377" cy="259045"/>
    <xdr:sp macro="" textlink="">
      <xdr:nvSpPr>
        <xdr:cNvPr id="83" name="人件費該当値テキスト"/>
        <xdr:cNvSpPr txBox="1"/>
      </xdr:nvSpPr>
      <xdr:spPr>
        <a:xfrm>
          <a:off x="4686300" y="60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127109</xdr:rowOff>
    </xdr:from>
    <xdr:to>
      <xdr:col>20</xdr:col>
      <xdr:colOff>38100</xdr:colOff>
      <xdr:row>36</xdr:row>
      <xdr:rowOff>57259</xdr:rowOff>
    </xdr:to>
    <xdr:sp macro="" textlink="">
      <xdr:nvSpPr>
        <xdr:cNvPr id="84" name="楕円 83"/>
        <xdr:cNvSpPr/>
      </xdr:nvSpPr>
      <xdr:spPr>
        <a:xfrm>
          <a:off x="37465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48386</xdr:rowOff>
    </xdr:from>
    <xdr:ext cx="534377" cy="259045"/>
    <xdr:sp macro="" textlink="">
      <xdr:nvSpPr>
        <xdr:cNvPr id="85" name="テキスト ボックス 84"/>
        <xdr:cNvSpPr txBox="1"/>
      </xdr:nvSpPr>
      <xdr:spPr>
        <a:xfrm>
          <a:off x="3530111" y="62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105278</xdr:rowOff>
    </xdr:from>
    <xdr:to>
      <xdr:col>15</xdr:col>
      <xdr:colOff>101600</xdr:colOff>
      <xdr:row>36</xdr:row>
      <xdr:rowOff>35428</xdr:rowOff>
    </xdr:to>
    <xdr:sp macro="" textlink="">
      <xdr:nvSpPr>
        <xdr:cNvPr id="86" name="楕円 85"/>
        <xdr:cNvSpPr/>
      </xdr:nvSpPr>
      <xdr:spPr>
        <a:xfrm>
          <a:off x="2857500" y="61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51955</xdr:rowOff>
    </xdr:from>
    <xdr:ext cx="534377" cy="259045"/>
    <xdr:sp macro="" textlink="">
      <xdr:nvSpPr>
        <xdr:cNvPr id="87" name="テキスト ボックス 86"/>
        <xdr:cNvSpPr txBox="1"/>
      </xdr:nvSpPr>
      <xdr:spPr>
        <a:xfrm>
          <a:off x="2641111" y="58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159293</xdr:rowOff>
    </xdr:from>
    <xdr:to>
      <xdr:col>10</xdr:col>
      <xdr:colOff>165100</xdr:colOff>
      <xdr:row>37</xdr:row>
      <xdr:rowOff>89443</xdr:rowOff>
    </xdr:to>
    <xdr:sp macro="" textlink="">
      <xdr:nvSpPr>
        <xdr:cNvPr id="88" name="楕円 87"/>
        <xdr:cNvSpPr/>
      </xdr:nvSpPr>
      <xdr:spPr>
        <a:xfrm>
          <a:off x="1968500" y="63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105970</xdr:rowOff>
    </xdr:from>
    <xdr:ext cx="534377" cy="259045"/>
    <xdr:sp macro="" textlink="">
      <xdr:nvSpPr>
        <xdr:cNvPr id="89" name="テキスト ボックス 88"/>
        <xdr:cNvSpPr txBox="1"/>
      </xdr:nvSpPr>
      <xdr:spPr>
        <a:xfrm>
          <a:off x="1752111" y="61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55410</xdr:rowOff>
    </xdr:from>
    <xdr:to>
      <xdr:col>6</xdr:col>
      <xdr:colOff>38100</xdr:colOff>
      <xdr:row>37</xdr:row>
      <xdr:rowOff>157010</xdr:rowOff>
    </xdr:to>
    <xdr:sp macro="" textlink="">
      <xdr:nvSpPr>
        <xdr:cNvPr id="90" name="楕円 89"/>
        <xdr:cNvSpPr/>
      </xdr:nvSpPr>
      <xdr:spPr>
        <a:xfrm>
          <a:off x="1079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2087</xdr:rowOff>
    </xdr:from>
    <xdr:ext cx="534377" cy="259045"/>
    <xdr:sp macro="" textlink="">
      <xdr:nvSpPr>
        <xdr:cNvPr id="91" name="テキスト ボックス 90"/>
        <xdr:cNvSpPr txBox="1"/>
      </xdr:nvSpPr>
      <xdr:spPr>
        <a:xfrm>
          <a:off x="863111" y="61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23971</xdr:rowOff>
    </xdr:from>
    <xdr:to>
      <xdr:col>24</xdr:col>
      <xdr:colOff>63500</xdr:colOff>
      <xdr:row>58</xdr:row>
      <xdr:rowOff>111620</xdr:rowOff>
    </xdr:to>
    <xdr:cxnSp macro="">
      <xdr:nvCxnSpPr>
        <xdr:cNvPr id="121" name="直線コネクタ 120"/>
        <xdr:cNvCxnSpPr/>
      </xdr:nvCxnSpPr>
      <xdr:spPr>
        <a:xfrm>
          <a:off x="3797300" y="9968071"/>
          <a:ext cx="8382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165132</xdr:rowOff>
    </xdr:from>
    <xdr:to>
      <xdr:col>19</xdr:col>
      <xdr:colOff>177800</xdr:colOff>
      <xdr:row>58</xdr:row>
      <xdr:rowOff>23971</xdr:rowOff>
    </xdr:to>
    <xdr:cxnSp macro="">
      <xdr:nvCxnSpPr>
        <xdr:cNvPr id="124" name="直線コネクタ 123"/>
        <xdr:cNvCxnSpPr/>
      </xdr:nvCxnSpPr>
      <xdr:spPr>
        <a:xfrm>
          <a:off x="2908300" y="9937782"/>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132118</xdr:rowOff>
    </xdr:from>
    <xdr:to>
      <xdr:col>15</xdr:col>
      <xdr:colOff>50800</xdr:colOff>
      <xdr:row>57</xdr:row>
      <xdr:rowOff>165132</xdr:rowOff>
    </xdr:to>
    <xdr:cxnSp macro="">
      <xdr:nvCxnSpPr>
        <xdr:cNvPr id="127" name="直線コネクタ 126"/>
        <xdr:cNvCxnSpPr/>
      </xdr:nvCxnSpPr>
      <xdr:spPr>
        <a:xfrm>
          <a:off x="2019300" y="9904768"/>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125093</xdr:rowOff>
    </xdr:from>
    <xdr:ext cx="534377" cy="259045"/>
    <xdr:sp macro="" textlink="">
      <xdr:nvSpPr>
        <xdr:cNvPr id="129" name="テキスト ボックス 128"/>
        <xdr:cNvSpPr txBox="1"/>
      </xdr:nvSpPr>
      <xdr:spPr>
        <a:xfrm>
          <a:off x="2641111" y="92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132118</xdr:rowOff>
    </xdr:from>
    <xdr:to>
      <xdr:col>10</xdr:col>
      <xdr:colOff>114300</xdr:colOff>
      <xdr:row>58</xdr:row>
      <xdr:rowOff>44965</xdr:rowOff>
    </xdr:to>
    <xdr:cxnSp macro="">
      <xdr:nvCxnSpPr>
        <xdr:cNvPr id="130" name="直線コネクタ 129"/>
        <xdr:cNvCxnSpPr/>
      </xdr:nvCxnSpPr>
      <xdr:spPr>
        <a:xfrm flipV="1">
          <a:off x="1130300" y="9904768"/>
          <a:ext cx="889000" cy="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73146</xdr:rowOff>
    </xdr:from>
    <xdr:to>
      <xdr:col>10</xdr:col>
      <xdr:colOff>165100</xdr:colOff>
      <xdr:row>58</xdr:row>
      <xdr:rowOff>3296</xdr:rowOff>
    </xdr:to>
    <xdr:sp macro="" textlink="">
      <xdr:nvSpPr>
        <xdr:cNvPr id="131" name="フローチャート: 判断 130"/>
        <xdr:cNvSpPr/>
      </xdr:nvSpPr>
      <xdr:spPr>
        <a:xfrm>
          <a:off x="1968500" y="9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19823</xdr:rowOff>
    </xdr:from>
    <xdr:ext cx="534377" cy="259045"/>
    <xdr:sp macro="" textlink="">
      <xdr:nvSpPr>
        <xdr:cNvPr id="132" name="テキスト ボックス 131"/>
        <xdr:cNvSpPr txBox="1"/>
      </xdr:nvSpPr>
      <xdr:spPr>
        <a:xfrm>
          <a:off x="1752111" y="96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110769</xdr:rowOff>
    </xdr:from>
    <xdr:to>
      <xdr:col>6</xdr:col>
      <xdr:colOff>38100</xdr:colOff>
      <xdr:row>58</xdr:row>
      <xdr:rowOff>40919</xdr:rowOff>
    </xdr:to>
    <xdr:sp macro="" textlink="">
      <xdr:nvSpPr>
        <xdr:cNvPr id="133" name="フローチャート: 判断 132"/>
        <xdr:cNvSpPr/>
      </xdr:nvSpPr>
      <xdr:spPr>
        <a:xfrm>
          <a:off x="1079500" y="988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57446</xdr:rowOff>
    </xdr:from>
    <xdr:ext cx="534377" cy="259045"/>
    <xdr:sp macro="" textlink="">
      <xdr:nvSpPr>
        <xdr:cNvPr id="134" name="テキスト ボックス 133"/>
        <xdr:cNvSpPr txBox="1"/>
      </xdr:nvSpPr>
      <xdr:spPr>
        <a:xfrm>
          <a:off x="863111" y="96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60820</xdr:rowOff>
    </xdr:from>
    <xdr:to>
      <xdr:col>24</xdr:col>
      <xdr:colOff>114300</xdr:colOff>
      <xdr:row>58</xdr:row>
      <xdr:rowOff>162420</xdr:rowOff>
    </xdr:to>
    <xdr:sp macro="" textlink="">
      <xdr:nvSpPr>
        <xdr:cNvPr id="140" name="楕円 139"/>
        <xdr:cNvSpPr/>
      </xdr:nvSpPr>
      <xdr:spPr>
        <a:xfrm>
          <a:off x="4584700" y="100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147197</xdr:rowOff>
    </xdr:from>
    <xdr:ext cx="534377" cy="259045"/>
    <xdr:sp macro="" textlink="">
      <xdr:nvSpPr>
        <xdr:cNvPr id="141" name="物件費該当値テキスト"/>
        <xdr:cNvSpPr txBox="1"/>
      </xdr:nvSpPr>
      <xdr:spPr>
        <a:xfrm>
          <a:off x="4686300" y="99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144621</xdr:rowOff>
    </xdr:from>
    <xdr:to>
      <xdr:col>20</xdr:col>
      <xdr:colOff>38100</xdr:colOff>
      <xdr:row>58</xdr:row>
      <xdr:rowOff>74771</xdr:rowOff>
    </xdr:to>
    <xdr:sp macro="" textlink="">
      <xdr:nvSpPr>
        <xdr:cNvPr id="142" name="楕円 141"/>
        <xdr:cNvSpPr/>
      </xdr:nvSpPr>
      <xdr:spPr>
        <a:xfrm>
          <a:off x="3746500" y="99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65898</xdr:rowOff>
    </xdr:from>
    <xdr:ext cx="534377" cy="259045"/>
    <xdr:sp macro="" textlink="">
      <xdr:nvSpPr>
        <xdr:cNvPr id="143" name="テキスト ボックス 142"/>
        <xdr:cNvSpPr txBox="1"/>
      </xdr:nvSpPr>
      <xdr:spPr>
        <a:xfrm>
          <a:off x="3530111" y="100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114332</xdr:rowOff>
    </xdr:from>
    <xdr:to>
      <xdr:col>15</xdr:col>
      <xdr:colOff>101600</xdr:colOff>
      <xdr:row>58</xdr:row>
      <xdr:rowOff>44482</xdr:rowOff>
    </xdr:to>
    <xdr:sp macro="" textlink="">
      <xdr:nvSpPr>
        <xdr:cNvPr id="144" name="楕円 143"/>
        <xdr:cNvSpPr/>
      </xdr:nvSpPr>
      <xdr:spPr>
        <a:xfrm>
          <a:off x="2857500" y="98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35609</xdr:rowOff>
    </xdr:from>
    <xdr:ext cx="534377" cy="259045"/>
    <xdr:sp macro="" textlink="">
      <xdr:nvSpPr>
        <xdr:cNvPr id="145" name="テキスト ボックス 144"/>
        <xdr:cNvSpPr txBox="1"/>
      </xdr:nvSpPr>
      <xdr:spPr>
        <a:xfrm>
          <a:off x="2641111" y="99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81318</xdr:rowOff>
    </xdr:from>
    <xdr:to>
      <xdr:col>10</xdr:col>
      <xdr:colOff>165100</xdr:colOff>
      <xdr:row>58</xdr:row>
      <xdr:rowOff>11468</xdr:rowOff>
    </xdr:to>
    <xdr:sp macro="" textlink="">
      <xdr:nvSpPr>
        <xdr:cNvPr id="146" name="楕円 145"/>
        <xdr:cNvSpPr/>
      </xdr:nvSpPr>
      <xdr:spPr>
        <a:xfrm>
          <a:off x="1968500" y="98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2595</xdr:rowOff>
    </xdr:from>
    <xdr:ext cx="534377" cy="259045"/>
    <xdr:sp macro="" textlink="">
      <xdr:nvSpPr>
        <xdr:cNvPr id="147" name="テキスト ボックス 146"/>
        <xdr:cNvSpPr txBox="1"/>
      </xdr:nvSpPr>
      <xdr:spPr>
        <a:xfrm>
          <a:off x="1752111" y="99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165615</xdr:rowOff>
    </xdr:from>
    <xdr:to>
      <xdr:col>6</xdr:col>
      <xdr:colOff>38100</xdr:colOff>
      <xdr:row>58</xdr:row>
      <xdr:rowOff>95765</xdr:rowOff>
    </xdr:to>
    <xdr:sp macro="" textlink="">
      <xdr:nvSpPr>
        <xdr:cNvPr id="148" name="楕円 147"/>
        <xdr:cNvSpPr/>
      </xdr:nvSpPr>
      <xdr:spPr>
        <a:xfrm>
          <a:off x="1079500" y="99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86892</xdr:rowOff>
    </xdr:from>
    <xdr:ext cx="534377" cy="259045"/>
    <xdr:sp macro="" textlink="">
      <xdr:nvSpPr>
        <xdr:cNvPr id="149" name="テキスト ボックス 148"/>
        <xdr:cNvSpPr txBox="1"/>
      </xdr:nvSpPr>
      <xdr:spPr>
        <a:xfrm>
          <a:off x="863111" y="100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135889</xdr:rowOff>
    </xdr:from>
    <xdr:to>
      <xdr:col>24</xdr:col>
      <xdr:colOff>63500</xdr:colOff>
      <xdr:row>78</xdr:row>
      <xdr:rowOff>141796</xdr:rowOff>
    </xdr:to>
    <xdr:cxnSp macro="">
      <xdr:nvCxnSpPr>
        <xdr:cNvPr id="178" name="直線コネクタ 177"/>
        <xdr:cNvCxnSpPr/>
      </xdr:nvCxnSpPr>
      <xdr:spPr>
        <a:xfrm>
          <a:off x="3797300" y="13508989"/>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135889</xdr:rowOff>
    </xdr:from>
    <xdr:to>
      <xdr:col>19</xdr:col>
      <xdr:colOff>177800</xdr:colOff>
      <xdr:row>78</xdr:row>
      <xdr:rowOff>144157</xdr:rowOff>
    </xdr:to>
    <xdr:cxnSp macro="">
      <xdr:nvCxnSpPr>
        <xdr:cNvPr id="181" name="直線コネクタ 180"/>
        <xdr:cNvCxnSpPr/>
      </xdr:nvCxnSpPr>
      <xdr:spPr>
        <a:xfrm flipV="1">
          <a:off x="2908300" y="1350898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119583</xdr:rowOff>
    </xdr:from>
    <xdr:to>
      <xdr:col>15</xdr:col>
      <xdr:colOff>50800</xdr:colOff>
      <xdr:row>78</xdr:row>
      <xdr:rowOff>144157</xdr:rowOff>
    </xdr:to>
    <xdr:cxnSp macro="">
      <xdr:nvCxnSpPr>
        <xdr:cNvPr id="184" name="直線コネクタ 183"/>
        <xdr:cNvCxnSpPr/>
      </xdr:nvCxnSpPr>
      <xdr:spPr>
        <a:xfrm>
          <a:off x="2019300" y="1349268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119583</xdr:rowOff>
    </xdr:from>
    <xdr:to>
      <xdr:col>10</xdr:col>
      <xdr:colOff>114300</xdr:colOff>
      <xdr:row>78</xdr:row>
      <xdr:rowOff>133565</xdr:rowOff>
    </xdr:to>
    <xdr:cxnSp macro="">
      <xdr:nvCxnSpPr>
        <xdr:cNvPr id="187" name="直線コネクタ 186"/>
        <xdr:cNvCxnSpPr/>
      </xdr:nvCxnSpPr>
      <xdr:spPr>
        <a:xfrm flipV="1">
          <a:off x="1130300" y="1349268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14339</xdr:rowOff>
    </xdr:from>
    <xdr:to>
      <xdr:col>10</xdr:col>
      <xdr:colOff>165100</xdr:colOff>
      <xdr:row>78</xdr:row>
      <xdr:rowOff>115939</xdr:rowOff>
    </xdr:to>
    <xdr:sp macro="" textlink="">
      <xdr:nvSpPr>
        <xdr:cNvPr id="188" name="フローチャート: 判断 187"/>
        <xdr:cNvSpPr/>
      </xdr:nvSpPr>
      <xdr:spPr>
        <a:xfrm>
          <a:off x="1968500" y="133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132466</xdr:rowOff>
    </xdr:from>
    <xdr:ext cx="469744" cy="259045"/>
    <xdr:sp macro="" textlink="">
      <xdr:nvSpPr>
        <xdr:cNvPr id="189" name="テキスト ボックス 188"/>
        <xdr:cNvSpPr txBox="1"/>
      </xdr:nvSpPr>
      <xdr:spPr>
        <a:xfrm>
          <a:off x="1784428" y="131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31750</xdr:rowOff>
    </xdr:from>
    <xdr:to>
      <xdr:col>6</xdr:col>
      <xdr:colOff>38100</xdr:colOff>
      <xdr:row>78</xdr:row>
      <xdr:rowOff>133350</xdr:rowOff>
    </xdr:to>
    <xdr:sp macro="" textlink="">
      <xdr:nvSpPr>
        <xdr:cNvPr id="190" name="フローチャート: 判断 189"/>
        <xdr:cNvSpPr/>
      </xdr:nvSpPr>
      <xdr:spPr>
        <a:xfrm>
          <a:off x="1079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149877</xdr:rowOff>
    </xdr:from>
    <xdr:ext cx="469744" cy="259045"/>
    <xdr:sp macro="" textlink="">
      <xdr:nvSpPr>
        <xdr:cNvPr id="191" name="テキスト ボックス 190"/>
        <xdr:cNvSpPr txBox="1"/>
      </xdr:nvSpPr>
      <xdr:spPr>
        <a:xfrm>
          <a:off x="895428" y="131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90996</xdr:rowOff>
    </xdr:from>
    <xdr:to>
      <xdr:col>24</xdr:col>
      <xdr:colOff>114300</xdr:colOff>
      <xdr:row>79</xdr:row>
      <xdr:rowOff>21146</xdr:rowOff>
    </xdr:to>
    <xdr:sp macro="" textlink="">
      <xdr:nvSpPr>
        <xdr:cNvPr id="197" name="楕円 196"/>
        <xdr:cNvSpPr/>
      </xdr:nvSpPr>
      <xdr:spPr>
        <a:xfrm>
          <a:off x="4584700" y="134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5923</xdr:rowOff>
    </xdr:from>
    <xdr:ext cx="469744" cy="259045"/>
    <xdr:sp macro="" textlink="">
      <xdr:nvSpPr>
        <xdr:cNvPr id="198" name="維持補修費該当値テキスト"/>
        <xdr:cNvSpPr txBox="1"/>
      </xdr:nvSpPr>
      <xdr:spPr>
        <a:xfrm>
          <a:off x="4686300" y="133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85089</xdr:rowOff>
    </xdr:from>
    <xdr:to>
      <xdr:col>20</xdr:col>
      <xdr:colOff>38100</xdr:colOff>
      <xdr:row>79</xdr:row>
      <xdr:rowOff>15239</xdr:rowOff>
    </xdr:to>
    <xdr:sp macro="" textlink="">
      <xdr:nvSpPr>
        <xdr:cNvPr id="199" name="楕円 198"/>
        <xdr:cNvSpPr/>
      </xdr:nvSpPr>
      <xdr:spPr>
        <a:xfrm>
          <a:off x="3746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6366</xdr:rowOff>
    </xdr:from>
    <xdr:ext cx="469744" cy="259045"/>
    <xdr:sp macro="" textlink="">
      <xdr:nvSpPr>
        <xdr:cNvPr id="200" name="テキスト ボックス 199"/>
        <xdr:cNvSpPr txBox="1"/>
      </xdr:nvSpPr>
      <xdr:spPr>
        <a:xfrm>
          <a:off x="3562428"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93357</xdr:rowOff>
    </xdr:from>
    <xdr:to>
      <xdr:col>15</xdr:col>
      <xdr:colOff>101600</xdr:colOff>
      <xdr:row>79</xdr:row>
      <xdr:rowOff>23507</xdr:rowOff>
    </xdr:to>
    <xdr:sp macro="" textlink="">
      <xdr:nvSpPr>
        <xdr:cNvPr id="201" name="楕円 200"/>
        <xdr:cNvSpPr/>
      </xdr:nvSpPr>
      <xdr:spPr>
        <a:xfrm>
          <a:off x="2857500" y="13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14634</xdr:rowOff>
    </xdr:from>
    <xdr:ext cx="469744" cy="259045"/>
    <xdr:sp macro="" textlink="">
      <xdr:nvSpPr>
        <xdr:cNvPr id="202" name="テキスト ボックス 201"/>
        <xdr:cNvSpPr txBox="1"/>
      </xdr:nvSpPr>
      <xdr:spPr>
        <a:xfrm>
          <a:off x="2673428" y="1355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68783</xdr:rowOff>
    </xdr:from>
    <xdr:to>
      <xdr:col>10</xdr:col>
      <xdr:colOff>165100</xdr:colOff>
      <xdr:row>78</xdr:row>
      <xdr:rowOff>170383</xdr:rowOff>
    </xdr:to>
    <xdr:sp macro="" textlink="">
      <xdr:nvSpPr>
        <xdr:cNvPr id="203" name="楕円 202"/>
        <xdr:cNvSpPr/>
      </xdr:nvSpPr>
      <xdr:spPr>
        <a:xfrm>
          <a:off x="1968500" y="134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161510</xdr:rowOff>
    </xdr:from>
    <xdr:ext cx="469744" cy="259045"/>
    <xdr:sp macro="" textlink="">
      <xdr:nvSpPr>
        <xdr:cNvPr id="204" name="テキスト ボックス 203"/>
        <xdr:cNvSpPr txBox="1"/>
      </xdr:nvSpPr>
      <xdr:spPr>
        <a:xfrm>
          <a:off x="1784428" y="135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82765</xdr:rowOff>
    </xdr:from>
    <xdr:to>
      <xdr:col>6</xdr:col>
      <xdr:colOff>38100</xdr:colOff>
      <xdr:row>79</xdr:row>
      <xdr:rowOff>12915</xdr:rowOff>
    </xdr:to>
    <xdr:sp macro="" textlink="">
      <xdr:nvSpPr>
        <xdr:cNvPr id="205" name="楕円 204"/>
        <xdr:cNvSpPr/>
      </xdr:nvSpPr>
      <xdr:spPr>
        <a:xfrm>
          <a:off x="1079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4042</xdr:rowOff>
    </xdr:from>
    <xdr:ext cx="469744" cy="259045"/>
    <xdr:sp macro="" textlink="">
      <xdr:nvSpPr>
        <xdr:cNvPr id="206" name="テキスト ボックス 205"/>
        <xdr:cNvSpPr txBox="1"/>
      </xdr:nvSpPr>
      <xdr:spPr>
        <a:xfrm>
          <a:off x="895428"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1191</xdr:rowOff>
    </xdr:from>
    <xdr:to>
      <xdr:col>24</xdr:col>
      <xdr:colOff>63500</xdr:colOff>
      <xdr:row>98</xdr:row>
      <xdr:rowOff>16942</xdr:rowOff>
    </xdr:to>
    <xdr:cxnSp macro="">
      <xdr:nvCxnSpPr>
        <xdr:cNvPr id="234" name="直線コネクタ 233"/>
        <xdr:cNvCxnSpPr/>
      </xdr:nvCxnSpPr>
      <xdr:spPr>
        <a:xfrm flipV="1">
          <a:off x="3797300" y="16803291"/>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16942</xdr:rowOff>
    </xdr:from>
    <xdr:to>
      <xdr:col>19</xdr:col>
      <xdr:colOff>177800</xdr:colOff>
      <xdr:row>98</xdr:row>
      <xdr:rowOff>92425</xdr:rowOff>
    </xdr:to>
    <xdr:cxnSp macro="">
      <xdr:nvCxnSpPr>
        <xdr:cNvPr id="237" name="直線コネクタ 236"/>
        <xdr:cNvCxnSpPr/>
      </xdr:nvCxnSpPr>
      <xdr:spPr>
        <a:xfrm flipV="1">
          <a:off x="2908300" y="16819042"/>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159131</xdr:rowOff>
    </xdr:from>
    <xdr:to>
      <xdr:col>15</xdr:col>
      <xdr:colOff>50800</xdr:colOff>
      <xdr:row>98</xdr:row>
      <xdr:rowOff>92425</xdr:rowOff>
    </xdr:to>
    <xdr:cxnSp macro="">
      <xdr:nvCxnSpPr>
        <xdr:cNvPr id="240" name="直線コネクタ 239"/>
        <xdr:cNvCxnSpPr/>
      </xdr:nvCxnSpPr>
      <xdr:spPr>
        <a:xfrm>
          <a:off x="2019300" y="16789781"/>
          <a:ext cx="889000" cy="1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159131</xdr:rowOff>
    </xdr:from>
    <xdr:to>
      <xdr:col>10</xdr:col>
      <xdr:colOff>114300</xdr:colOff>
      <xdr:row>98</xdr:row>
      <xdr:rowOff>48831</xdr:rowOff>
    </xdr:to>
    <xdr:cxnSp macro="">
      <xdr:nvCxnSpPr>
        <xdr:cNvPr id="243" name="直線コネクタ 242"/>
        <xdr:cNvCxnSpPr/>
      </xdr:nvCxnSpPr>
      <xdr:spPr>
        <a:xfrm flipV="1">
          <a:off x="1130300" y="16789781"/>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44" name="フローチャート: 判断 243"/>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45" name="テキスト ボックス 244"/>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46" name="フローチャート: 判断 245"/>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7" name="テキスト ボックス 246"/>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121841</xdr:rowOff>
    </xdr:from>
    <xdr:to>
      <xdr:col>24</xdr:col>
      <xdr:colOff>114300</xdr:colOff>
      <xdr:row>98</xdr:row>
      <xdr:rowOff>51991</xdr:rowOff>
    </xdr:to>
    <xdr:sp macro="" textlink="">
      <xdr:nvSpPr>
        <xdr:cNvPr id="253" name="楕円 252"/>
        <xdr:cNvSpPr/>
      </xdr:nvSpPr>
      <xdr:spPr>
        <a:xfrm>
          <a:off x="4584700" y="167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100268</xdr:rowOff>
    </xdr:from>
    <xdr:ext cx="534377" cy="259045"/>
    <xdr:sp macro="" textlink="">
      <xdr:nvSpPr>
        <xdr:cNvPr id="254" name="扶助費該当値テキスト"/>
        <xdr:cNvSpPr txBox="1"/>
      </xdr:nvSpPr>
      <xdr:spPr>
        <a:xfrm>
          <a:off x="4686300" y="167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137592</xdr:rowOff>
    </xdr:from>
    <xdr:to>
      <xdr:col>20</xdr:col>
      <xdr:colOff>38100</xdr:colOff>
      <xdr:row>98</xdr:row>
      <xdr:rowOff>67742</xdr:rowOff>
    </xdr:to>
    <xdr:sp macro="" textlink="">
      <xdr:nvSpPr>
        <xdr:cNvPr id="255" name="楕円 254"/>
        <xdr:cNvSpPr/>
      </xdr:nvSpPr>
      <xdr:spPr>
        <a:xfrm>
          <a:off x="3746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58869</xdr:rowOff>
    </xdr:from>
    <xdr:ext cx="534377" cy="259045"/>
    <xdr:sp macro="" textlink="">
      <xdr:nvSpPr>
        <xdr:cNvPr id="256" name="テキスト ボックス 255"/>
        <xdr:cNvSpPr txBox="1"/>
      </xdr:nvSpPr>
      <xdr:spPr>
        <a:xfrm>
          <a:off x="3530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41625</xdr:rowOff>
    </xdr:from>
    <xdr:to>
      <xdr:col>15</xdr:col>
      <xdr:colOff>101600</xdr:colOff>
      <xdr:row>98</xdr:row>
      <xdr:rowOff>143225</xdr:rowOff>
    </xdr:to>
    <xdr:sp macro="" textlink="">
      <xdr:nvSpPr>
        <xdr:cNvPr id="257" name="楕円 256"/>
        <xdr:cNvSpPr/>
      </xdr:nvSpPr>
      <xdr:spPr>
        <a:xfrm>
          <a:off x="2857500" y="16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134352</xdr:rowOff>
    </xdr:from>
    <xdr:ext cx="534377" cy="259045"/>
    <xdr:sp macro="" textlink="">
      <xdr:nvSpPr>
        <xdr:cNvPr id="258" name="テキスト ボックス 257"/>
        <xdr:cNvSpPr txBox="1"/>
      </xdr:nvSpPr>
      <xdr:spPr>
        <a:xfrm>
          <a:off x="2641111" y="169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108331</xdr:rowOff>
    </xdr:from>
    <xdr:to>
      <xdr:col>10</xdr:col>
      <xdr:colOff>165100</xdr:colOff>
      <xdr:row>98</xdr:row>
      <xdr:rowOff>38481</xdr:rowOff>
    </xdr:to>
    <xdr:sp macro="" textlink="">
      <xdr:nvSpPr>
        <xdr:cNvPr id="259" name="楕円 258"/>
        <xdr:cNvSpPr/>
      </xdr:nvSpPr>
      <xdr:spPr>
        <a:xfrm>
          <a:off x="1968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29608</xdr:rowOff>
    </xdr:from>
    <xdr:ext cx="534377" cy="259045"/>
    <xdr:sp macro="" textlink="">
      <xdr:nvSpPr>
        <xdr:cNvPr id="260" name="テキスト ボックス 259"/>
        <xdr:cNvSpPr txBox="1"/>
      </xdr:nvSpPr>
      <xdr:spPr>
        <a:xfrm>
          <a:off x="1752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169481</xdr:rowOff>
    </xdr:from>
    <xdr:to>
      <xdr:col>6</xdr:col>
      <xdr:colOff>38100</xdr:colOff>
      <xdr:row>98</xdr:row>
      <xdr:rowOff>99631</xdr:rowOff>
    </xdr:to>
    <xdr:sp macro="" textlink="">
      <xdr:nvSpPr>
        <xdr:cNvPr id="261" name="楕円 260"/>
        <xdr:cNvSpPr/>
      </xdr:nvSpPr>
      <xdr:spPr>
        <a:xfrm>
          <a:off x="1079500" y="168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90758</xdr:rowOff>
    </xdr:from>
    <xdr:ext cx="534377" cy="259045"/>
    <xdr:sp macro="" textlink="">
      <xdr:nvSpPr>
        <xdr:cNvPr id="262" name="テキスト ボックス 261"/>
        <xdr:cNvSpPr txBox="1"/>
      </xdr:nvSpPr>
      <xdr:spPr>
        <a:xfrm>
          <a:off x="86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62118</xdr:rowOff>
    </xdr:from>
    <xdr:to>
      <xdr:col>55</xdr:col>
      <xdr:colOff>0</xdr:colOff>
      <xdr:row>36</xdr:row>
      <xdr:rowOff>98432</xdr:rowOff>
    </xdr:to>
    <xdr:cxnSp macro="">
      <xdr:nvCxnSpPr>
        <xdr:cNvPr id="294" name="直線コネクタ 293"/>
        <xdr:cNvCxnSpPr/>
      </xdr:nvCxnSpPr>
      <xdr:spPr>
        <a:xfrm flipV="1">
          <a:off x="9639300" y="6234318"/>
          <a:ext cx="8382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xdr:rowOff>
    </xdr:from>
    <xdr:ext cx="534377" cy="259045"/>
    <xdr:sp macro="" textlink="">
      <xdr:nvSpPr>
        <xdr:cNvPr id="295" name="補助費等平均値テキスト"/>
        <xdr:cNvSpPr txBox="1"/>
      </xdr:nvSpPr>
      <xdr:spPr>
        <a:xfrm>
          <a:off x="10528300" y="617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98432</xdr:rowOff>
    </xdr:from>
    <xdr:to>
      <xdr:col>50</xdr:col>
      <xdr:colOff>114300</xdr:colOff>
      <xdr:row>36</xdr:row>
      <xdr:rowOff>169592</xdr:rowOff>
    </xdr:to>
    <xdr:cxnSp macro="">
      <xdr:nvCxnSpPr>
        <xdr:cNvPr id="297" name="直線コネクタ 296"/>
        <xdr:cNvCxnSpPr/>
      </xdr:nvCxnSpPr>
      <xdr:spPr>
        <a:xfrm flipV="1">
          <a:off x="8750300" y="6270632"/>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143298</xdr:rowOff>
    </xdr:from>
    <xdr:ext cx="534377" cy="259045"/>
    <xdr:sp macro="" textlink="">
      <xdr:nvSpPr>
        <xdr:cNvPr id="299" name="テキスト ボックス 298"/>
        <xdr:cNvSpPr txBox="1"/>
      </xdr:nvSpPr>
      <xdr:spPr>
        <a:xfrm>
          <a:off x="93721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133996</xdr:rowOff>
    </xdr:from>
    <xdr:to>
      <xdr:col>45</xdr:col>
      <xdr:colOff>177800</xdr:colOff>
      <xdr:row>36</xdr:row>
      <xdr:rowOff>169592</xdr:rowOff>
    </xdr:to>
    <xdr:cxnSp macro="">
      <xdr:nvCxnSpPr>
        <xdr:cNvPr id="300" name="直線コネクタ 299"/>
        <xdr:cNvCxnSpPr/>
      </xdr:nvCxnSpPr>
      <xdr:spPr>
        <a:xfrm>
          <a:off x="7861300" y="6134746"/>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133996</xdr:rowOff>
    </xdr:from>
    <xdr:to>
      <xdr:col>41</xdr:col>
      <xdr:colOff>50800</xdr:colOff>
      <xdr:row>37</xdr:row>
      <xdr:rowOff>78914</xdr:rowOff>
    </xdr:to>
    <xdr:cxnSp macro="">
      <xdr:nvCxnSpPr>
        <xdr:cNvPr id="303" name="直線コネクタ 302"/>
        <xdr:cNvCxnSpPr/>
      </xdr:nvCxnSpPr>
      <xdr:spPr>
        <a:xfrm flipV="1">
          <a:off x="6972300" y="6134746"/>
          <a:ext cx="889000" cy="28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167440</xdr:rowOff>
    </xdr:from>
    <xdr:to>
      <xdr:col>41</xdr:col>
      <xdr:colOff>101600</xdr:colOff>
      <xdr:row>38</xdr:row>
      <xdr:rowOff>97590</xdr:rowOff>
    </xdr:to>
    <xdr:sp macro="" textlink="">
      <xdr:nvSpPr>
        <xdr:cNvPr id="304" name="フローチャート: 判断 303"/>
        <xdr:cNvSpPr/>
      </xdr:nvSpPr>
      <xdr:spPr>
        <a:xfrm>
          <a:off x="7810500" y="65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88717</xdr:rowOff>
    </xdr:from>
    <xdr:ext cx="534377" cy="259045"/>
    <xdr:sp macro="" textlink="">
      <xdr:nvSpPr>
        <xdr:cNvPr id="305" name="テキスト ボックス 304"/>
        <xdr:cNvSpPr txBox="1"/>
      </xdr:nvSpPr>
      <xdr:spPr>
        <a:xfrm>
          <a:off x="7594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12689</xdr:rowOff>
    </xdr:from>
    <xdr:to>
      <xdr:col>36</xdr:col>
      <xdr:colOff>165100</xdr:colOff>
      <xdr:row>38</xdr:row>
      <xdr:rowOff>114289</xdr:rowOff>
    </xdr:to>
    <xdr:sp macro="" textlink="">
      <xdr:nvSpPr>
        <xdr:cNvPr id="306" name="フローチャート: 判断 305"/>
        <xdr:cNvSpPr/>
      </xdr:nvSpPr>
      <xdr:spPr>
        <a:xfrm>
          <a:off x="6921500" y="65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105416</xdr:rowOff>
    </xdr:from>
    <xdr:ext cx="534377" cy="259045"/>
    <xdr:sp macro="" textlink="">
      <xdr:nvSpPr>
        <xdr:cNvPr id="307" name="テキスト ボックス 306"/>
        <xdr:cNvSpPr txBox="1"/>
      </xdr:nvSpPr>
      <xdr:spPr>
        <a:xfrm>
          <a:off x="6705111" y="66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11318</xdr:rowOff>
    </xdr:from>
    <xdr:to>
      <xdr:col>55</xdr:col>
      <xdr:colOff>50800</xdr:colOff>
      <xdr:row>36</xdr:row>
      <xdr:rowOff>112918</xdr:rowOff>
    </xdr:to>
    <xdr:sp macro="" textlink="">
      <xdr:nvSpPr>
        <xdr:cNvPr id="313" name="楕円 312"/>
        <xdr:cNvSpPr/>
      </xdr:nvSpPr>
      <xdr:spPr>
        <a:xfrm>
          <a:off x="10426700" y="61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34195</xdr:rowOff>
    </xdr:from>
    <xdr:ext cx="534377" cy="259045"/>
    <xdr:sp macro="" textlink="">
      <xdr:nvSpPr>
        <xdr:cNvPr id="314" name="補助費等該当値テキスト"/>
        <xdr:cNvSpPr txBox="1"/>
      </xdr:nvSpPr>
      <xdr:spPr>
        <a:xfrm>
          <a:off x="10528300" y="60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47632</xdr:rowOff>
    </xdr:from>
    <xdr:to>
      <xdr:col>50</xdr:col>
      <xdr:colOff>165100</xdr:colOff>
      <xdr:row>36</xdr:row>
      <xdr:rowOff>149232</xdr:rowOff>
    </xdr:to>
    <xdr:sp macro="" textlink="">
      <xdr:nvSpPr>
        <xdr:cNvPr id="315" name="楕円 314"/>
        <xdr:cNvSpPr/>
      </xdr:nvSpPr>
      <xdr:spPr>
        <a:xfrm>
          <a:off x="9588500" y="62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165759</xdr:rowOff>
    </xdr:from>
    <xdr:ext cx="534377" cy="259045"/>
    <xdr:sp macro="" textlink="">
      <xdr:nvSpPr>
        <xdr:cNvPr id="316" name="テキスト ボックス 315"/>
        <xdr:cNvSpPr txBox="1"/>
      </xdr:nvSpPr>
      <xdr:spPr>
        <a:xfrm>
          <a:off x="9372111" y="59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118792</xdr:rowOff>
    </xdr:from>
    <xdr:to>
      <xdr:col>46</xdr:col>
      <xdr:colOff>38100</xdr:colOff>
      <xdr:row>37</xdr:row>
      <xdr:rowOff>48942</xdr:rowOff>
    </xdr:to>
    <xdr:sp macro="" textlink="">
      <xdr:nvSpPr>
        <xdr:cNvPr id="317" name="楕円 316"/>
        <xdr:cNvSpPr/>
      </xdr:nvSpPr>
      <xdr:spPr>
        <a:xfrm>
          <a:off x="8699500" y="62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40069</xdr:rowOff>
    </xdr:from>
    <xdr:ext cx="534377" cy="259045"/>
    <xdr:sp macro="" textlink="">
      <xdr:nvSpPr>
        <xdr:cNvPr id="318" name="テキスト ボックス 317"/>
        <xdr:cNvSpPr txBox="1"/>
      </xdr:nvSpPr>
      <xdr:spPr>
        <a:xfrm>
          <a:off x="8483111" y="638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83196</xdr:rowOff>
    </xdr:from>
    <xdr:to>
      <xdr:col>41</xdr:col>
      <xdr:colOff>101600</xdr:colOff>
      <xdr:row>36</xdr:row>
      <xdr:rowOff>13346</xdr:rowOff>
    </xdr:to>
    <xdr:sp macro="" textlink="">
      <xdr:nvSpPr>
        <xdr:cNvPr id="319" name="楕円 318"/>
        <xdr:cNvSpPr/>
      </xdr:nvSpPr>
      <xdr:spPr>
        <a:xfrm>
          <a:off x="7810500" y="60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29873</xdr:rowOff>
    </xdr:from>
    <xdr:ext cx="534377" cy="259045"/>
    <xdr:sp macro="" textlink="">
      <xdr:nvSpPr>
        <xdr:cNvPr id="320" name="テキスト ボックス 319"/>
        <xdr:cNvSpPr txBox="1"/>
      </xdr:nvSpPr>
      <xdr:spPr>
        <a:xfrm>
          <a:off x="7594111" y="58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28114</xdr:rowOff>
    </xdr:from>
    <xdr:to>
      <xdr:col>36</xdr:col>
      <xdr:colOff>165100</xdr:colOff>
      <xdr:row>37</xdr:row>
      <xdr:rowOff>129714</xdr:rowOff>
    </xdr:to>
    <xdr:sp macro="" textlink="">
      <xdr:nvSpPr>
        <xdr:cNvPr id="321" name="楕円 320"/>
        <xdr:cNvSpPr/>
      </xdr:nvSpPr>
      <xdr:spPr>
        <a:xfrm>
          <a:off x="6921500" y="63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146241</xdr:rowOff>
    </xdr:from>
    <xdr:ext cx="534377" cy="259045"/>
    <xdr:sp macro="" textlink="">
      <xdr:nvSpPr>
        <xdr:cNvPr id="322" name="テキスト ボックス 321"/>
        <xdr:cNvSpPr txBox="1"/>
      </xdr:nvSpPr>
      <xdr:spPr>
        <a:xfrm>
          <a:off x="6705111" y="61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16494</xdr:rowOff>
    </xdr:from>
    <xdr:to>
      <xdr:col>55</xdr:col>
      <xdr:colOff>0</xdr:colOff>
      <xdr:row>59</xdr:row>
      <xdr:rowOff>17856</xdr:rowOff>
    </xdr:to>
    <xdr:cxnSp macro="">
      <xdr:nvCxnSpPr>
        <xdr:cNvPr id="353" name="直線コネクタ 352"/>
        <xdr:cNvCxnSpPr/>
      </xdr:nvCxnSpPr>
      <xdr:spPr>
        <a:xfrm flipV="1">
          <a:off x="9639300" y="10132044"/>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17856</xdr:rowOff>
    </xdr:from>
    <xdr:to>
      <xdr:col>50</xdr:col>
      <xdr:colOff>114300</xdr:colOff>
      <xdr:row>59</xdr:row>
      <xdr:rowOff>33920</xdr:rowOff>
    </xdr:to>
    <xdr:cxnSp macro="">
      <xdr:nvCxnSpPr>
        <xdr:cNvPr id="356" name="直線コネクタ 355"/>
        <xdr:cNvCxnSpPr/>
      </xdr:nvCxnSpPr>
      <xdr:spPr>
        <a:xfrm flipV="1">
          <a:off x="8750300" y="10133406"/>
          <a:ext cx="889000" cy="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168445</xdr:rowOff>
    </xdr:from>
    <xdr:to>
      <xdr:col>45</xdr:col>
      <xdr:colOff>177800</xdr:colOff>
      <xdr:row>59</xdr:row>
      <xdr:rowOff>33920</xdr:rowOff>
    </xdr:to>
    <xdr:cxnSp macro="">
      <xdr:nvCxnSpPr>
        <xdr:cNvPr id="359" name="直線コネクタ 358"/>
        <xdr:cNvCxnSpPr/>
      </xdr:nvCxnSpPr>
      <xdr:spPr>
        <a:xfrm>
          <a:off x="7861300" y="10112545"/>
          <a:ext cx="889000" cy="3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1" name="テキスト ボックス 360"/>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168445</xdr:rowOff>
    </xdr:from>
    <xdr:to>
      <xdr:col>41</xdr:col>
      <xdr:colOff>50800</xdr:colOff>
      <xdr:row>59</xdr:row>
      <xdr:rowOff>11968</xdr:rowOff>
    </xdr:to>
    <xdr:cxnSp macro="">
      <xdr:nvCxnSpPr>
        <xdr:cNvPr id="362" name="直線コネクタ 361"/>
        <xdr:cNvCxnSpPr/>
      </xdr:nvCxnSpPr>
      <xdr:spPr>
        <a:xfrm flipV="1">
          <a:off x="6972300" y="1011254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122100</xdr:rowOff>
    </xdr:from>
    <xdr:to>
      <xdr:col>41</xdr:col>
      <xdr:colOff>101600</xdr:colOff>
      <xdr:row>59</xdr:row>
      <xdr:rowOff>52250</xdr:rowOff>
    </xdr:to>
    <xdr:sp macro="" textlink="">
      <xdr:nvSpPr>
        <xdr:cNvPr id="363" name="フローチャート: 判断 362"/>
        <xdr:cNvSpPr/>
      </xdr:nvSpPr>
      <xdr:spPr>
        <a:xfrm>
          <a:off x="7810500" y="100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43377</xdr:rowOff>
    </xdr:from>
    <xdr:ext cx="534377" cy="259045"/>
    <xdr:sp macro="" textlink="">
      <xdr:nvSpPr>
        <xdr:cNvPr id="364" name="テキスト ボックス 363"/>
        <xdr:cNvSpPr txBox="1"/>
      </xdr:nvSpPr>
      <xdr:spPr>
        <a:xfrm>
          <a:off x="7594111" y="101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106083</xdr:rowOff>
    </xdr:from>
    <xdr:to>
      <xdr:col>36</xdr:col>
      <xdr:colOff>165100</xdr:colOff>
      <xdr:row>59</xdr:row>
      <xdr:rowOff>36233</xdr:rowOff>
    </xdr:to>
    <xdr:sp macro="" textlink="">
      <xdr:nvSpPr>
        <xdr:cNvPr id="365" name="フローチャート: 判断 364"/>
        <xdr:cNvSpPr/>
      </xdr:nvSpPr>
      <xdr:spPr>
        <a:xfrm>
          <a:off x="6921500" y="100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52760</xdr:rowOff>
    </xdr:from>
    <xdr:ext cx="534377" cy="259045"/>
    <xdr:sp macro="" textlink="">
      <xdr:nvSpPr>
        <xdr:cNvPr id="366" name="テキスト ボックス 365"/>
        <xdr:cNvSpPr txBox="1"/>
      </xdr:nvSpPr>
      <xdr:spPr>
        <a:xfrm>
          <a:off x="6705111" y="98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137144</xdr:rowOff>
    </xdr:from>
    <xdr:to>
      <xdr:col>55</xdr:col>
      <xdr:colOff>50800</xdr:colOff>
      <xdr:row>59</xdr:row>
      <xdr:rowOff>67294</xdr:rowOff>
    </xdr:to>
    <xdr:sp macro="" textlink="">
      <xdr:nvSpPr>
        <xdr:cNvPr id="372" name="楕円 371"/>
        <xdr:cNvSpPr/>
      </xdr:nvSpPr>
      <xdr:spPr>
        <a:xfrm>
          <a:off x="10426700" y="100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52071</xdr:rowOff>
    </xdr:from>
    <xdr:ext cx="534377" cy="259045"/>
    <xdr:sp macro="" textlink="">
      <xdr:nvSpPr>
        <xdr:cNvPr id="373" name="普通建設事業費該当値テキスト"/>
        <xdr:cNvSpPr txBox="1"/>
      </xdr:nvSpPr>
      <xdr:spPr>
        <a:xfrm>
          <a:off x="10528300" y="999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138506</xdr:rowOff>
    </xdr:from>
    <xdr:to>
      <xdr:col>50</xdr:col>
      <xdr:colOff>165100</xdr:colOff>
      <xdr:row>59</xdr:row>
      <xdr:rowOff>68656</xdr:rowOff>
    </xdr:to>
    <xdr:sp macro="" textlink="">
      <xdr:nvSpPr>
        <xdr:cNvPr id="374" name="楕円 373"/>
        <xdr:cNvSpPr/>
      </xdr:nvSpPr>
      <xdr:spPr>
        <a:xfrm>
          <a:off x="9588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59783</xdr:rowOff>
    </xdr:from>
    <xdr:ext cx="534377" cy="259045"/>
    <xdr:sp macro="" textlink="">
      <xdr:nvSpPr>
        <xdr:cNvPr id="375" name="テキスト ボックス 374"/>
        <xdr:cNvSpPr txBox="1"/>
      </xdr:nvSpPr>
      <xdr:spPr>
        <a:xfrm>
          <a:off x="9372111" y="101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154570</xdr:rowOff>
    </xdr:from>
    <xdr:to>
      <xdr:col>46</xdr:col>
      <xdr:colOff>38100</xdr:colOff>
      <xdr:row>59</xdr:row>
      <xdr:rowOff>84720</xdr:rowOff>
    </xdr:to>
    <xdr:sp macro="" textlink="">
      <xdr:nvSpPr>
        <xdr:cNvPr id="376" name="楕円 375"/>
        <xdr:cNvSpPr/>
      </xdr:nvSpPr>
      <xdr:spPr>
        <a:xfrm>
          <a:off x="8699500" y="100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75847</xdr:rowOff>
    </xdr:from>
    <xdr:ext cx="534377" cy="259045"/>
    <xdr:sp macro="" textlink="">
      <xdr:nvSpPr>
        <xdr:cNvPr id="377" name="テキスト ボックス 376"/>
        <xdr:cNvSpPr txBox="1"/>
      </xdr:nvSpPr>
      <xdr:spPr>
        <a:xfrm>
          <a:off x="8483111" y="1019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117645</xdr:rowOff>
    </xdr:from>
    <xdr:to>
      <xdr:col>41</xdr:col>
      <xdr:colOff>101600</xdr:colOff>
      <xdr:row>59</xdr:row>
      <xdr:rowOff>47795</xdr:rowOff>
    </xdr:to>
    <xdr:sp macro="" textlink="">
      <xdr:nvSpPr>
        <xdr:cNvPr id="378" name="楕円 377"/>
        <xdr:cNvSpPr/>
      </xdr:nvSpPr>
      <xdr:spPr>
        <a:xfrm>
          <a:off x="7810500" y="10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64322</xdr:rowOff>
    </xdr:from>
    <xdr:ext cx="534377" cy="259045"/>
    <xdr:sp macro="" textlink="">
      <xdr:nvSpPr>
        <xdr:cNvPr id="379" name="テキスト ボックス 378"/>
        <xdr:cNvSpPr txBox="1"/>
      </xdr:nvSpPr>
      <xdr:spPr>
        <a:xfrm>
          <a:off x="7594111" y="983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132618</xdr:rowOff>
    </xdr:from>
    <xdr:to>
      <xdr:col>36</xdr:col>
      <xdr:colOff>165100</xdr:colOff>
      <xdr:row>59</xdr:row>
      <xdr:rowOff>62768</xdr:rowOff>
    </xdr:to>
    <xdr:sp macro="" textlink="">
      <xdr:nvSpPr>
        <xdr:cNvPr id="380" name="楕円 379"/>
        <xdr:cNvSpPr/>
      </xdr:nvSpPr>
      <xdr:spPr>
        <a:xfrm>
          <a:off x="6921500" y="100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53895</xdr:rowOff>
    </xdr:from>
    <xdr:ext cx="534377" cy="259045"/>
    <xdr:sp macro="" textlink="">
      <xdr:nvSpPr>
        <xdr:cNvPr id="381" name="テキスト ボックス 380"/>
        <xdr:cNvSpPr txBox="1"/>
      </xdr:nvSpPr>
      <xdr:spPr>
        <a:xfrm>
          <a:off x="6705111" y="101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94115</xdr:rowOff>
    </xdr:from>
    <xdr:to>
      <xdr:col>55</xdr:col>
      <xdr:colOff>0</xdr:colOff>
      <xdr:row>79</xdr:row>
      <xdr:rowOff>95638</xdr:rowOff>
    </xdr:to>
    <xdr:cxnSp macro="">
      <xdr:nvCxnSpPr>
        <xdr:cNvPr id="412" name="直線コネクタ 411"/>
        <xdr:cNvCxnSpPr/>
      </xdr:nvCxnSpPr>
      <xdr:spPr>
        <a:xfrm flipV="1">
          <a:off x="9639300" y="1363866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95638</xdr:rowOff>
    </xdr:from>
    <xdr:to>
      <xdr:col>50</xdr:col>
      <xdr:colOff>114300</xdr:colOff>
      <xdr:row>79</xdr:row>
      <xdr:rowOff>95723</xdr:rowOff>
    </xdr:to>
    <xdr:cxnSp macro="">
      <xdr:nvCxnSpPr>
        <xdr:cNvPr id="415" name="直線コネクタ 414"/>
        <xdr:cNvCxnSpPr/>
      </xdr:nvCxnSpPr>
      <xdr:spPr>
        <a:xfrm flipV="1">
          <a:off x="8750300" y="1364018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80654</xdr:rowOff>
    </xdr:from>
    <xdr:to>
      <xdr:col>45</xdr:col>
      <xdr:colOff>177800</xdr:colOff>
      <xdr:row>79</xdr:row>
      <xdr:rowOff>95723</xdr:rowOff>
    </xdr:to>
    <xdr:cxnSp macro="">
      <xdr:nvCxnSpPr>
        <xdr:cNvPr id="418" name="直線コネクタ 417"/>
        <xdr:cNvCxnSpPr/>
      </xdr:nvCxnSpPr>
      <xdr:spPr>
        <a:xfrm>
          <a:off x="7861300" y="13625204"/>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170324</xdr:rowOff>
    </xdr:from>
    <xdr:to>
      <xdr:col>41</xdr:col>
      <xdr:colOff>101600</xdr:colOff>
      <xdr:row>79</xdr:row>
      <xdr:rowOff>100474</xdr:rowOff>
    </xdr:to>
    <xdr:sp macro="" textlink="">
      <xdr:nvSpPr>
        <xdr:cNvPr id="421" name="フローチャート: 判断 420"/>
        <xdr:cNvSpPr/>
      </xdr:nvSpPr>
      <xdr:spPr>
        <a:xfrm>
          <a:off x="7810500" y="1354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117001</xdr:rowOff>
    </xdr:from>
    <xdr:ext cx="534377" cy="259045"/>
    <xdr:sp macro="" textlink="">
      <xdr:nvSpPr>
        <xdr:cNvPr id="422" name="テキスト ボックス 421"/>
        <xdr:cNvSpPr txBox="1"/>
      </xdr:nvSpPr>
      <xdr:spPr>
        <a:xfrm>
          <a:off x="7594111" y="1331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43315</xdr:rowOff>
    </xdr:from>
    <xdr:to>
      <xdr:col>55</xdr:col>
      <xdr:colOff>50800</xdr:colOff>
      <xdr:row>79</xdr:row>
      <xdr:rowOff>144915</xdr:rowOff>
    </xdr:to>
    <xdr:sp macro="" textlink="">
      <xdr:nvSpPr>
        <xdr:cNvPr id="428" name="楕円 427"/>
        <xdr:cNvSpPr/>
      </xdr:nvSpPr>
      <xdr:spPr>
        <a:xfrm>
          <a:off x="10426700" y="13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129692</xdr:rowOff>
    </xdr:from>
    <xdr:ext cx="469744" cy="259045"/>
    <xdr:sp macro="" textlink="">
      <xdr:nvSpPr>
        <xdr:cNvPr id="429" name="普通建設事業費 （ うち新規整備　）該当値テキスト"/>
        <xdr:cNvSpPr txBox="1"/>
      </xdr:nvSpPr>
      <xdr:spPr>
        <a:xfrm>
          <a:off x="10528300" y="1350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44838</xdr:rowOff>
    </xdr:from>
    <xdr:to>
      <xdr:col>50</xdr:col>
      <xdr:colOff>165100</xdr:colOff>
      <xdr:row>79</xdr:row>
      <xdr:rowOff>146438</xdr:rowOff>
    </xdr:to>
    <xdr:sp macro="" textlink="">
      <xdr:nvSpPr>
        <xdr:cNvPr id="430" name="楕円 429"/>
        <xdr:cNvSpPr/>
      </xdr:nvSpPr>
      <xdr:spPr>
        <a:xfrm>
          <a:off x="9588500" y="135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137565</xdr:rowOff>
    </xdr:from>
    <xdr:ext cx="469744" cy="259045"/>
    <xdr:sp macro="" textlink="">
      <xdr:nvSpPr>
        <xdr:cNvPr id="431" name="テキスト ボックス 430"/>
        <xdr:cNvSpPr txBox="1"/>
      </xdr:nvSpPr>
      <xdr:spPr>
        <a:xfrm>
          <a:off x="9404428" y="136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44923</xdr:rowOff>
    </xdr:from>
    <xdr:to>
      <xdr:col>46</xdr:col>
      <xdr:colOff>38100</xdr:colOff>
      <xdr:row>79</xdr:row>
      <xdr:rowOff>146523</xdr:rowOff>
    </xdr:to>
    <xdr:sp macro="" textlink="">
      <xdr:nvSpPr>
        <xdr:cNvPr id="432" name="楕円 431"/>
        <xdr:cNvSpPr/>
      </xdr:nvSpPr>
      <xdr:spPr>
        <a:xfrm>
          <a:off x="8699500" y="135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137650</xdr:rowOff>
    </xdr:from>
    <xdr:ext cx="469744" cy="259045"/>
    <xdr:sp macro="" textlink="">
      <xdr:nvSpPr>
        <xdr:cNvPr id="433" name="テキスト ボックス 432"/>
        <xdr:cNvSpPr txBox="1"/>
      </xdr:nvSpPr>
      <xdr:spPr>
        <a:xfrm>
          <a:off x="8515428" y="136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29854</xdr:rowOff>
    </xdr:from>
    <xdr:to>
      <xdr:col>41</xdr:col>
      <xdr:colOff>101600</xdr:colOff>
      <xdr:row>79</xdr:row>
      <xdr:rowOff>131454</xdr:rowOff>
    </xdr:to>
    <xdr:sp macro="" textlink="">
      <xdr:nvSpPr>
        <xdr:cNvPr id="434" name="楕円 433"/>
        <xdr:cNvSpPr/>
      </xdr:nvSpPr>
      <xdr:spPr>
        <a:xfrm>
          <a:off x="7810500" y="135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122581</xdr:rowOff>
    </xdr:from>
    <xdr:ext cx="534377" cy="259045"/>
    <xdr:sp macro="" textlink="">
      <xdr:nvSpPr>
        <xdr:cNvPr id="435" name="テキスト ボックス 434"/>
        <xdr:cNvSpPr txBox="1"/>
      </xdr:nvSpPr>
      <xdr:spPr>
        <a:xfrm>
          <a:off x="7594111" y="1366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161417</xdr:rowOff>
    </xdr:from>
    <xdr:to>
      <xdr:col>55</xdr:col>
      <xdr:colOff>0</xdr:colOff>
      <xdr:row>95</xdr:row>
      <xdr:rowOff>6674</xdr:rowOff>
    </xdr:to>
    <xdr:cxnSp macro="">
      <xdr:nvCxnSpPr>
        <xdr:cNvPr id="464" name="直線コネクタ 463"/>
        <xdr:cNvCxnSpPr/>
      </xdr:nvCxnSpPr>
      <xdr:spPr>
        <a:xfrm>
          <a:off x="9639300" y="16277717"/>
          <a:ext cx="8382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161417</xdr:rowOff>
    </xdr:from>
    <xdr:to>
      <xdr:col>50</xdr:col>
      <xdr:colOff>114300</xdr:colOff>
      <xdr:row>95</xdr:row>
      <xdr:rowOff>67996</xdr:rowOff>
    </xdr:to>
    <xdr:cxnSp macro="">
      <xdr:nvCxnSpPr>
        <xdr:cNvPr id="467" name="直線コネクタ 466"/>
        <xdr:cNvCxnSpPr/>
      </xdr:nvCxnSpPr>
      <xdr:spPr>
        <a:xfrm flipV="1">
          <a:off x="8750300" y="16277717"/>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2939</xdr:rowOff>
    </xdr:from>
    <xdr:to>
      <xdr:col>45</xdr:col>
      <xdr:colOff>177800</xdr:colOff>
      <xdr:row>95</xdr:row>
      <xdr:rowOff>67996</xdr:rowOff>
    </xdr:to>
    <xdr:cxnSp macro="">
      <xdr:nvCxnSpPr>
        <xdr:cNvPr id="470" name="直線コネクタ 469"/>
        <xdr:cNvCxnSpPr/>
      </xdr:nvCxnSpPr>
      <xdr:spPr>
        <a:xfrm>
          <a:off x="7861300" y="16119239"/>
          <a:ext cx="889000" cy="2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72" name="テキスト ボックス 471"/>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73" name="フローチャート: 判断 47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74" name="テキスト ボックス 473"/>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127324</xdr:rowOff>
    </xdr:from>
    <xdr:to>
      <xdr:col>55</xdr:col>
      <xdr:colOff>50800</xdr:colOff>
      <xdr:row>95</xdr:row>
      <xdr:rowOff>57474</xdr:rowOff>
    </xdr:to>
    <xdr:sp macro="" textlink="">
      <xdr:nvSpPr>
        <xdr:cNvPr id="480" name="楕円 479"/>
        <xdr:cNvSpPr/>
      </xdr:nvSpPr>
      <xdr:spPr>
        <a:xfrm>
          <a:off x="10426700" y="162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150201</xdr:rowOff>
    </xdr:from>
    <xdr:ext cx="534377" cy="259045"/>
    <xdr:sp macro="" textlink="">
      <xdr:nvSpPr>
        <xdr:cNvPr id="481" name="普通建設事業費 （ うち更新整備　）該当値テキスト"/>
        <xdr:cNvSpPr txBox="1"/>
      </xdr:nvSpPr>
      <xdr:spPr>
        <a:xfrm>
          <a:off x="10528300" y="160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110617</xdr:rowOff>
    </xdr:from>
    <xdr:to>
      <xdr:col>50</xdr:col>
      <xdr:colOff>165100</xdr:colOff>
      <xdr:row>95</xdr:row>
      <xdr:rowOff>40767</xdr:rowOff>
    </xdr:to>
    <xdr:sp macro="" textlink="">
      <xdr:nvSpPr>
        <xdr:cNvPr id="482" name="楕円 481"/>
        <xdr:cNvSpPr/>
      </xdr:nvSpPr>
      <xdr:spPr>
        <a:xfrm>
          <a:off x="9588500" y="162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57294</xdr:rowOff>
    </xdr:from>
    <xdr:ext cx="534377" cy="259045"/>
    <xdr:sp macro="" textlink="">
      <xdr:nvSpPr>
        <xdr:cNvPr id="483" name="テキスト ボックス 482"/>
        <xdr:cNvSpPr txBox="1"/>
      </xdr:nvSpPr>
      <xdr:spPr>
        <a:xfrm>
          <a:off x="9372111" y="160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17196</xdr:rowOff>
    </xdr:from>
    <xdr:to>
      <xdr:col>46</xdr:col>
      <xdr:colOff>38100</xdr:colOff>
      <xdr:row>95</xdr:row>
      <xdr:rowOff>118796</xdr:rowOff>
    </xdr:to>
    <xdr:sp macro="" textlink="">
      <xdr:nvSpPr>
        <xdr:cNvPr id="484" name="楕円 483"/>
        <xdr:cNvSpPr/>
      </xdr:nvSpPr>
      <xdr:spPr>
        <a:xfrm>
          <a:off x="8699500" y="163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135323</xdr:rowOff>
    </xdr:from>
    <xdr:ext cx="534377" cy="259045"/>
    <xdr:sp macro="" textlink="">
      <xdr:nvSpPr>
        <xdr:cNvPr id="485" name="テキスト ボックス 484"/>
        <xdr:cNvSpPr txBox="1"/>
      </xdr:nvSpPr>
      <xdr:spPr>
        <a:xfrm>
          <a:off x="8483111" y="160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123589</xdr:rowOff>
    </xdr:from>
    <xdr:to>
      <xdr:col>41</xdr:col>
      <xdr:colOff>101600</xdr:colOff>
      <xdr:row>94</xdr:row>
      <xdr:rowOff>53739</xdr:rowOff>
    </xdr:to>
    <xdr:sp macro="" textlink="">
      <xdr:nvSpPr>
        <xdr:cNvPr id="486" name="楕円 485"/>
        <xdr:cNvSpPr/>
      </xdr:nvSpPr>
      <xdr:spPr>
        <a:xfrm>
          <a:off x="7810500" y="160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70266</xdr:rowOff>
    </xdr:from>
    <xdr:ext cx="534377" cy="259045"/>
    <xdr:sp macro="" textlink="">
      <xdr:nvSpPr>
        <xdr:cNvPr id="487" name="テキスト ボックス 486"/>
        <xdr:cNvSpPr txBox="1"/>
      </xdr:nvSpPr>
      <xdr:spPr>
        <a:xfrm>
          <a:off x="7594111" y="158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43574</xdr:rowOff>
    </xdr:from>
    <xdr:to>
      <xdr:col>85</xdr:col>
      <xdr:colOff>127000</xdr:colOff>
      <xdr:row>39</xdr:row>
      <xdr:rowOff>43802</xdr:rowOff>
    </xdr:to>
    <xdr:cxnSp macro="">
      <xdr:nvCxnSpPr>
        <xdr:cNvPr id="516" name="直線コネクタ 515"/>
        <xdr:cNvCxnSpPr/>
      </xdr:nvCxnSpPr>
      <xdr:spPr>
        <a:xfrm>
          <a:off x="15481300" y="673012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41040</xdr:rowOff>
    </xdr:from>
    <xdr:to>
      <xdr:col>81</xdr:col>
      <xdr:colOff>50800</xdr:colOff>
      <xdr:row>39</xdr:row>
      <xdr:rowOff>43574</xdr:rowOff>
    </xdr:to>
    <xdr:cxnSp macro="">
      <xdr:nvCxnSpPr>
        <xdr:cNvPr id="519" name="直線コネクタ 518"/>
        <xdr:cNvCxnSpPr/>
      </xdr:nvCxnSpPr>
      <xdr:spPr>
        <a:xfrm>
          <a:off x="14592300" y="6727590"/>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6121</xdr:rowOff>
    </xdr:from>
    <xdr:to>
      <xdr:col>76</xdr:col>
      <xdr:colOff>114300</xdr:colOff>
      <xdr:row>39</xdr:row>
      <xdr:rowOff>41040</xdr:rowOff>
    </xdr:to>
    <xdr:cxnSp macro="">
      <xdr:nvCxnSpPr>
        <xdr:cNvPr id="522" name="直線コネクタ 521"/>
        <xdr:cNvCxnSpPr/>
      </xdr:nvCxnSpPr>
      <xdr:spPr>
        <a:xfrm>
          <a:off x="13703300" y="6692671"/>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6121</xdr:rowOff>
    </xdr:from>
    <xdr:to>
      <xdr:col>71</xdr:col>
      <xdr:colOff>177800</xdr:colOff>
      <xdr:row>39</xdr:row>
      <xdr:rowOff>20276</xdr:rowOff>
    </xdr:to>
    <xdr:cxnSp macro="">
      <xdr:nvCxnSpPr>
        <xdr:cNvPr id="525" name="直線コネクタ 524"/>
        <xdr:cNvCxnSpPr/>
      </xdr:nvCxnSpPr>
      <xdr:spPr>
        <a:xfrm flipV="1">
          <a:off x="12814300" y="6692671"/>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152070</xdr:rowOff>
    </xdr:from>
    <xdr:to>
      <xdr:col>72</xdr:col>
      <xdr:colOff>38100</xdr:colOff>
      <xdr:row>39</xdr:row>
      <xdr:rowOff>82220</xdr:rowOff>
    </xdr:to>
    <xdr:sp macro="" textlink="">
      <xdr:nvSpPr>
        <xdr:cNvPr id="526" name="フローチャート: 判断 525"/>
        <xdr:cNvSpPr/>
      </xdr:nvSpPr>
      <xdr:spPr>
        <a:xfrm>
          <a:off x="13652500" y="66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73347</xdr:rowOff>
    </xdr:from>
    <xdr:ext cx="378565" cy="259045"/>
    <xdr:sp macro="" textlink="">
      <xdr:nvSpPr>
        <xdr:cNvPr id="527" name="テキスト ボックス 526"/>
        <xdr:cNvSpPr txBox="1"/>
      </xdr:nvSpPr>
      <xdr:spPr>
        <a:xfrm>
          <a:off x="13514017" y="67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147783</xdr:rowOff>
    </xdr:from>
    <xdr:to>
      <xdr:col>67</xdr:col>
      <xdr:colOff>101600</xdr:colOff>
      <xdr:row>39</xdr:row>
      <xdr:rowOff>77933</xdr:rowOff>
    </xdr:to>
    <xdr:sp macro="" textlink="">
      <xdr:nvSpPr>
        <xdr:cNvPr id="528" name="フローチャート: 判断 527"/>
        <xdr:cNvSpPr/>
      </xdr:nvSpPr>
      <xdr:spPr>
        <a:xfrm>
          <a:off x="12763500" y="666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69060</xdr:rowOff>
    </xdr:from>
    <xdr:ext cx="378565" cy="259045"/>
    <xdr:sp macro="" textlink="">
      <xdr:nvSpPr>
        <xdr:cNvPr id="529" name="テキスト ボックス 528"/>
        <xdr:cNvSpPr txBox="1"/>
      </xdr:nvSpPr>
      <xdr:spPr>
        <a:xfrm>
          <a:off x="12625017" y="675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164452</xdr:rowOff>
    </xdr:from>
    <xdr:to>
      <xdr:col>85</xdr:col>
      <xdr:colOff>177800</xdr:colOff>
      <xdr:row>39</xdr:row>
      <xdr:rowOff>94602</xdr:rowOff>
    </xdr:to>
    <xdr:sp macro="" textlink="">
      <xdr:nvSpPr>
        <xdr:cNvPr id="535" name="楕円 534"/>
        <xdr:cNvSpPr/>
      </xdr:nvSpPr>
      <xdr:spPr>
        <a:xfrm>
          <a:off x="16268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79379</xdr:rowOff>
    </xdr:from>
    <xdr:ext cx="313932" cy="259045"/>
    <xdr:sp macro="" textlink="">
      <xdr:nvSpPr>
        <xdr:cNvPr id="536" name="災害復旧事業費該当値テキスト"/>
        <xdr:cNvSpPr txBox="1"/>
      </xdr:nvSpPr>
      <xdr:spPr>
        <a:xfrm>
          <a:off x="16370300" y="6594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164224</xdr:rowOff>
    </xdr:from>
    <xdr:to>
      <xdr:col>81</xdr:col>
      <xdr:colOff>101600</xdr:colOff>
      <xdr:row>39</xdr:row>
      <xdr:rowOff>94374</xdr:rowOff>
    </xdr:to>
    <xdr:sp macro="" textlink="">
      <xdr:nvSpPr>
        <xdr:cNvPr id="537" name="楕円 536"/>
        <xdr:cNvSpPr/>
      </xdr:nvSpPr>
      <xdr:spPr>
        <a:xfrm>
          <a:off x="15430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85501</xdr:rowOff>
    </xdr:from>
    <xdr:ext cx="313932" cy="259045"/>
    <xdr:sp macro="" textlink="">
      <xdr:nvSpPr>
        <xdr:cNvPr id="538" name="テキスト ボックス 537"/>
        <xdr:cNvSpPr txBox="1"/>
      </xdr:nvSpPr>
      <xdr:spPr>
        <a:xfrm>
          <a:off x="15324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161690</xdr:rowOff>
    </xdr:from>
    <xdr:to>
      <xdr:col>76</xdr:col>
      <xdr:colOff>165100</xdr:colOff>
      <xdr:row>39</xdr:row>
      <xdr:rowOff>91840</xdr:rowOff>
    </xdr:to>
    <xdr:sp macro="" textlink="">
      <xdr:nvSpPr>
        <xdr:cNvPr id="539" name="楕円 538"/>
        <xdr:cNvSpPr/>
      </xdr:nvSpPr>
      <xdr:spPr>
        <a:xfrm>
          <a:off x="14541500" y="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82967</xdr:rowOff>
    </xdr:from>
    <xdr:ext cx="378565" cy="259045"/>
    <xdr:sp macro="" textlink="">
      <xdr:nvSpPr>
        <xdr:cNvPr id="540" name="テキスト ボックス 539"/>
        <xdr:cNvSpPr txBox="1"/>
      </xdr:nvSpPr>
      <xdr:spPr>
        <a:xfrm>
          <a:off x="14403017" y="676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126771</xdr:rowOff>
    </xdr:from>
    <xdr:to>
      <xdr:col>72</xdr:col>
      <xdr:colOff>38100</xdr:colOff>
      <xdr:row>39</xdr:row>
      <xdr:rowOff>56921</xdr:rowOff>
    </xdr:to>
    <xdr:sp macro="" textlink="">
      <xdr:nvSpPr>
        <xdr:cNvPr id="541" name="楕円 540"/>
        <xdr:cNvSpPr/>
      </xdr:nvSpPr>
      <xdr:spPr>
        <a:xfrm>
          <a:off x="13652500" y="66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73448</xdr:rowOff>
    </xdr:from>
    <xdr:ext cx="469744" cy="259045"/>
    <xdr:sp macro="" textlink="">
      <xdr:nvSpPr>
        <xdr:cNvPr id="542" name="テキスト ボックス 541"/>
        <xdr:cNvSpPr txBox="1"/>
      </xdr:nvSpPr>
      <xdr:spPr>
        <a:xfrm>
          <a:off x="13468428" y="64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140926</xdr:rowOff>
    </xdr:from>
    <xdr:to>
      <xdr:col>67</xdr:col>
      <xdr:colOff>101600</xdr:colOff>
      <xdr:row>39</xdr:row>
      <xdr:rowOff>71076</xdr:rowOff>
    </xdr:to>
    <xdr:sp macro="" textlink="">
      <xdr:nvSpPr>
        <xdr:cNvPr id="543" name="楕円 542"/>
        <xdr:cNvSpPr/>
      </xdr:nvSpPr>
      <xdr:spPr>
        <a:xfrm>
          <a:off x="12763500" y="66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87603</xdr:rowOff>
    </xdr:from>
    <xdr:ext cx="469744" cy="259045"/>
    <xdr:sp macro="" textlink="">
      <xdr:nvSpPr>
        <xdr:cNvPr id="544" name="テキスト ボックス 543"/>
        <xdr:cNvSpPr txBox="1"/>
      </xdr:nvSpPr>
      <xdr:spPr>
        <a:xfrm>
          <a:off x="12579428" y="643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112344</xdr:rowOff>
    </xdr:from>
    <xdr:to>
      <xdr:col>85</xdr:col>
      <xdr:colOff>127000</xdr:colOff>
      <xdr:row>78</xdr:row>
      <xdr:rowOff>52192</xdr:rowOff>
    </xdr:to>
    <xdr:cxnSp macro="">
      <xdr:nvCxnSpPr>
        <xdr:cNvPr id="621" name="直線コネクタ 620"/>
        <xdr:cNvCxnSpPr/>
      </xdr:nvCxnSpPr>
      <xdr:spPr>
        <a:xfrm>
          <a:off x="15481300" y="13313994"/>
          <a:ext cx="838200" cy="1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112344</xdr:rowOff>
    </xdr:from>
    <xdr:to>
      <xdr:col>81</xdr:col>
      <xdr:colOff>50800</xdr:colOff>
      <xdr:row>78</xdr:row>
      <xdr:rowOff>96479</xdr:rowOff>
    </xdr:to>
    <xdr:cxnSp macro="">
      <xdr:nvCxnSpPr>
        <xdr:cNvPr id="624" name="直線コネクタ 623"/>
        <xdr:cNvCxnSpPr/>
      </xdr:nvCxnSpPr>
      <xdr:spPr>
        <a:xfrm flipV="1">
          <a:off x="14592300" y="13313994"/>
          <a:ext cx="889000" cy="15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96479</xdr:rowOff>
    </xdr:from>
    <xdr:to>
      <xdr:col>76</xdr:col>
      <xdr:colOff>114300</xdr:colOff>
      <xdr:row>78</xdr:row>
      <xdr:rowOff>102698</xdr:rowOff>
    </xdr:to>
    <xdr:cxnSp macro="">
      <xdr:nvCxnSpPr>
        <xdr:cNvPr id="627" name="直線コネクタ 626"/>
        <xdr:cNvCxnSpPr/>
      </xdr:nvCxnSpPr>
      <xdr:spPr>
        <a:xfrm flipV="1">
          <a:off x="13703300" y="1346957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102698</xdr:rowOff>
    </xdr:from>
    <xdr:to>
      <xdr:col>71</xdr:col>
      <xdr:colOff>177800</xdr:colOff>
      <xdr:row>78</xdr:row>
      <xdr:rowOff>131394</xdr:rowOff>
    </xdr:to>
    <xdr:cxnSp macro="">
      <xdr:nvCxnSpPr>
        <xdr:cNvPr id="630" name="直線コネクタ 629"/>
        <xdr:cNvCxnSpPr/>
      </xdr:nvCxnSpPr>
      <xdr:spPr>
        <a:xfrm flipV="1">
          <a:off x="12814300" y="13475798"/>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7351</xdr:rowOff>
    </xdr:from>
    <xdr:to>
      <xdr:col>72</xdr:col>
      <xdr:colOff>38100</xdr:colOff>
      <xdr:row>78</xdr:row>
      <xdr:rowOff>108951</xdr:rowOff>
    </xdr:to>
    <xdr:sp macro="" textlink="">
      <xdr:nvSpPr>
        <xdr:cNvPr id="631" name="フローチャート: 判断 630"/>
        <xdr:cNvSpPr/>
      </xdr:nvSpPr>
      <xdr:spPr>
        <a:xfrm>
          <a:off x="13652500" y="1338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125478</xdr:rowOff>
    </xdr:from>
    <xdr:ext cx="534377" cy="259045"/>
    <xdr:sp macro="" textlink="">
      <xdr:nvSpPr>
        <xdr:cNvPr id="632" name="テキスト ボックス 631"/>
        <xdr:cNvSpPr txBox="1"/>
      </xdr:nvSpPr>
      <xdr:spPr>
        <a:xfrm>
          <a:off x="13436111" y="131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150760</xdr:rowOff>
    </xdr:from>
    <xdr:to>
      <xdr:col>67</xdr:col>
      <xdr:colOff>101600</xdr:colOff>
      <xdr:row>78</xdr:row>
      <xdr:rowOff>80910</xdr:rowOff>
    </xdr:to>
    <xdr:sp macro="" textlink="">
      <xdr:nvSpPr>
        <xdr:cNvPr id="633" name="フローチャート: 判断 632"/>
        <xdr:cNvSpPr/>
      </xdr:nvSpPr>
      <xdr:spPr>
        <a:xfrm>
          <a:off x="12763500" y="1335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97437</xdr:rowOff>
    </xdr:from>
    <xdr:ext cx="534377" cy="259045"/>
    <xdr:sp macro="" textlink="">
      <xdr:nvSpPr>
        <xdr:cNvPr id="634" name="テキスト ボックス 633"/>
        <xdr:cNvSpPr txBox="1"/>
      </xdr:nvSpPr>
      <xdr:spPr>
        <a:xfrm>
          <a:off x="12547111" y="131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1392</xdr:rowOff>
    </xdr:from>
    <xdr:to>
      <xdr:col>85</xdr:col>
      <xdr:colOff>177800</xdr:colOff>
      <xdr:row>78</xdr:row>
      <xdr:rowOff>102992</xdr:rowOff>
    </xdr:to>
    <xdr:sp macro="" textlink="">
      <xdr:nvSpPr>
        <xdr:cNvPr id="640" name="楕円 639"/>
        <xdr:cNvSpPr/>
      </xdr:nvSpPr>
      <xdr:spPr>
        <a:xfrm>
          <a:off x="16268700" y="133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151269</xdr:rowOff>
    </xdr:from>
    <xdr:ext cx="534377" cy="259045"/>
    <xdr:sp macro="" textlink="">
      <xdr:nvSpPr>
        <xdr:cNvPr id="641" name="公債費該当値テキスト"/>
        <xdr:cNvSpPr txBox="1"/>
      </xdr:nvSpPr>
      <xdr:spPr>
        <a:xfrm>
          <a:off x="16370300" y="133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61544</xdr:rowOff>
    </xdr:from>
    <xdr:to>
      <xdr:col>81</xdr:col>
      <xdr:colOff>101600</xdr:colOff>
      <xdr:row>77</xdr:row>
      <xdr:rowOff>163144</xdr:rowOff>
    </xdr:to>
    <xdr:sp macro="" textlink="">
      <xdr:nvSpPr>
        <xdr:cNvPr id="642" name="楕円 641"/>
        <xdr:cNvSpPr/>
      </xdr:nvSpPr>
      <xdr:spPr>
        <a:xfrm>
          <a:off x="15430500" y="132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154271</xdr:rowOff>
    </xdr:from>
    <xdr:ext cx="534377" cy="259045"/>
    <xdr:sp macro="" textlink="">
      <xdr:nvSpPr>
        <xdr:cNvPr id="643" name="テキスト ボックス 642"/>
        <xdr:cNvSpPr txBox="1"/>
      </xdr:nvSpPr>
      <xdr:spPr>
        <a:xfrm>
          <a:off x="15214111" y="133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45679</xdr:rowOff>
    </xdr:from>
    <xdr:to>
      <xdr:col>76</xdr:col>
      <xdr:colOff>165100</xdr:colOff>
      <xdr:row>78</xdr:row>
      <xdr:rowOff>147279</xdr:rowOff>
    </xdr:to>
    <xdr:sp macro="" textlink="">
      <xdr:nvSpPr>
        <xdr:cNvPr id="644" name="楕円 643"/>
        <xdr:cNvSpPr/>
      </xdr:nvSpPr>
      <xdr:spPr>
        <a:xfrm>
          <a:off x="14541500" y="1341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138406</xdr:rowOff>
    </xdr:from>
    <xdr:ext cx="534377" cy="259045"/>
    <xdr:sp macro="" textlink="">
      <xdr:nvSpPr>
        <xdr:cNvPr id="645" name="テキスト ボックス 644"/>
        <xdr:cNvSpPr txBox="1"/>
      </xdr:nvSpPr>
      <xdr:spPr>
        <a:xfrm>
          <a:off x="14325111" y="1351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51898</xdr:rowOff>
    </xdr:from>
    <xdr:to>
      <xdr:col>72</xdr:col>
      <xdr:colOff>38100</xdr:colOff>
      <xdr:row>78</xdr:row>
      <xdr:rowOff>153498</xdr:rowOff>
    </xdr:to>
    <xdr:sp macro="" textlink="">
      <xdr:nvSpPr>
        <xdr:cNvPr id="646" name="楕円 645"/>
        <xdr:cNvSpPr/>
      </xdr:nvSpPr>
      <xdr:spPr>
        <a:xfrm>
          <a:off x="13652500" y="134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144625</xdr:rowOff>
    </xdr:from>
    <xdr:ext cx="534377" cy="259045"/>
    <xdr:sp macro="" textlink="">
      <xdr:nvSpPr>
        <xdr:cNvPr id="647" name="テキスト ボックス 646"/>
        <xdr:cNvSpPr txBox="1"/>
      </xdr:nvSpPr>
      <xdr:spPr>
        <a:xfrm>
          <a:off x="13436111" y="135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80594</xdr:rowOff>
    </xdr:from>
    <xdr:to>
      <xdr:col>67</xdr:col>
      <xdr:colOff>101600</xdr:colOff>
      <xdr:row>79</xdr:row>
      <xdr:rowOff>10744</xdr:rowOff>
    </xdr:to>
    <xdr:sp macro="" textlink="">
      <xdr:nvSpPr>
        <xdr:cNvPr id="648" name="楕円 647"/>
        <xdr:cNvSpPr/>
      </xdr:nvSpPr>
      <xdr:spPr>
        <a:xfrm>
          <a:off x="12763500" y="134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1871</xdr:rowOff>
    </xdr:from>
    <xdr:ext cx="534377" cy="259045"/>
    <xdr:sp macro="" textlink="">
      <xdr:nvSpPr>
        <xdr:cNvPr id="649" name="テキスト ボックス 648"/>
        <xdr:cNvSpPr txBox="1"/>
      </xdr:nvSpPr>
      <xdr:spPr>
        <a:xfrm>
          <a:off x="12547111" y="1354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48718</xdr:rowOff>
    </xdr:from>
    <xdr:to>
      <xdr:col>85</xdr:col>
      <xdr:colOff>127000</xdr:colOff>
      <xdr:row>98</xdr:row>
      <xdr:rowOff>67535</xdr:rowOff>
    </xdr:to>
    <xdr:cxnSp macro="">
      <xdr:nvCxnSpPr>
        <xdr:cNvPr id="676" name="直線コネクタ 675"/>
        <xdr:cNvCxnSpPr/>
      </xdr:nvCxnSpPr>
      <xdr:spPr>
        <a:xfrm flipV="1">
          <a:off x="15481300" y="16850818"/>
          <a:ext cx="8382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67535</xdr:rowOff>
    </xdr:from>
    <xdr:to>
      <xdr:col>81</xdr:col>
      <xdr:colOff>50800</xdr:colOff>
      <xdr:row>98</xdr:row>
      <xdr:rowOff>69109</xdr:rowOff>
    </xdr:to>
    <xdr:cxnSp macro="">
      <xdr:nvCxnSpPr>
        <xdr:cNvPr id="679" name="直線コネクタ 678"/>
        <xdr:cNvCxnSpPr/>
      </xdr:nvCxnSpPr>
      <xdr:spPr>
        <a:xfrm flipV="1">
          <a:off x="14592300" y="16869635"/>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69109</xdr:rowOff>
    </xdr:from>
    <xdr:to>
      <xdr:col>76</xdr:col>
      <xdr:colOff>114300</xdr:colOff>
      <xdr:row>98</xdr:row>
      <xdr:rowOff>127704</xdr:rowOff>
    </xdr:to>
    <xdr:cxnSp macro="">
      <xdr:nvCxnSpPr>
        <xdr:cNvPr id="682" name="直線コネクタ 681"/>
        <xdr:cNvCxnSpPr/>
      </xdr:nvCxnSpPr>
      <xdr:spPr>
        <a:xfrm flipV="1">
          <a:off x="13703300" y="16871209"/>
          <a:ext cx="889000" cy="5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160987</xdr:rowOff>
    </xdr:from>
    <xdr:to>
      <xdr:col>71</xdr:col>
      <xdr:colOff>177800</xdr:colOff>
      <xdr:row>98</xdr:row>
      <xdr:rowOff>127704</xdr:rowOff>
    </xdr:to>
    <xdr:cxnSp macro="">
      <xdr:nvCxnSpPr>
        <xdr:cNvPr id="685" name="直線コネクタ 684"/>
        <xdr:cNvCxnSpPr/>
      </xdr:nvCxnSpPr>
      <xdr:spPr>
        <a:xfrm>
          <a:off x="12814300" y="16791637"/>
          <a:ext cx="889000" cy="1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130871</xdr:rowOff>
    </xdr:from>
    <xdr:to>
      <xdr:col>72</xdr:col>
      <xdr:colOff>38100</xdr:colOff>
      <xdr:row>98</xdr:row>
      <xdr:rowOff>61021</xdr:rowOff>
    </xdr:to>
    <xdr:sp macro="" textlink="">
      <xdr:nvSpPr>
        <xdr:cNvPr id="686" name="フローチャート: 判断 685"/>
        <xdr:cNvSpPr/>
      </xdr:nvSpPr>
      <xdr:spPr>
        <a:xfrm>
          <a:off x="13652500" y="1676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77548</xdr:rowOff>
    </xdr:from>
    <xdr:ext cx="534377" cy="259045"/>
    <xdr:sp macro="" textlink="">
      <xdr:nvSpPr>
        <xdr:cNvPr id="687" name="テキスト ボックス 686"/>
        <xdr:cNvSpPr txBox="1"/>
      </xdr:nvSpPr>
      <xdr:spPr>
        <a:xfrm>
          <a:off x="13436111" y="165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137289</xdr:rowOff>
    </xdr:from>
    <xdr:to>
      <xdr:col>67</xdr:col>
      <xdr:colOff>101600</xdr:colOff>
      <xdr:row>98</xdr:row>
      <xdr:rowOff>67439</xdr:rowOff>
    </xdr:to>
    <xdr:sp macro="" textlink="">
      <xdr:nvSpPr>
        <xdr:cNvPr id="688" name="フローチャート: 判断 687"/>
        <xdr:cNvSpPr/>
      </xdr:nvSpPr>
      <xdr:spPr>
        <a:xfrm>
          <a:off x="12763500" y="1676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58566</xdr:rowOff>
    </xdr:from>
    <xdr:ext cx="534377" cy="259045"/>
    <xdr:sp macro="" textlink="">
      <xdr:nvSpPr>
        <xdr:cNvPr id="689" name="テキスト ボックス 688"/>
        <xdr:cNvSpPr txBox="1"/>
      </xdr:nvSpPr>
      <xdr:spPr>
        <a:xfrm>
          <a:off x="12547111" y="168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169368</xdr:rowOff>
    </xdr:from>
    <xdr:to>
      <xdr:col>85</xdr:col>
      <xdr:colOff>177800</xdr:colOff>
      <xdr:row>98</xdr:row>
      <xdr:rowOff>99518</xdr:rowOff>
    </xdr:to>
    <xdr:sp macro="" textlink="">
      <xdr:nvSpPr>
        <xdr:cNvPr id="695" name="楕円 694"/>
        <xdr:cNvSpPr/>
      </xdr:nvSpPr>
      <xdr:spPr>
        <a:xfrm>
          <a:off x="16268700" y="168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84295</xdr:rowOff>
    </xdr:from>
    <xdr:ext cx="469744" cy="259045"/>
    <xdr:sp macro="" textlink="">
      <xdr:nvSpPr>
        <xdr:cNvPr id="696" name="積立金該当値テキスト"/>
        <xdr:cNvSpPr txBox="1"/>
      </xdr:nvSpPr>
      <xdr:spPr>
        <a:xfrm>
          <a:off x="16370300" y="1671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16735</xdr:rowOff>
    </xdr:from>
    <xdr:to>
      <xdr:col>81</xdr:col>
      <xdr:colOff>101600</xdr:colOff>
      <xdr:row>98</xdr:row>
      <xdr:rowOff>118335</xdr:rowOff>
    </xdr:to>
    <xdr:sp macro="" textlink="">
      <xdr:nvSpPr>
        <xdr:cNvPr id="697" name="楕円 696"/>
        <xdr:cNvSpPr/>
      </xdr:nvSpPr>
      <xdr:spPr>
        <a:xfrm>
          <a:off x="15430500" y="168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109462</xdr:rowOff>
    </xdr:from>
    <xdr:ext cx="469744" cy="259045"/>
    <xdr:sp macro="" textlink="">
      <xdr:nvSpPr>
        <xdr:cNvPr id="698" name="テキスト ボックス 697"/>
        <xdr:cNvSpPr txBox="1"/>
      </xdr:nvSpPr>
      <xdr:spPr>
        <a:xfrm>
          <a:off x="15246428" y="169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18309</xdr:rowOff>
    </xdr:from>
    <xdr:to>
      <xdr:col>76</xdr:col>
      <xdr:colOff>165100</xdr:colOff>
      <xdr:row>98</xdr:row>
      <xdr:rowOff>119909</xdr:rowOff>
    </xdr:to>
    <xdr:sp macro="" textlink="">
      <xdr:nvSpPr>
        <xdr:cNvPr id="699" name="楕円 698"/>
        <xdr:cNvSpPr/>
      </xdr:nvSpPr>
      <xdr:spPr>
        <a:xfrm>
          <a:off x="14541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111036</xdr:rowOff>
    </xdr:from>
    <xdr:ext cx="469744" cy="259045"/>
    <xdr:sp macro="" textlink="">
      <xdr:nvSpPr>
        <xdr:cNvPr id="700" name="テキスト ボックス 699"/>
        <xdr:cNvSpPr txBox="1"/>
      </xdr:nvSpPr>
      <xdr:spPr>
        <a:xfrm>
          <a:off x="14357428" y="169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76904</xdr:rowOff>
    </xdr:from>
    <xdr:to>
      <xdr:col>72</xdr:col>
      <xdr:colOff>38100</xdr:colOff>
      <xdr:row>99</xdr:row>
      <xdr:rowOff>7054</xdr:rowOff>
    </xdr:to>
    <xdr:sp macro="" textlink="">
      <xdr:nvSpPr>
        <xdr:cNvPr id="701" name="楕円 700"/>
        <xdr:cNvSpPr/>
      </xdr:nvSpPr>
      <xdr:spPr>
        <a:xfrm>
          <a:off x="13652500" y="168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169631</xdr:rowOff>
    </xdr:from>
    <xdr:ext cx="469744" cy="259045"/>
    <xdr:sp macro="" textlink="">
      <xdr:nvSpPr>
        <xdr:cNvPr id="702" name="テキスト ボックス 701"/>
        <xdr:cNvSpPr txBox="1"/>
      </xdr:nvSpPr>
      <xdr:spPr>
        <a:xfrm>
          <a:off x="13468428" y="1697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110187</xdr:rowOff>
    </xdr:from>
    <xdr:to>
      <xdr:col>67</xdr:col>
      <xdr:colOff>101600</xdr:colOff>
      <xdr:row>98</xdr:row>
      <xdr:rowOff>40337</xdr:rowOff>
    </xdr:to>
    <xdr:sp macro="" textlink="">
      <xdr:nvSpPr>
        <xdr:cNvPr id="703" name="楕円 702"/>
        <xdr:cNvSpPr/>
      </xdr:nvSpPr>
      <xdr:spPr>
        <a:xfrm>
          <a:off x="12763500" y="167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56864</xdr:rowOff>
    </xdr:from>
    <xdr:ext cx="534377" cy="259045"/>
    <xdr:sp macro="" textlink="">
      <xdr:nvSpPr>
        <xdr:cNvPr id="704" name="テキスト ボックス 703"/>
        <xdr:cNvSpPr txBox="1"/>
      </xdr:nvSpPr>
      <xdr:spPr>
        <a:xfrm>
          <a:off x="12547111" y="165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164332</xdr:rowOff>
    </xdr:from>
    <xdr:to>
      <xdr:col>116</xdr:col>
      <xdr:colOff>63500</xdr:colOff>
      <xdr:row>36</xdr:row>
      <xdr:rowOff>30029</xdr:rowOff>
    </xdr:to>
    <xdr:cxnSp macro="">
      <xdr:nvCxnSpPr>
        <xdr:cNvPr id="729" name="直線コネクタ 728"/>
        <xdr:cNvCxnSpPr/>
      </xdr:nvCxnSpPr>
      <xdr:spPr>
        <a:xfrm>
          <a:off x="21323300" y="6165082"/>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134307</xdr:rowOff>
    </xdr:from>
    <xdr:ext cx="469744" cy="259045"/>
    <xdr:sp macro="" textlink="">
      <xdr:nvSpPr>
        <xdr:cNvPr id="730" name="投資及び出資金平均値テキスト"/>
        <xdr:cNvSpPr txBox="1"/>
      </xdr:nvSpPr>
      <xdr:spPr>
        <a:xfrm>
          <a:off x="22212300" y="630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164332</xdr:rowOff>
    </xdr:from>
    <xdr:to>
      <xdr:col>111</xdr:col>
      <xdr:colOff>177800</xdr:colOff>
      <xdr:row>36</xdr:row>
      <xdr:rowOff>597</xdr:rowOff>
    </xdr:to>
    <xdr:cxnSp macro="">
      <xdr:nvCxnSpPr>
        <xdr:cNvPr id="732" name="直線コネクタ 731"/>
        <xdr:cNvCxnSpPr/>
      </xdr:nvCxnSpPr>
      <xdr:spPr>
        <a:xfrm flipV="1">
          <a:off x="20434300" y="6165082"/>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84129</xdr:rowOff>
    </xdr:from>
    <xdr:ext cx="469744" cy="259045"/>
    <xdr:sp macro="" textlink="">
      <xdr:nvSpPr>
        <xdr:cNvPr id="734" name="テキスト ボックス 733"/>
        <xdr:cNvSpPr txBox="1"/>
      </xdr:nvSpPr>
      <xdr:spPr>
        <a:xfrm>
          <a:off x="21088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164674</xdr:rowOff>
    </xdr:from>
    <xdr:to>
      <xdr:col>107</xdr:col>
      <xdr:colOff>50800</xdr:colOff>
      <xdr:row>36</xdr:row>
      <xdr:rowOff>597</xdr:rowOff>
    </xdr:to>
    <xdr:cxnSp macro="">
      <xdr:nvCxnSpPr>
        <xdr:cNvPr id="735" name="直線コネクタ 734"/>
        <xdr:cNvCxnSpPr/>
      </xdr:nvCxnSpPr>
      <xdr:spPr>
        <a:xfrm>
          <a:off x="19545300" y="6165424"/>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6" name="フローチャート: 判断 735"/>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120362</xdr:rowOff>
    </xdr:from>
    <xdr:ext cx="469744" cy="259045"/>
    <xdr:sp macro="" textlink="">
      <xdr:nvSpPr>
        <xdr:cNvPr id="737" name="テキスト ボックス 736"/>
        <xdr:cNvSpPr txBox="1"/>
      </xdr:nvSpPr>
      <xdr:spPr>
        <a:xfrm>
          <a:off x="20199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164389</xdr:rowOff>
    </xdr:from>
    <xdr:to>
      <xdr:col>102</xdr:col>
      <xdr:colOff>114300</xdr:colOff>
      <xdr:row>35</xdr:row>
      <xdr:rowOff>164674</xdr:rowOff>
    </xdr:to>
    <xdr:cxnSp macro="">
      <xdr:nvCxnSpPr>
        <xdr:cNvPr id="738" name="直線コネクタ 737"/>
        <xdr:cNvCxnSpPr/>
      </xdr:nvCxnSpPr>
      <xdr:spPr>
        <a:xfrm>
          <a:off x="18656300" y="616513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96501</xdr:rowOff>
    </xdr:from>
    <xdr:to>
      <xdr:col>102</xdr:col>
      <xdr:colOff>165100</xdr:colOff>
      <xdr:row>38</xdr:row>
      <xdr:rowOff>26651</xdr:rowOff>
    </xdr:to>
    <xdr:sp macro="" textlink="">
      <xdr:nvSpPr>
        <xdr:cNvPr id="739" name="フローチャート: 判断 738"/>
        <xdr:cNvSpPr/>
      </xdr:nvSpPr>
      <xdr:spPr>
        <a:xfrm>
          <a:off x="19494500" y="644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17778</xdr:rowOff>
    </xdr:from>
    <xdr:ext cx="378565" cy="259045"/>
    <xdr:sp macro="" textlink="">
      <xdr:nvSpPr>
        <xdr:cNvPr id="740" name="テキスト ボックス 739"/>
        <xdr:cNvSpPr txBox="1"/>
      </xdr:nvSpPr>
      <xdr:spPr>
        <a:xfrm>
          <a:off x="19356017" y="653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109303</xdr:rowOff>
    </xdr:from>
    <xdr:to>
      <xdr:col>98</xdr:col>
      <xdr:colOff>38100</xdr:colOff>
      <xdr:row>38</xdr:row>
      <xdr:rowOff>39453</xdr:rowOff>
    </xdr:to>
    <xdr:sp macro="" textlink="">
      <xdr:nvSpPr>
        <xdr:cNvPr id="741" name="フローチャート: 判断 740"/>
        <xdr:cNvSpPr/>
      </xdr:nvSpPr>
      <xdr:spPr>
        <a:xfrm>
          <a:off x="18605500" y="645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30580</xdr:rowOff>
    </xdr:from>
    <xdr:ext cx="378565" cy="259045"/>
    <xdr:sp macro="" textlink="">
      <xdr:nvSpPr>
        <xdr:cNvPr id="742" name="テキスト ボックス 741"/>
        <xdr:cNvSpPr txBox="1"/>
      </xdr:nvSpPr>
      <xdr:spPr>
        <a:xfrm>
          <a:off x="18467017" y="6545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150679</xdr:rowOff>
    </xdr:from>
    <xdr:to>
      <xdr:col>116</xdr:col>
      <xdr:colOff>114300</xdr:colOff>
      <xdr:row>36</xdr:row>
      <xdr:rowOff>80829</xdr:rowOff>
    </xdr:to>
    <xdr:sp macro="" textlink="">
      <xdr:nvSpPr>
        <xdr:cNvPr id="748" name="楕円 747"/>
        <xdr:cNvSpPr/>
      </xdr:nvSpPr>
      <xdr:spPr>
        <a:xfrm>
          <a:off x="22110700" y="61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2106</xdr:rowOff>
    </xdr:from>
    <xdr:ext cx="469744" cy="259045"/>
    <xdr:sp macro="" textlink="">
      <xdr:nvSpPr>
        <xdr:cNvPr id="749" name="投資及び出資金該当値テキスト"/>
        <xdr:cNvSpPr txBox="1"/>
      </xdr:nvSpPr>
      <xdr:spPr>
        <a:xfrm>
          <a:off x="22212300" y="60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113532</xdr:rowOff>
    </xdr:from>
    <xdr:to>
      <xdr:col>112</xdr:col>
      <xdr:colOff>38100</xdr:colOff>
      <xdr:row>36</xdr:row>
      <xdr:rowOff>43682</xdr:rowOff>
    </xdr:to>
    <xdr:sp macro="" textlink="">
      <xdr:nvSpPr>
        <xdr:cNvPr id="750" name="楕円 749"/>
        <xdr:cNvSpPr/>
      </xdr:nvSpPr>
      <xdr:spPr>
        <a:xfrm>
          <a:off x="21272500" y="61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60209</xdr:rowOff>
    </xdr:from>
    <xdr:ext cx="469744" cy="259045"/>
    <xdr:sp macro="" textlink="">
      <xdr:nvSpPr>
        <xdr:cNvPr id="751" name="テキスト ボックス 750"/>
        <xdr:cNvSpPr txBox="1"/>
      </xdr:nvSpPr>
      <xdr:spPr>
        <a:xfrm>
          <a:off x="21088428" y="588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121247</xdr:rowOff>
    </xdr:from>
    <xdr:to>
      <xdr:col>107</xdr:col>
      <xdr:colOff>101600</xdr:colOff>
      <xdr:row>36</xdr:row>
      <xdr:rowOff>51397</xdr:rowOff>
    </xdr:to>
    <xdr:sp macro="" textlink="">
      <xdr:nvSpPr>
        <xdr:cNvPr id="752" name="楕円 751"/>
        <xdr:cNvSpPr/>
      </xdr:nvSpPr>
      <xdr:spPr>
        <a:xfrm>
          <a:off x="20383500" y="61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67924</xdr:rowOff>
    </xdr:from>
    <xdr:ext cx="469744" cy="259045"/>
    <xdr:sp macro="" textlink="">
      <xdr:nvSpPr>
        <xdr:cNvPr id="753" name="テキスト ボックス 752"/>
        <xdr:cNvSpPr txBox="1"/>
      </xdr:nvSpPr>
      <xdr:spPr>
        <a:xfrm>
          <a:off x="20199428" y="58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113874</xdr:rowOff>
    </xdr:from>
    <xdr:to>
      <xdr:col>102</xdr:col>
      <xdr:colOff>165100</xdr:colOff>
      <xdr:row>36</xdr:row>
      <xdr:rowOff>44024</xdr:rowOff>
    </xdr:to>
    <xdr:sp macro="" textlink="">
      <xdr:nvSpPr>
        <xdr:cNvPr id="754" name="楕円 753"/>
        <xdr:cNvSpPr/>
      </xdr:nvSpPr>
      <xdr:spPr>
        <a:xfrm>
          <a:off x="19494500" y="611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60551</xdr:rowOff>
    </xdr:from>
    <xdr:ext cx="469744" cy="259045"/>
    <xdr:sp macro="" textlink="">
      <xdr:nvSpPr>
        <xdr:cNvPr id="755" name="テキスト ボックス 754"/>
        <xdr:cNvSpPr txBox="1"/>
      </xdr:nvSpPr>
      <xdr:spPr>
        <a:xfrm>
          <a:off x="19310428" y="588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113589</xdr:rowOff>
    </xdr:from>
    <xdr:to>
      <xdr:col>98</xdr:col>
      <xdr:colOff>38100</xdr:colOff>
      <xdr:row>36</xdr:row>
      <xdr:rowOff>43739</xdr:rowOff>
    </xdr:to>
    <xdr:sp macro="" textlink="">
      <xdr:nvSpPr>
        <xdr:cNvPr id="756" name="楕円 755"/>
        <xdr:cNvSpPr/>
      </xdr:nvSpPr>
      <xdr:spPr>
        <a:xfrm>
          <a:off x="18605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60266</xdr:rowOff>
    </xdr:from>
    <xdr:ext cx="469744" cy="259045"/>
    <xdr:sp macro="" textlink="">
      <xdr:nvSpPr>
        <xdr:cNvPr id="757" name="テキスト ボックス 756"/>
        <xdr:cNvSpPr txBox="1"/>
      </xdr:nvSpPr>
      <xdr:spPr>
        <a:xfrm>
          <a:off x="18421428"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1" name="テキスト ボックス 77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85019</xdr:rowOff>
    </xdr:from>
    <xdr:to>
      <xdr:col>116</xdr:col>
      <xdr:colOff>62864</xdr:colOff>
      <xdr:row>58</xdr:row>
      <xdr:rowOff>139700</xdr:rowOff>
    </xdr:to>
    <xdr:cxnSp macro="">
      <xdr:nvCxnSpPr>
        <xdr:cNvPr id="779" name="直線コネクタ 778"/>
        <xdr:cNvCxnSpPr/>
      </xdr:nvCxnSpPr>
      <xdr:spPr>
        <a:xfrm flipV="1">
          <a:off x="22159595" y="8828969"/>
          <a:ext cx="1269" cy="125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31696</xdr:rowOff>
    </xdr:from>
    <xdr:ext cx="534377" cy="259045"/>
    <xdr:sp macro="" textlink="">
      <xdr:nvSpPr>
        <xdr:cNvPr id="782" name="貸付金最大値テキスト"/>
        <xdr:cNvSpPr txBox="1"/>
      </xdr:nvSpPr>
      <xdr:spPr>
        <a:xfrm>
          <a:off x="22212300" y="86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85019</xdr:rowOff>
    </xdr:from>
    <xdr:to>
      <xdr:col>116</xdr:col>
      <xdr:colOff>152400</xdr:colOff>
      <xdr:row>51</xdr:row>
      <xdr:rowOff>85019</xdr:rowOff>
    </xdr:to>
    <xdr:cxnSp macro="">
      <xdr:nvCxnSpPr>
        <xdr:cNvPr id="783" name="直線コネクタ 782"/>
        <xdr:cNvCxnSpPr/>
      </xdr:nvCxnSpPr>
      <xdr:spPr>
        <a:xfrm>
          <a:off x="22072600" y="8828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85019</xdr:rowOff>
    </xdr:from>
    <xdr:to>
      <xdr:col>116</xdr:col>
      <xdr:colOff>63500</xdr:colOff>
      <xdr:row>51</xdr:row>
      <xdr:rowOff>95169</xdr:rowOff>
    </xdr:to>
    <xdr:cxnSp macro="">
      <xdr:nvCxnSpPr>
        <xdr:cNvPr id="784" name="直線コネクタ 783"/>
        <xdr:cNvCxnSpPr/>
      </xdr:nvCxnSpPr>
      <xdr:spPr>
        <a:xfrm flipV="1">
          <a:off x="21323300" y="8828969"/>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6702</xdr:rowOff>
    </xdr:from>
    <xdr:ext cx="469744" cy="259045"/>
    <xdr:sp macro="" textlink="">
      <xdr:nvSpPr>
        <xdr:cNvPr id="785" name="貸付金平均値テキスト"/>
        <xdr:cNvSpPr txBox="1"/>
      </xdr:nvSpPr>
      <xdr:spPr>
        <a:xfrm>
          <a:off x="22212300" y="9779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28275</xdr:rowOff>
    </xdr:from>
    <xdr:to>
      <xdr:col>116</xdr:col>
      <xdr:colOff>114300</xdr:colOff>
      <xdr:row>57</xdr:row>
      <xdr:rowOff>129875</xdr:rowOff>
    </xdr:to>
    <xdr:sp macro="" textlink="">
      <xdr:nvSpPr>
        <xdr:cNvPr id="786" name="フローチャート: 判断 785"/>
        <xdr:cNvSpPr/>
      </xdr:nvSpPr>
      <xdr:spPr>
        <a:xfrm>
          <a:off x="22110700" y="98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95169</xdr:rowOff>
    </xdr:from>
    <xdr:to>
      <xdr:col>111</xdr:col>
      <xdr:colOff>177800</xdr:colOff>
      <xdr:row>51</xdr:row>
      <xdr:rowOff>111445</xdr:rowOff>
    </xdr:to>
    <xdr:cxnSp macro="">
      <xdr:nvCxnSpPr>
        <xdr:cNvPr id="787" name="直線コネクタ 786"/>
        <xdr:cNvCxnSpPr/>
      </xdr:nvCxnSpPr>
      <xdr:spPr>
        <a:xfrm flipV="1">
          <a:off x="20434300" y="8839119"/>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148519</xdr:rowOff>
    </xdr:from>
    <xdr:to>
      <xdr:col>112</xdr:col>
      <xdr:colOff>38100</xdr:colOff>
      <xdr:row>57</xdr:row>
      <xdr:rowOff>78669</xdr:rowOff>
    </xdr:to>
    <xdr:sp macro="" textlink="">
      <xdr:nvSpPr>
        <xdr:cNvPr id="788" name="フローチャート: 判断 787"/>
        <xdr:cNvSpPr/>
      </xdr:nvSpPr>
      <xdr:spPr>
        <a:xfrm>
          <a:off x="21272500" y="97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69796</xdr:rowOff>
    </xdr:from>
    <xdr:ext cx="469744" cy="259045"/>
    <xdr:sp macro="" textlink="">
      <xdr:nvSpPr>
        <xdr:cNvPr id="789" name="テキスト ボックス 788"/>
        <xdr:cNvSpPr txBox="1"/>
      </xdr:nvSpPr>
      <xdr:spPr>
        <a:xfrm>
          <a:off x="21088428" y="98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119858</xdr:rowOff>
    </xdr:from>
    <xdr:to>
      <xdr:col>107</xdr:col>
      <xdr:colOff>50800</xdr:colOff>
      <xdr:row>51</xdr:row>
      <xdr:rowOff>111445</xdr:rowOff>
    </xdr:to>
    <xdr:cxnSp macro="">
      <xdr:nvCxnSpPr>
        <xdr:cNvPr id="790" name="直線コネクタ 789"/>
        <xdr:cNvCxnSpPr/>
      </xdr:nvCxnSpPr>
      <xdr:spPr>
        <a:xfrm>
          <a:off x="19545300" y="8692358"/>
          <a:ext cx="889000" cy="1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100513</xdr:rowOff>
    </xdr:from>
    <xdr:to>
      <xdr:col>107</xdr:col>
      <xdr:colOff>101600</xdr:colOff>
      <xdr:row>57</xdr:row>
      <xdr:rowOff>30663</xdr:rowOff>
    </xdr:to>
    <xdr:sp macro="" textlink="">
      <xdr:nvSpPr>
        <xdr:cNvPr id="791" name="フローチャート: 判断 790"/>
        <xdr:cNvSpPr/>
      </xdr:nvSpPr>
      <xdr:spPr>
        <a:xfrm>
          <a:off x="20383500" y="97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21790</xdr:rowOff>
    </xdr:from>
    <xdr:ext cx="469744" cy="259045"/>
    <xdr:sp macro="" textlink="">
      <xdr:nvSpPr>
        <xdr:cNvPr id="792" name="テキスト ボックス 791"/>
        <xdr:cNvSpPr txBox="1"/>
      </xdr:nvSpPr>
      <xdr:spPr>
        <a:xfrm>
          <a:off x="20199428" y="979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119858</xdr:rowOff>
    </xdr:from>
    <xdr:to>
      <xdr:col>102</xdr:col>
      <xdr:colOff>114300</xdr:colOff>
      <xdr:row>50</xdr:row>
      <xdr:rowOff>138602</xdr:rowOff>
    </xdr:to>
    <xdr:cxnSp macro="">
      <xdr:nvCxnSpPr>
        <xdr:cNvPr id="793" name="直線コネクタ 792"/>
        <xdr:cNvCxnSpPr/>
      </xdr:nvCxnSpPr>
      <xdr:spPr>
        <a:xfrm flipV="1">
          <a:off x="18656300" y="8692358"/>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106822</xdr:rowOff>
    </xdr:from>
    <xdr:to>
      <xdr:col>102</xdr:col>
      <xdr:colOff>165100</xdr:colOff>
      <xdr:row>57</xdr:row>
      <xdr:rowOff>36972</xdr:rowOff>
    </xdr:to>
    <xdr:sp macro="" textlink="">
      <xdr:nvSpPr>
        <xdr:cNvPr id="794" name="フローチャート: 判断 793"/>
        <xdr:cNvSpPr/>
      </xdr:nvSpPr>
      <xdr:spPr>
        <a:xfrm>
          <a:off x="19494500" y="97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28099</xdr:rowOff>
    </xdr:from>
    <xdr:ext cx="469744" cy="259045"/>
    <xdr:sp macro="" textlink="">
      <xdr:nvSpPr>
        <xdr:cNvPr id="795" name="テキスト ボックス 794"/>
        <xdr:cNvSpPr txBox="1"/>
      </xdr:nvSpPr>
      <xdr:spPr>
        <a:xfrm>
          <a:off x="19310428" y="980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164155</xdr:rowOff>
    </xdr:from>
    <xdr:to>
      <xdr:col>98</xdr:col>
      <xdr:colOff>38100</xdr:colOff>
      <xdr:row>56</xdr:row>
      <xdr:rowOff>94305</xdr:rowOff>
    </xdr:to>
    <xdr:sp macro="" textlink="">
      <xdr:nvSpPr>
        <xdr:cNvPr id="796" name="フローチャート: 判断 795"/>
        <xdr:cNvSpPr/>
      </xdr:nvSpPr>
      <xdr:spPr>
        <a:xfrm>
          <a:off x="18605500" y="959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85432</xdr:rowOff>
    </xdr:from>
    <xdr:ext cx="469744" cy="259045"/>
    <xdr:sp macro="" textlink="">
      <xdr:nvSpPr>
        <xdr:cNvPr id="797" name="テキスト ボックス 796"/>
        <xdr:cNvSpPr txBox="1"/>
      </xdr:nvSpPr>
      <xdr:spPr>
        <a:xfrm>
          <a:off x="18421428" y="968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34219</xdr:rowOff>
    </xdr:from>
    <xdr:to>
      <xdr:col>116</xdr:col>
      <xdr:colOff>114300</xdr:colOff>
      <xdr:row>51</xdr:row>
      <xdr:rowOff>135819</xdr:rowOff>
    </xdr:to>
    <xdr:sp macro="" textlink="">
      <xdr:nvSpPr>
        <xdr:cNvPr id="803" name="楕円 802"/>
        <xdr:cNvSpPr/>
      </xdr:nvSpPr>
      <xdr:spPr>
        <a:xfrm>
          <a:off x="22110700" y="87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158696</xdr:rowOff>
    </xdr:from>
    <xdr:ext cx="534377" cy="259045"/>
    <xdr:sp macro="" textlink="">
      <xdr:nvSpPr>
        <xdr:cNvPr id="804" name="貸付金該当値テキスト"/>
        <xdr:cNvSpPr txBox="1"/>
      </xdr:nvSpPr>
      <xdr:spPr>
        <a:xfrm>
          <a:off x="22212300" y="87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44369</xdr:rowOff>
    </xdr:from>
    <xdr:to>
      <xdr:col>112</xdr:col>
      <xdr:colOff>38100</xdr:colOff>
      <xdr:row>51</xdr:row>
      <xdr:rowOff>145969</xdr:rowOff>
    </xdr:to>
    <xdr:sp macro="" textlink="">
      <xdr:nvSpPr>
        <xdr:cNvPr id="805" name="楕円 804"/>
        <xdr:cNvSpPr/>
      </xdr:nvSpPr>
      <xdr:spPr>
        <a:xfrm>
          <a:off x="21272500" y="87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162496</xdr:rowOff>
    </xdr:from>
    <xdr:ext cx="534377" cy="259045"/>
    <xdr:sp macro="" textlink="">
      <xdr:nvSpPr>
        <xdr:cNvPr id="806" name="テキスト ボックス 805"/>
        <xdr:cNvSpPr txBox="1"/>
      </xdr:nvSpPr>
      <xdr:spPr>
        <a:xfrm>
          <a:off x="21056111" y="85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60645</xdr:rowOff>
    </xdr:from>
    <xdr:to>
      <xdr:col>107</xdr:col>
      <xdr:colOff>101600</xdr:colOff>
      <xdr:row>51</xdr:row>
      <xdr:rowOff>162245</xdr:rowOff>
    </xdr:to>
    <xdr:sp macro="" textlink="">
      <xdr:nvSpPr>
        <xdr:cNvPr id="807" name="楕円 806"/>
        <xdr:cNvSpPr/>
      </xdr:nvSpPr>
      <xdr:spPr>
        <a:xfrm>
          <a:off x="20383500" y="88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7322</xdr:rowOff>
    </xdr:from>
    <xdr:ext cx="534377" cy="259045"/>
    <xdr:sp macro="" textlink="">
      <xdr:nvSpPr>
        <xdr:cNvPr id="808" name="テキスト ボックス 807"/>
        <xdr:cNvSpPr txBox="1"/>
      </xdr:nvSpPr>
      <xdr:spPr>
        <a:xfrm>
          <a:off x="20167111" y="85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69058</xdr:rowOff>
    </xdr:from>
    <xdr:to>
      <xdr:col>102</xdr:col>
      <xdr:colOff>165100</xdr:colOff>
      <xdr:row>50</xdr:row>
      <xdr:rowOff>170658</xdr:rowOff>
    </xdr:to>
    <xdr:sp macro="" textlink="">
      <xdr:nvSpPr>
        <xdr:cNvPr id="809" name="楕円 808"/>
        <xdr:cNvSpPr/>
      </xdr:nvSpPr>
      <xdr:spPr>
        <a:xfrm>
          <a:off x="19494500" y="86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15735</xdr:rowOff>
    </xdr:from>
    <xdr:ext cx="534377" cy="259045"/>
    <xdr:sp macro="" textlink="">
      <xdr:nvSpPr>
        <xdr:cNvPr id="810" name="テキスト ボックス 809"/>
        <xdr:cNvSpPr txBox="1"/>
      </xdr:nvSpPr>
      <xdr:spPr>
        <a:xfrm>
          <a:off x="19278111" y="84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87802</xdr:rowOff>
    </xdr:from>
    <xdr:to>
      <xdr:col>98</xdr:col>
      <xdr:colOff>38100</xdr:colOff>
      <xdr:row>51</xdr:row>
      <xdr:rowOff>17952</xdr:rowOff>
    </xdr:to>
    <xdr:sp macro="" textlink="">
      <xdr:nvSpPr>
        <xdr:cNvPr id="811" name="楕円 810"/>
        <xdr:cNvSpPr/>
      </xdr:nvSpPr>
      <xdr:spPr>
        <a:xfrm>
          <a:off x="18605500" y="86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34479</xdr:rowOff>
    </xdr:from>
    <xdr:ext cx="534377" cy="259045"/>
    <xdr:sp macro="" textlink="">
      <xdr:nvSpPr>
        <xdr:cNvPr id="812" name="テキスト ボックス 811"/>
        <xdr:cNvSpPr txBox="1"/>
      </xdr:nvSpPr>
      <xdr:spPr>
        <a:xfrm>
          <a:off x="18389111" y="843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37" name="直線コネクタ 836"/>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38"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39" name="直線コネクタ 838"/>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0"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1" name="直線コネクタ 840"/>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73292</xdr:rowOff>
    </xdr:from>
    <xdr:to>
      <xdr:col>116</xdr:col>
      <xdr:colOff>63500</xdr:colOff>
      <xdr:row>74</xdr:row>
      <xdr:rowOff>78625</xdr:rowOff>
    </xdr:to>
    <xdr:cxnSp macro="">
      <xdr:nvCxnSpPr>
        <xdr:cNvPr id="842" name="直線コネクタ 841"/>
        <xdr:cNvCxnSpPr/>
      </xdr:nvCxnSpPr>
      <xdr:spPr>
        <a:xfrm>
          <a:off x="21323300" y="1276059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43"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4" name="フローチャート: 判断 843"/>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71463</xdr:rowOff>
    </xdr:from>
    <xdr:to>
      <xdr:col>111</xdr:col>
      <xdr:colOff>177800</xdr:colOff>
      <xdr:row>74</xdr:row>
      <xdr:rowOff>73292</xdr:rowOff>
    </xdr:to>
    <xdr:cxnSp macro="">
      <xdr:nvCxnSpPr>
        <xdr:cNvPr id="845" name="直線コネクタ 844"/>
        <xdr:cNvCxnSpPr/>
      </xdr:nvCxnSpPr>
      <xdr:spPr>
        <a:xfrm>
          <a:off x="20434300" y="127587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46" name="フローチャート: 判断 845"/>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47" name="テキスト ボックス 846"/>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71463</xdr:rowOff>
    </xdr:from>
    <xdr:to>
      <xdr:col>107</xdr:col>
      <xdr:colOff>50800</xdr:colOff>
      <xdr:row>74</xdr:row>
      <xdr:rowOff>123698</xdr:rowOff>
    </xdr:to>
    <xdr:cxnSp macro="">
      <xdr:nvCxnSpPr>
        <xdr:cNvPr id="848" name="直線コネクタ 847"/>
        <xdr:cNvCxnSpPr/>
      </xdr:nvCxnSpPr>
      <xdr:spPr>
        <a:xfrm flipV="1">
          <a:off x="19545300" y="12758763"/>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49" name="フローチャート: 判断 848"/>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39647</xdr:rowOff>
    </xdr:from>
    <xdr:ext cx="534377" cy="259045"/>
    <xdr:sp macro="" textlink="">
      <xdr:nvSpPr>
        <xdr:cNvPr id="850" name="テキスト ボックス 849"/>
        <xdr:cNvSpPr txBox="1"/>
      </xdr:nvSpPr>
      <xdr:spPr>
        <a:xfrm>
          <a:off x="20167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123698</xdr:rowOff>
    </xdr:from>
    <xdr:to>
      <xdr:col>102</xdr:col>
      <xdr:colOff>114300</xdr:colOff>
      <xdr:row>74</xdr:row>
      <xdr:rowOff>161989</xdr:rowOff>
    </xdr:to>
    <xdr:cxnSp macro="">
      <xdr:nvCxnSpPr>
        <xdr:cNvPr id="851" name="直線コネクタ 850"/>
        <xdr:cNvCxnSpPr/>
      </xdr:nvCxnSpPr>
      <xdr:spPr>
        <a:xfrm flipV="1">
          <a:off x="18656300" y="12810998"/>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2" name="フローチャート: 判断 851"/>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3" name="テキスト ボックス 852"/>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4" name="フローチャート: 判断 853"/>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55" name="テキスト ボックス 854"/>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27825</xdr:rowOff>
    </xdr:from>
    <xdr:to>
      <xdr:col>116</xdr:col>
      <xdr:colOff>114300</xdr:colOff>
      <xdr:row>74</xdr:row>
      <xdr:rowOff>129425</xdr:rowOff>
    </xdr:to>
    <xdr:sp macro="" textlink="">
      <xdr:nvSpPr>
        <xdr:cNvPr id="861" name="楕円 860"/>
        <xdr:cNvSpPr/>
      </xdr:nvSpPr>
      <xdr:spPr>
        <a:xfrm>
          <a:off x="22110700" y="12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50702</xdr:rowOff>
    </xdr:from>
    <xdr:ext cx="534377" cy="259045"/>
    <xdr:sp macro="" textlink="">
      <xdr:nvSpPr>
        <xdr:cNvPr id="862" name="繰出金該当値テキスト"/>
        <xdr:cNvSpPr txBox="1"/>
      </xdr:nvSpPr>
      <xdr:spPr>
        <a:xfrm>
          <a:off x="22212300" y="12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22492</xdr:rowOff>
    </xdr:from>
    <xdr:to>
      <xdr:col>112</xdr:col>
      <xdr:colOff>38100</xdr:colOff>
      <xdr:row>74</xdr:row>
      <xdr:rowOff>124092</xdr:rowOff>
    </xdr:to>
    <xdr:sp macro="" textlink="">
      <xdr:nvSpPr>
        <xdr:cNvPr id="863" name="楕円 862"/>
        <xdr:cNvSpPr/>
      </xdr:nvSpPr>
      <xdr:spPr>
        <a:xfrm>
          <a:off x="212725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140619</xdr:rowOff>
    </xdr:from>
    <xdr:ext cx="534377" cy="259045"/>
    <xdr:sp macro="" textlink="">
      <xdr:nvSpPr>
        <xdr:cNvPr id="864" name="テキスト ボックス 863"/>
        <xdr:cNvSpPr txBox="1"/>
      </xdr:nvSpPr>
      <xdr:spPr>
        <a:xfrm>
          <a:off x="21056111" y="12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20663</xdr:rowOff>
    </xdr:from>
    <xdr:to>
      <xdr:col>107</xdr:col>
      <xdr:colOff>101600</xdr:colOff>
      <xdr:row>74</xdr:row>
      <xdr:rowOff>122263</xdr:rowOff>
    </xdr:to>
    <xdr:sp macro="" textlink="">
      <xdr:nvSpPr>
        <xdr:cNvPr id="865" name="楕円 864"/>
        <xdr:cNvSpPr/>
      </xdr:nvSpPr>
      <xdr:spPr>
        <a:xfrm>
          <a:off x="20383500" y="12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138790</xdr:rowOff>
    </xdr:from>
    <xdr:ext cx="534377" cy="259045"/>
    <xdr:sp macro="" textlink="">
      <xdr:nvSpPr>
        <xdr:cNvPr id="866" name="テキスト ボックス 865"/>
        <xdr:cNvSpPr txBox="1"/>
      </xdr:nvSpPr>
      <xdr:spPr>
        <a:xfrm>
          <a:off x="20167111" y="12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72898</xdr:rowOff>
    </xdr:from>
    <xdr:to>
      <xdr:col>102</xdr:col>
      <xdr:colOff>165100</xdr:colOff>
      <xdr:row>75</xdr:row>
      <xdr:rowOff>3048</xdr:rowOff>
    </xdr:to>
    <xdr:sp macro="" textlink="">
      <xdr:nvSpPr>
        <xdr:cNvPr id="867" name="楕円 866"/>
        <xdr:cNvSpPr/>
      </xdr:nvSpPr>
      <xdr:spPr>
        <a:xfrm>
          <a:off x="19494500" y="127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19575</xdr:rowOff>
    </xdr:from>
    <xdr:ext cx="534377" cy="259045"/>
    <xdr:sp macro="" textlink="">
      <xdr:nvSpPr>
        <xdr:cNvPr id="868" name="テキスト ボックス 867"/>
        <xdr:cNvSpPr txBox="1"/>
      </xdr:nvSpPr>
      <xdr:spPr>
        <a:xfrm>
          <a:off x="19278111" y="125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111189</xdr:rowOff>
    </xdr:from>
    <xdr:to>
      <xdr:col>98</xdr:col>
      <xdr:colOff>38100</xdr:colOff>
      <xdr:row>75</xdr:row>
      <xdr:rowOff>41339</xdr:rowOff>
    </xdr:to>
    <xdr:sp macro="" textlink="">
      <xdr:nvSpPr>
        <xdr:cNvPr id="869" name="楕円 868"/>
        <xdr:cNvSpPr/>
      </xdr:nvSpPr>
      <xdr:spPr>
        <a:xfrm>
          <a:off x="18605500" y="127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57866</xdr:rowOff>
    </xdr:from>
    <xdr:ext cx="534377" cy="259045"/>
    <xdr:sp macro="" textlink="">
      <xdr:nvSpPr>
        <xdr:cNvPr id="870" name="テキスト ボックス 869"/>
        <xdr:cNvSpPr txBox="1"/>
      </xdr:nvSpPr>
      <xdr:spPr>
        <a:xfrm>
          <a:off x="18389111" y="125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人件費については定員管理の徹底により人件費の抑制に努め</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傾向にある。物件費については、平成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年度からこれまで臨時職員であった者を１年雇用とすることで一般非常勤職員となった結果、物件費（賃金等）が減少傾向にある。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補助費については、移住定住施策に係る補助金</a:t>
          </a:r>
          <a:r>
            <a:rPr kumimoji="1" lang="ja-JP" altLang="en-US" sz="1100">
              <a:solidFill>
                <a:schemeClr val="dk1"/>
              </a:solidFill>
              <a:effectLst/>
              <a:latin typeface="+mn-lt"/>
              <a:ea typeface="+mn-ea"/>
              <a:cs typeface="+mn-cs"/>
            </a:rPr>
            <a:t>交付件数の拡大</a:t>
          </a:r>
          <a:r>
            <a:rPr kumimoji="1" lang="ja-JP" altLang="ja-JP" sz="1100">
              <a:solidFill>
                <a:schemeClr val="dk1"/>
              </a:solidFill>
              <a:effectLst/>
              <a:latin typeface="+mn-lt"/>
              <a:ea typeface="+mn-ea"/>
              <a:cs typeface="+mn-cs"/>
            </a:rPr>
            <a:t>より増加傾向にある。</a:t>
          </a:r>
          <a:endParaRPr lang="ja-JP" altLang="ja-JP" sz="1400">
            <a:effectLst/>
          </a:endParaRPr>
        </a:p>
        <a:p>
          <a:r>
            <a:rPr kumimoji="1" lang="ja-JP" altLang="ja-JP" sz="1100">
              <a:solidFill>
                <a:schemeClr val="dk1"/>
              </a:solidFill>
              <a:effectLst/>
              <a:latin typeface="+mn-lt"/>
              <a:ea typeface="+mn-ea"/>
              <a:cs typeface="+mn-cs"/>
            </a:rPr>
            <a:t>扶助費については、高齢化が全国平均等に比べ急激に上昇（高齢化率Ｈ</a:t>
          </a:r>
          <a:r>
            <a:rPr kumimoji="1" lang="en-US" altLang="ja-JP" sz="1100">
              <a:solidFill>
                <a:schemeClr val="dk1"/>
              </a:solidFill>
              <a:effectLst/>
              <a:latin typeface="+mn-lt"/>
              <a:ea typeface="+mn-ea"/>
              <a:cs typeface="+mn-cs"/>
            </a:rPr>
            <a:t>29.10</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35.9</a:t>
          </a:r>
          <a:r>
            <a:rPr kumimoji="1" lang="ja-JP" altLang="ja-JP" sz="1100">
              <a:solidFill>
                <a:schemeClr val="dk1"/>
              </a:solidFill>
              <a:effectLst/>
              <a:latin typeface="+mn-lt"/>
              <a:ea typeface="+mn-ea"/>
              <a:cs typeface="+mn-cs"/>
            </a:rPr>
            <a:t>％）していることから、社会保障関連経費の支出が増加傾向にある。</a:t>
          </a:r>
          <a:endParaRPr lang="ja-JP" altLang="ja-JP" sz="1400">
            <a:effectLst/>
          </a:endParaRPr>
        </a:p>
        <a:p>
          <a:r>
            <a:rPr kumimoji="1" lang="ja-JP" altLang="ja-JP" sz="1100">
              <a:solidFill>
                <a:schemeClr val="dk1"/>
              </a:solidFill>
              <a:effectLst/>
              <a:latin typeface="+mn-lt"/>
              <a:ea typeface="+mn-ea"/>
              <a:cs typeface="+mn-cs"/>
            </a:rPr>
            <a:t>貸付金は、平成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千円）を予算化したため、この年度以降、類似団体平均より大きく上回ることとなっている。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普通建設事業費については、公共施設の老朽化が進むなかで、改修更新にかかる経費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地方創生拠点整備交付金を活用した辰野未来館の改修</a:t>
          </a:r>
          <a:r>
            <a:rPr kumimoji="1" lang="ja-JP" altLang="ja-JP" sz="1100">
              <a:solidFill>
                <a:schemeClr val="dk1"/>
              </a:solidFill>
              <a:effectLst/>
              <a:latin typeface="+mn-lt"/>
              <a:ea typeface="+mn-ea"/>
              <a:cs typeface="+mn-cs"/>
            </a:rPr>
            <a:t>工事、また、社会資本整備総合交付金事業を活用した町道の改良</a:t>
          </a:r>
          <a:r>
            <a:rPr kumimoji="1" lang="ja-JP" altLang="en-US" sz="1100">
              <a:solidFill>
                <a:schemeClr val="dk1"/>
              </a:solidFill>
              <a:effectLst/>
              <a:latin typeface="+mn-lt"/>
              <a:ea typeface="+mn-ea"/>
              <a:cs typeface="+mn-cs"/>
            </a:rPr>
            <a:t>及び野球場の整備</a:t>
          </a:r>
          <a:r>
            <a:rPr kumimoji="1" lang="ja-JP" altLang="ja-JP" sz="1100">
              <a:solidFill>
                <a:schemeClr val="dk1"/>
              </a:solidFill>
              <a:effectLst/>
              <a:latin typeface="+mn-lt"/>
              <a:ea typeface="+mn-ea"/>
              <a:cs typeface="+mn-cs"/>
            </a:rPr>
            <a:t>を実施した。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繰出金については、中山間地の集落が分散している地理的要因から、上下水道事業の統合が他市町村に比べ進まず簡易水道等も多く、町立辰野病院事業会計への繰出など類似団体平均よりも多い。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19,894
19,509
169.20
9,044,077
8,619,595
366,403
5,702,413
7,356,142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153035</xdr:rowOff>
    </xdr:from>
    <xdr:to>
      <xdr:col>24</xdr:col>
      <xdr:colOff>63500</xdr:colOff>
      <xdr:row>37</xdr:row>
      <xdr:rowOff>154940</xdr:rowOff>
    </xdr:to>
    <xdr:cxnSp macro="">
      <xdr:nvCxnSpPr>
        <xdr:cNvPr id="61" name="直線コネクタ 60"/>
        <xdr:cNvCxnSpPr/>
      </xdr:nvCxnSpPr>
      <xdr:spPr>
        <a:xfrm>
          <a:off x="3797300" y="64966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51689</xdr:rowOff>
    </xdr:from>
    <xdr:to>
      <xdr:col>19</xdr:col>
      <xdr:colOff>177800</xdr:colOff>
      <xdr:row>37</xdr:row>
      <xdr:rowOff>153035</xdr:rowOff>
    </xdr:to>
    <xdr:cxnSp macro="">
      <xdr:nvCxnSpPr>
        <xdr:cNvPr id="64" name="直線コネクタ 63"/>
        <xdr:cNvCxnSpPr/>
      </xdr:nvCxnSpPr>
      <xdr:spPr>
        <a:xfrm>
          <a:off x="2908300" y="639533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51689</xdr:rowOff>
    </xdr:from>
    <xdr:to>
      <xdr:col>15</xdr:col>
      <xdr:colOff>50800</xdr:colOff>
      <xdr:row>37</xdr:row>
      <xdr:rowOff>133985</xdr:rowOff>
    </xdr:to>
    <xdr:cxnSp macro="">
      <xdr:nvCxnSpPr>
        <xdr:cNvPr id="67" name="直線コネクタ 66"/>
        <xdr:cNvCxnSpPr/>
      </xdr:nvCxnSpPr>
      <xdr:spPr>
        <a:xfrm flipV="1">
          <a:off x="2019300" y="639533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133985</xdr:rowOff>
    </xdr:from>
    <xdr:to>
      <xdr:col>10</xdr:col>
      <xdr:colOff>114300</xdr:colOff>
      <xdr:row>38</xdr:row>
      <xdr:rowOff>51689</xdr:rowOff>
    </xdr:to>
    <xdr:cxnSp macro="">
      <xdr:nvCxnSpPr>
        <xdr:cNvPr id="70" name="直線コネクタ 69"/>
        <xdr:cNvCxnSpPr/>
      </xdr:nvCxnSpPr>
      <xdr:spPr>
        <a:xfrm flipV="1">
          <a:off x="1130300" y="647763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90424</xdr:rowOff>
    </xdr:from>
    <xdr:to>
      <xdr:col>10</xdr:col>
      <xdr:colOff>165100</xdr:colOff>
      <xdr:row>39</xdr:row>
      <xdr:rowOff>20574</xdr:rowOff>
    </xdr:to>
    <xdr:sp macro="" textlink="">
      <xdr:nvSpPr>
        <xdr:cNvPr id="71" name="フローチャート: 判断 70"/>
        <xdr:cNvSpPr/>
      </xdr:nvSpPr>
      <xdr:spPr>
        <a:xfrm>
          <a:off x="1968500" y="66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11701</xdr:rowOff>
    </xdr:from>
    <xdr:ext cx="469744" cy="259045"/>
    <xdr:sp macro="" textlink="">
      <xdr:nvSpPr>
        <xdr:cNvPr id="72" name="テキスト ボックス 71"/>
        <xdr:cNvSpPr txBox="1"/>
      </xdr:nvSpPr>
      <xdr:spPr>
        <a:xfrm>
          <a:off x="1784428" y="66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93091</xdr:rowOff>
    </xdr:from>
    <xdr:to>
      <xdr:col>6</xdr:col>
      <xdr:colOff>38100</xdr:colOff>
      <xdr:row>39</xdr:row>
      <xdr:rowOff>23241</xdr:rowOff>
    </xdr:to>
    <xdr:sp macro="" textlink="">
      <xdr:nvSpPr>
        <xdr:cNvPr id="73" name="フローチャート: 判断 72"/>
        <xdr:cNvSpPr/>
      </xdr:nvSpPr>
      <xdr:spPr>
        <a:xfrm>
          <a:off x="1079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14368</xdr:rowOff>
    </xdr:from>
    <xdr:ext cx="469744" cy="259045"/>
    <xdr:sp macro="" textlink="">
      <xdr:nvSpPr>
        <xdr:cNvPr id="74" name="テキスト ボックス 73"/>
        <xdr:cNvSpPr txBox="1"/>
      </xdr:nvSpPr>
      <xdr:spPr>
        <a:xfrm>
          <a:off x="895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104140</xdr:rowOff>
    </xdr:from>
    <xdr:to>
      <xdr:col>24</xdr:col>
      <xdr:colOff>114300</xdr:colOff>
      <xdr:row>38</xdr:row>
      <xdr:rowOff>34290</xdr:rowOff>
    </xdr:to>
    <xdr:sp macro="" textlink="">
      <xdr:nvSpPr>
        <xdr:cNvPr id="80" name="楕円 79"/>
        <xdr:cNvSpPr/>
      </xdr:nvSpPr>
      <xdr:spPr>
        <a:xfrm>
          <a:off x="4584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469744" cy="259045"/>
    <xdr:sp macro="" textlink="">
      <xdr:nvSpPr>
        <xdr:cNvPr id="81" name="議会費該当値テキスト"/>
        <xdr:cNvSpPr txBox="1"/>
      </xdr:nvSpPr>
      <xdr:spPr>
        <a:xfrm>
          <a:off x="46863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102235</xdr:rowOff>
    </xdr:from>
    <xdr:to>
      <xdr:col>20</xdr:col>
      <xdr:colOff>38100</xdr:colOff>
      <xdr:row>38</xdr:row>
      <xdr:rowOff>32385</xdr:rowOff>
    </xdr:to>
    <xdr:sp macro="" textlink="">
      <xdr:nvSpPr>
        <xdr:cNvPr id="82" name="楕円 81"/>
        <xdr:cNvSpPr/>
      </xdr:nvSpPr>
      <xdr:spPr>
        <a:xfrm>
          <a:off x="3746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23512</xdr:rowOff>
    </xdr:from>
    <xdr:ext cx="469744" cy="259045"/>
    <xdr:sp macro="" textlink="">
      <xdr:nvSpPr>
        <xdr:cNvPr id="83" name="テキスト ボックス 82"/>
        <xdr:cNvSpPr txBox="1"/>
      </xdr:nvSpPr>
      <xdr:spPr>
        <a:xfrm>
          <a:off x="3562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889</xdr:rowOff>
    </xdr:from>
    <xdr:to>
      <xdr:col>15</xdr:col>
      <xdr:colOff>101600</xdr:colOff>
      <xdr:row>37</xdr:row>
      <xdr:rowOff>102489</xdr:rowOff>
    </xdr:to>
    <xdr:sp macro="" textlink="">
      <xdr:nvSpPr>
        <xdr:cNvPr id="84" name="楕円 83"/>
        <xdr:cNvSpPr/>
      </xdr:nvSpPr>
      <xdr:spPr>
        <a:xfrm>
          <a:off x="2857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93616</xdr:rowOff>
    </xdr:from>
    <xdr:ext cx="469744" cy="259045"/>
    <xdr:sp macro="" textlink="">
      <xdr:nvSpPr>
        <xdr:cNvPr id="85" name="テキスト ボックス 84"/>
        <xdr:cNvSpPr txBox="1"/>
      </xdr:nvSpPr>
      <xdr:spPr>
        <a:xfrm>
          <a:off x="2673428"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83185</xdr:rowOff>
    </xdr:from>
    <xdr:to>
      <xdr:col>10</xdr:col>
      <xdr:colOff>165100</xdr:colOff>
      <xdr:row>38</xdr:row>
      <xdr:rowOff>13335</xdr:rowOff>
    </xdr:to>
    <xdr:sp macro="" textlink="">
      <xdr:nvSpPr>
        <xdr:cNvPr id="86" name="楕円 85"/>
        <xdr:cNvSpPr/>
      </xdr:nvSpPr>
      <xdr:spPr>
        <a:xfrm>
          <a:off x="1968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29862</xdr:rowOff>
    </xdr:from>
    <xdr:ext cx="469744" cy="259045"/>
    <xdr:sp macro="" textlink="">
      <xdr:nvSpPr>
        <xdr:cNvPr id="87" name="テキスト ボックス 86"/>
        <xdr:cNvSpPr txBox="1"/>
      </xdr:nvSpPr>
      <xdr:spPr>
        <a:xfrm>
          <a:off x="1784428"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889</xdr:rowOff>
    </xdr:from>
    <xdr:to>
      <xdr:col>6</xdr:col>
      <xdr:colOff>38100</xdr:colOff>
      <xdr:row>38</xdr:row>
      <xdr:rowOff>102489</xdr:rowOff>
    </xdr:to>
    <xdr:sp macro="" textlink="">
      <xdr:nvSpPr>
        <xdr:cNvPr id="88" name="楕円 87"/>
        <xdr:cNvSpPr/>
      </xdr:nvSpPr>
      <xdr:spPr>
        <a:xfrm>
          <a:off x="1079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119016</xdr:rowOff>
    </xdr:from>
    <xdr:ext cx="469744" cy="259045"/>
    <xdr:sp macro="" textlink="">
      <xdr:nvSpPr>
        <xdr:cNvPr id="89" name="テキスト ボックス 88"/>
        <xdr:cNvSpPr txBox="1"/>
      </xdr:nvSpPr>
      <xdr:spPr>
        <a:xfrm>
          <a:off x="895428" y="62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104831</xdr:rowOff>
    </xdr:from>
    <xdr:to>
      <xdr:col>24</xdr:col>
      <xdr:colOff>63500</xdr:colOff>
      <xdr:row>58</xdr:row>
      <xdr:rowOff>160662</xdr:rowOff>
    </xdr:to>
    <xdr:cxnSp macro="">
      <xdr:nvCxnSpPr>
        <xdr:cNvPr id="119" name="直線コネクタ 118"/>
        <xdr:cNvCxnSpPr/>
      </xdr:nvCxnSpPr>
      <xdr:spPr>
        <a:xfrm flipV="1">
          <a:off x="3797300" y="10048931"/>
          <a:ext cx="838200" cy="5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142473</xdr:rowOff>
    </xdr:from>
    <xdr:to>
      <xdr:col>19</xdr:col>
      <xdr:colOff>177800</xdr:colOff>
      <xdr:row>58</xdr:row>
      <xdr:rowOff>160662</xdr:rowOff>
    </xdr:to>
    <xdr:cxnSp macro="">
      <xdr:nvCxnSpPr>
        <xdr:cNvPr id="122" name="直線コネクタ 121"/>
        <xdr:cNvCxnSpPr/>
      </xdr:nvCxnSpPr>
      <xdr:spPr>
        <a:xfrm>
          <a:off x="2908300" y="10086573"/>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107208</xdr:rowOff>
    </xdr:from>
    <xdr:to>
      <xdr:col>15</xdr:col>
      <xdr:colOff>50800</xdr:colOff>
      <xdr:row>58</xdr:row>
      <xdr:rowOff>142473</xdr:rowOff>
    </xdr:to>
    <xdr:cxnSp macro="">
      <xdr:nvCxnSpPr>
        <xdr:cNvPr id="125" name="直線コネクタ 124"/>
        <xdr:cNvCxnSpPr/>
      </xdr:nvCxnSpPr>
      <xdr:spPr>
        <a:xfrm>
          <a:off x="2019300" y="10051308"/>
          <a:ext cx="889000" cy="3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107208</xdr:rowOff>
    </xdr:from>
    <xdr:to>
      <xdr:col>10</xdr:col>
      <xdr:colOff>114300</xdr:colOff>
      <xdr:row>58</xdr:row>
      <xdr:rowOff>115629</xdr:rowOff>
    </xdr:to>
    <xdr:cxnSp macro="">
      <xdr:nvCxnSpPr>
        <xdr:cNvPr id="128" name="直線コネクタ 127"/>
        <xdr:cNvCxnSpPr/>
      </xdr:nvCxnSpPr>
      <xdr:spPr>
        <a:xfrm flipV="1">
          <a:off x="1130300" y="1005130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130132</xdr:rowOff>
    </xdr:from>
    <xdr:to>
      <xdr:col>10</xdr:col>
      <xdr:colOff>165100</xdr:colOff>
      <xdr:row>59</xdr:row>
      <xdr:rowOff>60282</xdr:rowOff>
    </xdr:to>
    <xdr:sp macro="" textlink="">
      <xdr:nvSpPr>
        <xdr:cNvPr id="129" name="フローチャート: 判断 128"/>
        <xdr:cNvSpPr/>
      </xdr:nvSpPr>
      <xdr:spPr>
        <a:xfrm>
          <a:off x="1968500" y="100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51409</xdr:rowOff>
    </xdr:from>
    <xdr:ext cx="534377" cy="259045"/>
    <xdr:sp macro="" textlink="">
      <xdr:nvSpPr>
        <xdr:cNvPr id="130" name="テキスト ボックス 129"/>
        <xdr:cNvSpPr txBox="1"/>
      </xdr:nvSpPr>
      <xdr:spPr>
        <a:xfrm>
          <a:off x="1752111" y="101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146858</xdr:rowOff>
    </xdr:from>
    <xdr:to>
      <xdr:col>6</xdr:col>
      <xdr:colOff>38100</xdr:colOff>
      <xdr:row>59</xdr:row>
      <xdr:rowOff>77008</xdr:rowOff>
    </xdr:to>
    <xdr:sp macro="" textlink="">
      <xdr:nvSpPr>
        <xdr:cNvPr id="131" name="フローチャート: 判断 130"/>
        <xdr:cNvSpPr/>
      </xdr:nvSpPr>
      <xdr:spPr>
        <a:xfrm>
          <a:off x="1079500" y="1009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68135</xdr:rowOff>
    </xdr:from>
    <xdr:ext cx="534377" cy="259045"/>
    <xdr:sp macro="" textlink="">
      <xdr:nvSpPr>
        <xdr:cNvPr id="132" name="テキスト ボックス 131"/>
        <xdr:cNvSpPr txBox="1"/>
      </xdr:nvSpPr>
      <xdr:spPr>
        <a:xfrm>
          <a:off x="863111" y="101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54031</xdr:rowOff>
    </xdr:from>
    <xdr:to>
      <xdr:col>24</xdr:col>
      <xdr:colOff>114300</xdr:colOff>
      <xdr:row>58</xdr:row>
      <xdr:rowOff>155631</xdr:rowOff>
    </xdr:to>
    <xdr:sp macro="" textlink="">
      <xdr:nvSpPr>
        <xdr:cNvPr id="138" name="楕円 137"/>
        <xdr:cNvSpPr/>
      </xdr:nvSpPr>
      <xdr:spPr>
        <a:xfrm>
          <a:off x="4584700" y="99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32458</xdr:rowOff>
    </xdr:from>
    <xdr:ext cx="534377" cy="259045"/>
    <xdr:sp macro="" textlink="">
      <xdr:nvSpPr>
        <xdr:cNvPr id="139" name="総務費該当値テキスト"/>
        <xdr:cNvSpPr txBox="1"/>
      </xdr:nvSpPr>
      <xdr:spPr>
        <a:xfrm>
          <a:off x="4686300" y="99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109862</xdr:rowOff>
    </xdr:from>
    <xdr:to>
      <xdr:col>20</xdr:col>
      <xdr:colOff>38100</xdr:colOff>
      <xdr:row>59</xdr:row>
      <xdr:rowOff>40012</xdr:rowOff>
    </xdr:to>
    <xdr:sp macro="" textlink="">
      <xdr:nvSpPr>
        <xdr:cNvPr id="140" name="楕円 139"/>
        <xdr:cNvSpPr/>
      </xdr:nvSpPr>
      <xdr:spPr>
        <a:xfrm>
          <a:off x="3746500" y="100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31139</xdr:rowOff>
    </xdr:from>
    <xdr:ext cx="534377" cy="259045"/>
    <xdr:sp macro="" textlink="">
      <xdr:nvSpPr>
        <xdr:cNvPr id="141" name="テキスト ボックス 140"/>
        <xdr:cNvSpPr txBox="1"/>
      </xdr:nvSpPr>
      <xdr:spPr>
        <a:xfrm>
          <a:off x="3530111" y="101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91673</xdr:rowOff>
    </xdr:from>
    <xdr:to>
      <xdr:col>15</xdr:col>
      <xdr:colOff>101600</xdr:colOff>
      <xdr:row>59</xdr:row>
      <xdr:rowOff>21823</xdr:rowOff>
    </xdr:to>
    <xdr:sp macro="" textlink="">
      <xdr:nvSpPr>
        <xdr:cNvPr id="142" name="楕円 141"/>
        <xdr:cNvSpPr/>
      </xdr:nvSpPr>
      <xdr:spPr>
        <a:xfrm>
          <a:off x="2857500" y="1003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12950</xdr:rowOff>
    </xdr:from>
    <xdr:ext cx="534377" cy="259045"/>
    <xdr:sp macro="" textlink="">
      <xdr:nvSpPr>
        <xdr:cNvPr id="143" name="テキスト ボックス 142"/>
        <xdr:cNvSpPr txBox="1"/>
      </xdr:nvSpPr>
      <xdr:spPr>
        <a:xfrm>
          <a:off x="2641111" y="101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56408</xdr:rowOff>
    </xdr:from>
    <xdr:to>
      <xdr:col>10</xdr:col>
      <xdr:colOff>165100</xdr:colOff>
      <xdr:row>58</xdr:row>
      <xdr:rowOff>158008</xdr:rowOff>
    </xdr:to>
    <xdr:sp macro="" textlink="">
      <xdr:nvSpPr>
        <xdr:cNvPr id="144" name="楕円 143"/>
        <xdr:cNvSpPr/>
      </xdr:nvSpPr>
      <xdr:spPr>
        <a:xfrm>
          <a:off x="1968500" y="100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3085</xdr:rowOff>
    </xdr:from>
    <xdr:ext cx="534377" cy="259045"/>
    <xdr:sp macro="" textlink="">
      <xdr:nvSpPr>
        <xdr:cNvPr id="145" name="テキスト ボックス 144"/>
        <xdr:cNvSpPr txBox="1"/>
      </xdr:nvSpPr>
      <xdr:spPr>
        <a:xfrm>
          <a:off x="1752111" y="97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64829</xdr:rowOff>
    </xdr:from>
    <xdr:to>
      <xdr:col>6</xdr:col>
      <xdr:colOff>38100</xdr:colOff>
      <xdr:row>58</xdr:row>
      <xdr:rowOff>166429</xdr:rowOff>
    </xdr:to>
    <xdr:sp macro="" textlink="">
      <xdr:nvSpPr>
        <xdr:cNvPr id="146" name="楕円 145"/>
        <xdr:cNvSpPr/>
      </xdr:nvSpPr>
      <xdr:spPr>
        <a:xfrm>
          <a:off x="1079500" y="100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11506</xdr:rowOff>
    </xdr:from>
    <xdr:ext cx="534377" cy="259045"/>
    <xdr:sp macro="" textlink="">
      <xdr:nvSpPr>
        <xdr:cNvPr id="147" name="テキスト ボックス 146"/>
        <xdr:cNvSpPr txBox="1"/>
      </xdr:nvSpPr>
      <xdr:spPr>
        <a:xfrm>
          <a:off x="863111" y="97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13545</xdr:rowOff>
    </xdr:from>
    <xdr:to>
      <xdr:col>24</xdr:col>
      <xdr:colOff>63500</xdr:colOff>
      <xdr:row>77</xdr:row>
      <xdr:rowOff>58662</xdr:rowOff>
    </xdr:to>
    <xdr:cxnSp macro="">
      <xdr:nvCxnSpPr>
        <xdr:cNvPr id="179" name="直線コネクタ 178"/>
        <xdr:cNvCxnSpPr/>
      </xdr:nvCxnSpPr>
      <xdr:spPr>
        <a:xfrm flipV="1">
          <a:off x="3797300" y="13215195"/>
          <a:ext cx="838200" cy="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13071</xdr:rowOff>
    </xdr:from>
    <xdr:ext cx="599010" cy="259045"/>
    <xdr:sp macro="" textlink="">
      <xdr:nvSpPr>
        <xdr:cNvPr id="180" name="民生費平均値テキスト"/>
        <xdr:cNvSpPr txBox="1"/>
      </xdr:nvSpPr>
      <xdr:spPr>
        <a:xfrm>
          <a:off x="4686300" y="12871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58662</xdr:rowOff>
    </xdr:from>
    <xdr:to>
      <xdr:col>19</xdr:col>
      <xdr:colOff>177800</xdr:colOff>
      <xdr:row>78</xdr:row>
      <xdr:rowOff>59706</xdr:rowOff>
    </xdr:to>
    <xdr:cxnSp macro="">
      <xdr:nvCxnSpPr>
        <xdr:cNvPr id="182" name="直線コネクタ 181"/>
        <xdr:cNvCxnSpPr/>
      </xdr:nvCxnSpPr>
      <xdr:spPr>
        <a:xfrm flipV="1">
          <a:off x="2908300" y="13260312"/>
          <a:ext cx="889000" cy="17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45929</xdr:rowOff>
    </xdr:from>
    <xdr:ext cx="599010" cy="259045"/>
    <xdr:sp macro="" textlink="">
      <xdr:nvSpPr>
        <xdr:cNvPr id="184" name="テキスト ボックス 183"/>
        <xdr:cNvSpPr txBox="1"/>
      </xdr:nvSpPr>
      <xdr:spPr>
        <a:xfrm>
          <a:off x="3497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26445</xdr:rowOff>
    </xdr:from>
    <xdr:to>
      <xdr:col>15</xdr:col>
      <xdr:colOff>50800</xdr:colOff>
      <xdr:row>78</xdr:row>
      <xdr:rowOff>59706</xdr:rowOff>
    </xdr:to>
    <xdr:cxnSp macro="">
      <xdr:nvCxnSpPr>
        <xdr:cNvPr id="185" name="直線コネクタ 184"/>
        <xdr:cNvCxnSpPr/>
      </xdr:nvCxnSpPr>
      <xdr:spPr>
        <a:xfrm>
          <a:off x="2019300" y="13399545"/>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26445</xdr:rowOff>
    </xdr:from>
    <xdr:to>
      <xdr:col>10</xdr:col>
      <xdr:colOff>114300</xdr:colOff>
      <xdr:row>78</xdr:row>
      <xdr:rowOff>150133</xdr:rowOff>
    </xdr:to>
    <xdr:cxnSp macro="">
      <xdr:nvCxnSpPr>
        <xdr:cNvPr id="188" name="直線コネクタ 187"/>
        <xdr:cNvCxnSpPr/>
      </xdr:nvCxnSpPr>
      <xdr:spPr>
        <a:xfrm flipV="1">
          <a:off x="1130300" y="13399545"/>
          <a:ext cx="889000" cy="1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24598</xdr:rowOff>
    </xdr:from>
    <xdr:to>
      <xdr:col>10</xdr:col>
      <xdr:colOff>165100</xdr:colOff>
      <xdr:row>78</xdr:row>
      <xdr:rowOff>126198</xdr:rowOff>
    </xdr:to>
    <xdr:sp macro="" textlink="">
      <xdr:nvSpPr>
        <xdr:cNvPr id="189" name="フローチャート: 判断 188"/>
        <xdr:cNvSpPr/>
      </xdr:nvSpPr>
      <xdr:spPr>
        <a:xfrm>
          <a:off x="1968500" y="1339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117325</xdr:rowOff>
    </xdr:from>
    <xdr:ext cx="599010" cy="259045"/>
    <xdr:sp macro="" textlink="">
      <xdr:nvSpPr>
        <xdr:cNvPr id="190" name="テキスト ボックス 189"/>
        <xdr:cNvSpPr txBox="1"/>
      </xdr:nvSpPr>
      <xdr:spPr>
        <a:xfrm>
          <a:off x="1719795" y="1349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143698</xdr:rowOff>
    </xdr:from>
    <xdr:to>
      <xdr:col>6</xdr:col>
      <xdr:colOff>38100</xdr:colOff>
      <xdr:row>79</xdr:row>
      <xdr:rowOff>73848</xdr:rowOff>
    </xdr:to>
    <xdr:sp macro="" textlink="">
      <xdr:nvSpPr>
        <xdr:cNvPr id="191" name="フローチャート: 判断 190"/>
        <xdr:cNvSpPr/>
      </xdr:nvSpPr>
      <xdr:spPr>
        <a:xfrm>
          <a:off x="1079500" y="13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64975</xdr:rowOff>
    </xdr:from>
    <xdr:ext cx="599010" cy="259045"/>
    <xdr:sp macro="" textlink="">
      <xdr:nvSpPr>
        <xdr:cNvPr id="192" name="テキスト ボックス 191"/>
        <xdr:cNvSpPr txBox="1"/>
      </xdr:nvSpPr>
      <xdr:spPr>
        <a:xfrm>
          <a:off x="830795" y="136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134195</xdr:rowOff>
    </xdr:from>
    <xdr:to>
      <xdr:col>24</xdr:col>
      <xdr:colOff>114300</xdr:colOff>
      <xdr:row>77</xdr:row>
      <xdr:rowOff>64345</xdr:rowOff>
    </xdr:to>
    <xdr:sp macro="" textlink="">
      <xdr:nvSpPr>
        <xdr:cNvPr id="198" name="楕円 197"/>
        <xdr:cNvSpPr/>
      </xdr:nvSpPr>
      <xdr:spPr>
        <a:xfrm>
          <a:off x="4584700" y="131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112622</xdr:rowOff>
    </xdr:from>
    <xdr:ext cx="599010" cy="259045"/>
    <xdr:sp macro="" textlink="">
      <xdr:nvSpPr>
        <xdr:cNvPr id="199" name="民生費該当値テキスト"/>
        <xdr:cNvSpPr txBox="1"/>
      </xdr:nvSpPr>
      <xdr:spPr>
        <a:xfrm>
          <a:off x="4686300" y="1314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7862</xdr:rowOff>
    </xdr:from>
    <xdr:to>
      <xdr:col>20</xdr:col>
      <xdr:colOff>38100</xdr:colOff>
      <xdr:row>77</xdr:row>
      <xdr:rowOff>109462</xdr:rowOff>
    </xdr:to>
    <xdr:sp macro="" textlink="">
      <xdr:nvSpPr>
        <xdr:cNvPr id="200" name="楕円 199"/>
        <xdr:cNvSpPr/>
      </xdr:nvSpPr>
      <xdr:spPr>
        <a:xfrm>
          <a:off x="3746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100589</xdr:rowOff>
    </xdr:from>
    <xdr:ext cx="599010" cy="259045"/>
    <xdr:sp macro="" textlink="">
      <xdr:nvSpPr>
        <xdr:cNvPr id="201" name="テキスト ボックス 200"/>
        <xdr:cNvSpPr txBox="1"/>
      </xdr:nvSpPr>
      <xdr:spPr>
        <a:xfrm>
          <a:off x="3497795" y="1330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8906</xdr:rowOff>
    </xdr:from>
    <xdr:to>
      <xdr:col>15</xdr:col>
      <xdr:colOff>101600</xdr:colOff>
      <xdr:row>78</xdr:row>
      <xdr:rowOff>110506</xdr:rowOff>
    </xdr:to>
    <xdr:sp macro="" textlink="">
      <xdr:nvSpPr>
        <xdr:cNvPr id="202" name="楕円 201"/>
        <xdr:cNvSpPr/>
      </xdr:nvSpPr>
      <xdr:spPr>
        <a:xfrm>
          <a:off x="2857500" y="133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101633</xdr:rowOff>
    </xdr:from>
    <xdr:ext cx="599010" cy="259045"/>
    <xdr:sp macro="" textlink="">
      <xdr:nvSpPr>
        <xdr:cNvPr id="203" name="テキスト ボックス 202"/>
        <xdr:cNvSpPr txBox="1"/>
      </xdr:nvSpPr>
      <xdr:spPr>
        <a:xfrm>
          <a:off x="2608795" y="134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147095</xdr:rowOff>
    </xdr:from>
    <xdr:to>
      <xdr:col>10</xdr:col>
      <xdr:colOff>165100</xdr:colOff>
      <xdr:row>78</xdr:row>
      <xdr:rowOff>77245</xdr:rowOff>
    </xdr:to>
    <xdr:sp macro="" textlink="">
      <xdr:nvSpPr>
        <xdr:cNvPr id="204" name="楕円 203"/>
        <xdr:cNvSpPr/>
      </xdr:nvSpPr>
      <xdr:spPr>
        <a:xfrm>
          <a:off x="1968500" y="13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93772</xdr:rowOff>
    </xdr:from>
    <xdr:ext cx="599010" cy="259045"/>
    <xdr:sp macro="" textlink="">
      <xdr:nvSpPr>
        <xdr:cNvPr id="205" name="テキスト ボックス 204"/>
        <xdr:cNvSpPr txBox="1"/>
      </xdr:nvSpPr>
      <xdr:spPr>
        <a:xfrm>
          <a:off x="1719795" y="1312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99333</xdr:rowOff>
    </xdr:from>
    <xdr:to>
      <xdr:col>6</xdr:col>
      <xdr:colOff>38100</xdr:colOff>
      <xdr:row>79</xdr:row>
      <xdr:rowOff>29483</xdr:rowOff>
    </xdr:to>
    <xdr:sp macro="" textlink="">
      <xdr:nvSpPr>
        <xdr:cNvPr id="206" name="楕円 205"/>
        <xdr:cNvSpPr/>
      </xdr:nvSpPr>
      <xdr:spPr>
        <a:xfrm>
          <a:off x="1079500" y="134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46010</xdr:rowOff>
    </xdr:from>
    <xdr:ext cx="599010" cy="259045"/>
    <xdr:sp macro="" textlink="">
      <xdr:nvSpPr>
        <xdr:cNvPr id="207" name="テキスト ボックス 206"/>
        <xdr:cNvSpPr txBox="1"/>
      </xdr:nvSpPr>
      <xdr:spPr>
        <a:xfrm>
          <a:off x="830795" y="1324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47754</xdr:rowOff>
    </xdr:from>
    <xdr:to>
      <xdr:col>24</xdr:col>
      <xdr:colOff>63500</xdr:colOff>
      <xdr:row>96</xdr:row>
      <xdr:rowOff>81375</xdr:rowOff>
    </xdr:to>
    <xdr:cxnSp macro="">
      <xdr:nvCxnSpPr>
        <xdr:cNvPr id="239" name="直線コネクタ 238"/>
        <xdr:cNvCxnSpPr/>
      </xdr:nvCxnSpPr>
      <xdr:spPr>
        <a:xfrm flipV="1">
          <a:off x="3797300" y="16506954"/>
          <a:ext cx="8382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40" name="衛生費平均値テキスト"/>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81375</xdr:rowOff>
    </xdr:from>
    <xdr:to>
      <xdr:col>19</xdr:col>
      <xdr:colOff>177800</xdr:colOff>
      <xdr:row>96</xdr:row>
      <xdr:rowOff>141317</xdr:rowOff>
    </xdr:to>
    <xdr:cxnSp macro="">
      <xdr:nvCxnSpPr>
        <xdr:cNvPr id="242" name="直線コネクタ 241"/>
        <xdr:cNvCxnSpPr/>
      </xdr:nvCxnSpPr>
      <xdr:spPr>
        <a:xfrm flipV="1">
          <a:off x="2908300" y="16540575"/>
          <a:ext cx="8890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82332</xdr:rowOff>
    </xdr:from>
    <xdr:ext cx="534377" cy="259045"/>
    <xdr:sp macro="" textlink="">
      <xdr:nvSpPr>
        <xdr:cNvPr id="244" name="テキスト ボックス 243"/>
        <xdr:cNvSpPr txBox="1"/>
      </xdr:nvSpPr>
      <xdr:spPr>
        <a:xfrm>
          <a:off x="3530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129577</xdr:rowOff>
    </xdr:from>
    <xdr:to>
      <xdr:col>15</xdr:col>
      <xdr:colOff>50800</xdr:colOff>
      <xdr:row>96</xdr:row>
      <xdr:rowOff>141317</xdr:rowOff>
    </xdr:to>
    <xdr:cxnSp macro="">
      <xdr:nvCxnSpPr>
        <xdr:cNvPr id="245" name="直線コネクタ 244"/>
        <xdr:cNvCxnSpPr/>
      </xdr:nvCxnSpPr>
      <xdr:spPr>
        <a:xfrm>
          <a:off x="2019300" y="16417327"/>
          <a:ext cx="889000" cy="1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52582</xdr:rowOff>
    </xdr:from>
    <xdr:ext cx="534377" cy="259045"/>
    <xdr:sp macro="" textlink="">
      <xdr:nvSpPr>
        <xdr:cNvPr id="247" name="テキスト ボックス 246"/>
        <xdr:cNvSpPr txBox="1"/>
      </xdr:nvSpPr>
      <xdr:spPr>
        <a:xfrm>
          <a:off x="2641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129577</xdr:rowOff>
    </xdr:from>
    <xdr:to>
      <xdr:col>10</xdr:col>
      <xdr:colOff>114300</xdr:colOff>
      <xdr:row>96</xdr:row>
      <xdr:rowOff>127944</xdr:rowOff>
    </xdr:to>
    <xdr:cxnSp macro="">
      <xdr:nvCxnSpPr>
        <xdr:cNvPr id="248" name="直線コネクタ 247"/>
        <xdr:cNvCxnSpPr/>
      </xdr:nvCxnSpPr>
      <xdr:spPr>
        <a:xfrm flipV="1">
          <a:off x="1130300" y="1641732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149447</xdr:rowOff>
    </xdr:from>
    <xdr:to>
      <xdr:col>10</xdr:col>
      <xdr:colOff>165100</xdr:colOff>
      <xdr:row>98</xdr:row>
      <xdr:rowOff>79597</xdr:rowOff>
    </xdr:to>
    <xdr:sp macro="" textlink="">
      <xdr:nvSpPr>
        <xdr:cNvPr id="249" name="フローチャート: 判断 248"/>
        <xdr:cNvSpPr/>
      </xdr:nvSpPr>
      <xdr:spPr>
        <a:xfrm>
          <a:off x="1968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70724</xdr:rowOff>
    </xdr:from>
    <xdr:ext cx="534377" cy="259045"/>
    <xdr:sp macro="" textlink="">
      <xdr:nvSpPr>
        <xdr:cNvPr id="250" name="テキスト ボックス 249"/>
        <xdr:cNvSpPr txBox="1"/>
      </xdr:nvSpPr>
      <xdr:spPr>
        <a:xfrm>
          <a:off x="1752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24189</xdr:rowOff>
    </xdr:from>
    <xdr:to>
      <xdr:col>6</xdr:col>
      <xdr:colOff>38100</xdr:colOff>
      <xdr:row>98</xdr:row>
      <xdr:rowOff>125789</xdr:rowOff>
    </xdr:to>
    <xdr:sp macro="" textlink="">
      <xdr:nvSpPr>
        <xdr:cNvPr id="251" name="フローチャート: 判断 250"/>
        <xdr:cNvSpPr/>
      </xdr:nvSpPr>
      <xdr:spPr>
        <a:xfrm>
          <a:off x="1079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116916</xdr:rowOff>
    </xdr:from>
    <xdr:ext cx="534377" cy="259045"/>
    <xdr:sp macro="" textlink="">
      <xdr:nvSpPr>
        <xdr:cNvPr id="252" name="テキスト ボックス 251"/>
        <xdr:cNvSpPr txBox="1"/>
      </xdr:nvSpPr>
      <xdr:spPr>
        <a:xfrm>
          <a:off x="863111" y="16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168404</xdr:rowOff>
    </xdr:from>
    <xdr:to>
      <xdr:col>24</xdr:col>
      <xdr:colOff>114300</xdr:colOff>
      <xdr:row>96</xdr:row>
      <xdr:rowOff>98554</xdr:rowOff>
    </xdr:to>
    <xdr:sp macro="" textlink="">
      <xdr:nvSpPr>
        <xdr:cNvPr id="258" name="楕円 257"/>
        <xdr:cNvSpPr/>
      </xdr:nvSpPr>
      <xdr:spPr>
        <a:xfrm>
          <a:off x="4584700" y="16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19831</xdr:rowOff>
    </xdr:from>
    <xdr:ext cx="534377" cy="259045"/>
    <xdr:sp macro="" textlink="">
      <xdr:nvSpPr>
        <xdr:cNvPr id="259" name="衛生費該当値テキスト"/>
        <xdr:cNvSpPr txBox="1"/>
      </xdr:nvSpPr>
      <xdr:spPr>
        <a:xfrm>
          <a:off x="4686300" y="163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30575</xdr:rowOff>
    </xdr:from>
    <xdr:to>
      <xdr:col>20</xdr:col>
      <xdr:colOff>38100</xdr:colOff>
      <xdr:row>96</xdr:row>
      <xdr:rowOff>132175</xdr:rowOff>
    </xdr:to>
    <xdr:sp macro="" textlink="">
      <xdr:nvSpPr>
        <xdr:cNvPr id="260" name="楕円 259"/>
        <xdr:cNvSpPr/>
      </xdr:nvSpPr>
      <xdr:spPr>
        <a:xfrm>
          <a:off x="3746500" y="164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148702</xdr:rowOff>
    </xdr:from>
    <xdr:ext cx="534377" cy="259045"/>
    <xdr:sp macro="" textlink="">
      <xdr:nvSpPr>
        <xdr:cNvPr id="261" name="テキスト ボックス 260"/>
        <xdr:cNvSpPr txBox="1"/>
      </xdr:nvSpPr>
      <xdr:spPr>
        <a:xfrm>
          <a:off x="3530111" y="162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90517</xdr:rowOff>
    </xdr:from>
    <xdr:to>
      <xdr:col>15</xdr:col>
      <xdr:colOff>101600</xdr:colOff>
      <xdr:row>97</xdr:row>
      <xdr:rowOff>20667</xdr:rowOff>
    </xdr:to>
    <xdr:sp macro="" textlink="">
      <xdr:nvSpPr>
        <xdr:cNvPr id="262" name="楕円 261"/>
        <xdr:cNvSpPr/>
      </xdr:nvSpPr>
      <xdr:spPr>
        <a:xfrm>
          <a:off x="2857500" y="165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37194</xdr:rowOff>
    </xdr:from>
    <xdr:ext cx="534377" cy="259045"/>
    <xdr:sp macro="" textlink="">
      <xdr:nvSpPr>
        <xdr:cNvPr id="263" name="テキスト ボックス 262"/>
        <xdr:cNvSpPr txBox="1"/>
      </xdr:nvSpPr>
      <xdr:spPr>
        <a:xfrm>
          <a:off x="2641111" y="1632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78777</xdr:rowOff>
    </xdr:from>
    <xdr:to>
      <xdr:col>10</xdr:col>
      <xdr:colOff>165100</xdr:colOff>
      <xdr:row>96</xdr:row>
      <xdr:rowOff>8927</xdr:rowOff>
    </xdr:to>
    <xdr:sp macro="" textlink="">
      <xdr:nvSpPr>
        <xdr:cNvPr id="264" name="楕円 263"/>
        <xdr:cNvSpPr/>
      </xdr:nvSpPr>
      <xdr:spPr>
        <a:xfrm>
          <a:off x="1968500" y="163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25454</xdr:rowOff>
    </xdr:from>
    <xdr:ext cx="534377" cy="259045"/>
    <xdr:sp macro="" textlink="">
      <xdr:nvSpPr>
        <xdr:cNvPr id="265" name="テキスト ボックス 264"/>
        <xdr:cNvSpPr txBox="1"/>
      </xdr:nvSpPr>
      <xdr:spPr>
        <a:xfrm>
          <a:off x="1752111" y="161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77144</xdr:rowOff>
    </xdr:from>
    <xdr:to>
      <xdr:col>6</xdr:col>
      <xdr:colOff>38100</xdr:colOff>
      <xdr:row>97</xdr:row>
      <xdr:rowOff>7294</xdr:rowOff>
    </xdr:to>
    <xdr:sp macro="" textlink="">
      <xdr:nvSpPr>
        <xdr:cNvPr id="266" name="楕円 265"/>
        <xdr:cNvSpPr/>
      </xdr:nvSpPr>
      <xdr:spPr>
        <a:xfrm>
          <a:off x="1079500" y="165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23821</xdr:rowOff>
    </xdr:from>
    <xdr:ext cx="534377" cy="259045"/>
    <xdr:sp macro="" textlink="">
      <xdr:nvSpPr>
        <xdr:cNvPr id="267" name="テキスト ボックス 266"/>
        <xdr:cNvSpPr txBox="1"/>
      </xdr:nvSpPr>
      <xdr:spPr>
        <a:xfrm>
          <a:off x="863111" y="1631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64262</xdr:rowOff>
    </xdr:from>
    <xdr:to>
      <xdr:col>55</xdr:col>
      <xdr:colOff>0</xdr:colOff>
      <xdr:row>37</xdr:row>
      <xdr:rowOff>156159</xdr:rowOff>
    </xdr:to>
    <xdr:cxnSp macro="">
      <xdr:nvCxnSpPr>
        <xdr:cNvPr id="294" name="直線コネクタ 293"/>
        <xdr:cNvCxnSpPr/>
      </xdr:nvCxnSpPr>
      <xdr:spPr>
        <a:xfrm flipV="1">
          <a:off x="9639300" y="6407912"/>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28465</xdr:rowOff>
    </xdr:from>
    <xdr:ext cx="378565" cy="259045"/>
    <xdr:sp macro="" textlink="">
      <xdr:nvSpPr>
        <xdr:cNvPr id="295" name="労働費平均値テキスト"/>
        <xdr:cNvSpPr txBox="1"/>
      </xdr:nvSpPr>
      <xdr:spPr>
        <a:xfrm>
          <a:off x="10528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156159</xdr:rowOff>
    </xdr:from>
    <xdr:to>
      <xdr:col>50</xdr:col>
      <xdr:colOff>114300</xdr:colOff>
      <xdr:row>38</xdr:row>
      <xdr:rowOff>123241</xdr:rowOff>
    </xdr:to>
    <xdr:cxnSp macro="">
      <xdr:nvCxnSpPr>
        <xdr:cNvPr id="297" name="直線コネクタ 296"/>
        <xdr:cNvCxnSpPr/>
      </xdr:nvCxnSpPr>
      <xdr:spPr>
        <a:xfrm flipV="1">
          <a:off x="8750300" y="6499809"/>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115469</xdr:rowOff>
    </xdr:from>
    <xdr:to>
      <xdr:col>45</xdr:col>
      <xdr:colOff>177800</xdr:colOff>
      <xdr:row>38</xdr:row>
      <xdr:rowOff>123241</xdr:rowOff>
    </xdr:to>
    <xdr:cxnSp macro="">
      <xdr:nvCxnSpPr>
        <xdr:cNvPr id="300" name="直線コネクタ 299"/>
        <xdr:cNvCxnSpPr/>
      </xdr:nvCxnSpPr>
      <xdr:spPr>
        <a:xfrm>
          <a:off x="7861300" y="6287669"/>
          <a:ext cx="889000" cy="3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22657</xdr:rowOff>
    </xdr:from>
    <xdr:to>
      <xdr:col>41</xdr:col>
      <xdr:colOff>50800</xdr:colOff>
      <xdr:row>36</xdr:row>
      <xdr:rowOff>115469</xdr:rowOff>
    </xdr:to>
    <xdr:cxnSp macro="">
      <xdr:nvCxnSpPr>
        <xdr:cNvPr id="303" name="直線コネクタ 302"/>
        <xdr:cNvCxnSpPr/>
      </xdr:nvCxnSpPr>
      <xdr:spPr>
        <a:xfrm>
          <a:off x="6972300" y="6023407"/>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50952</xdr:rowOff>
    </xdr:from>
    <xdr:to>
      <xdr:col>41</xdr:col>
      <xdr:colOff>101600</xdr:colOff>
      <xdr:row>35</xdr:row>
      <xdr:rowOff>152552</xdr:rowOff>
    </xdr:to>
    <xdr:sp macro="" textlink="">
      <xdr:nvSpPr>
        <xdr:cNvPr id="304" name="フローチャート: 判断 303"/>
        <xdr:cNvSpPr/>
      </xdr:nvSpPr>
      <xdr:spPr>
        <a:xfrm>
          <a:off x="7810500" y="60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169079</xdr:rowOff>
    </xdr:from>
    <xdr:ext cx="469744" cy="259045"/>
    <xdr:sp macro="" textlink="">
      <xdr:nvSpPr>
        <xdr:cNvPr id="305" name="テキスト ボックス 304"/>
        <xdr:cNvSpPr txBox="1"/>
      </xdr:nvSpPr>
      <xdr:spPr>
        <a:xfrm>
          <a:off x="7626428"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104445</xdr:rowOff>
    </xdr:from>
    <xdr:to>
      <xdr:col>36</xdr:col>
      <xdr:colOff>165100</xdr:colOff>
      <xdr:row>35</xdr:row>
      <xdr:rowOff>34595</xdr:rowOff>
    </xdr:to>
    <xdr:sp macro="" textlink="">
      <xdr:nvSpPr>
        <xdr:cNvPr id="306" name="フローチャート: 判断 305"/>
        <xdr:cNvSpPr/>
      </xdr:nvSpPr>
      <xdr:spPr>
        <a:xfrm>
          <a:off x="6921500" y="59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51122</xdr:rowOff>
    </xdr:from>
    <xdr:ext cx="469744" cy="259045"/>
    <xdr:sp macro="" textlink="">
      <xdr:nvSpPr>
        <xdr:cNvPr id="307" name="テキスト ボックス 306"/>
        <xdr:cNvSpPr txBox="1"/>
      </xdr:nvSpPr>
      <xdr:spPr>
        <a:xfrm>
          <a:off x="6737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xdr:rowOff>
    </xdr:from>
    <xdr:to>
      <xdr:col>55</xdr:col>
      <xdr:colOff>50800</xdr:colOff>
      <xdr:row>37</xdr:row>
      <xdr:rowOff>115062</xdr:rowOff>
    </xdr:to>
    <xdr:sp macro="" textlink="">
      <xdr:nvSpPr>
        <xdr:cNvPr id="313" name="楕円 312"/>
        <xdr:cNvSpPr/>
      </xdr:nvSpPr>
      <xdr:spPr>
        <a:xfrm>
          <a:off x="10426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36339</xdr:rowOff>
    </xdr:from>
    <xdr:ext cx="378565" cy="259045"/>
    <xdr:sp macro="" textlink="">
      <xdr:nvSpPr>
        <xdr:cNvPr id="314" name="労働費該当値テキスト"/>
        <xdr:cNvSpPr txBox="1"/>
      </xdr:nvSpPr>
      <xdr:spPr>
        <a:xfrm>
          <a:off x="10528300" y="620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105359</xdr:rowOff>
    </xdr:from>
    <xdr:to>
      <xdr:col>50</xdr:col>
      <xdr:colOff>165100</xdr:colOff>
      <xdr:row>38</xdr:row>
      <xdr:rowOff>35509</xdr:rowOff>
    </xdr:to>
    <xdr:sp macro="" textlink="">
      <xdr:nvSpPr>
        <xdr:cNvPr id="315" name="楕円 314"/>
        <xdr:cNvSpPr/>
      </xdr:nvSpPr>
      <xdr:spPr>
        <a:xfrm>
          <a:off x="9588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26636</xdr:rowOff>
    </xdr:from>
    <xdr:ext cx="378565" cy="259045"/>
    <xdr:sp macro="" textlink="">
      <xdr:nvSpPr>
        <xdr:cNvPr id="316" name="テキスト ボックス 315"/>
        <xdr:cNvSpPr txBox="1"/>
      </xdr:nvSpPr>
      <xdr:spPr>
        <a:xfrm>
          <a:off x="9450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72441</xdr:rowOff>
    </xdr:from>
    <xdr:to>
      <xdr:col>46</xdr:col>
      <xdr:colOff>38100</xdr:colOff>
      <xdr:row>39</xdr:row>
      <xdr:rowOff>2591</xdr:rowOff>
    </xdr:to>
    <xdr:sp macro="" textlink="">
      <xdr:nvSpPr>
        <xdr:cNvPr id="317" name="楕円 316"/>
        <xdr:cNvSpPr/>
      </xdr:nvSpPr>
      <xdr:spPr>
        <a:xfrm>
          <a:off x="8699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165168</xdr:rowOff>
    </xdr:from>
    <xdr:ext cx="313932" cy="259045"/>
    <xdr:sp macro="" textlink="">
      <xdr:nvSpPr>
        <xdr:cNvPr id="318" name="テキスト ボックス 317"/>
        <xdr:cNvSpPr txBox="1"/>
      </xdr:nvSpPr>
      <xdr:spPr>
        <a:xfrm>
          <a:off x="8593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64669</xdr:rowOff>
    </xdr:from>
    <xdr:to>
      <xdr:col>41</xdr:col>
      <xdr:colOff>101600</xdr:colOff>
      <xdr:row>36</xdr:row>
      <xdr:rowOff>166269</xdr:rowOff>
    </xdr:to>
    <xdr:sp macro="" textlink="">
      <xdr:nvSpPr>
        <xdr:cNvPr id="319" name="楕円 318"/>
        <xdr:cNvSpPr/>
      </xdr:nvSpPr>
      <xdr:spPr>
        <a:xfrm>
          <a:off x="7810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157396</xdr:rowOff>
    </xdr:from>
    <xdr:ext cx="378565" cy="259045"/>
    <xdr:sp macro="" textlink="">
      <xdr:nvSpPr>
        <xdr:cNvPr id="320" name="テキスト ボックス 319"/>
        <xdr:cNvSpPr txBox="1"/>
      </xdr:nvSpPr>
      <xdr:spPr>
        <a:xfrm>
          <a:off x="7672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143307</xdr:rowOff>
    </xdr:from>
    <xdr:to>
      <xdr:col>36</xdr:col>
      <xdr:colOff>165100</xdr:colOff>
      <xdr:row>35</xdr:row>
      <xdr:rowOff>73457</xdr:rowOff>
    </xdr:to>
    <xdr:sp macro="" textlink="">
      <xdr:nvSpPr>
        <xdr:cNvPr id="321" name="楕円 320"/>
        <xdr:cNvSpPr/>
      </xdr:nvSpPr>
      <xdr:spPr>
        <a:xfrm>
          <a:off x="6921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64584</xdr:rowOff>
    </xdr:from>
    <xdr:ext cx="469744" cy="259045"/>
    <xdr:sp macro="" textlink="">
      <xdr:nvSpPr>
        <xdr:cNvPr id="322" name="テキスト ボックス 321"/>
        <xdr:cNvSpPr txBox="1"/>
      </xdr:nvSpPr>
      <xdr:spPr>
        <a:xfrm>
          <a:off x="6737428" y="60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69062</xdr:rowOff>
    </xdr:from>
    <xdr:to>
      <xdr:col>55</xdr:col>
      <xdr:colOff>0</xdr:colOff>
      <xdr:row>57</xdr:row>
      <xdr:rowOff>121221</xdr:rowOff>
    </xdr:to>
    <xdr:cxnSp macro="">
      <xdr:nvCxnSpPr>
        <xdr:cNvPr id="351" name="直線コネクタ 350"/>
        <xdr:cNvCxnSpPr/>
      </xdr:nvCxnSpPr>
      <xdr:spPr>
        <a:xfrm flipV="1">
          <a:off x="9639300" y="9841712"/>
          <a:ext cx="8382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121221</xdr:rowOff>
    </xdr:from>
    <xdr:to>
      <xdr:col>50</xdr:col>
      <xdr:colOff>114300</xdr:colOff>
      <xdr:row>57</xdr:row>
      <xdr:rowOff>137166</xdr:rowOff>
    </xdr:to>
    <xdr:cxnSp macro="">
      <xdr:nvCxnSpPr>
        <xdr:cNvPr id="354" name="直線コネクタ 353"/>
        <xdr:cNvCxnSpPr/>
      </xdr:nvCxnSpPr>
      <xdr:spPr>
        <a:xfrm flipV="1">
          <a:off x="8750300" y="9893871"/>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134995</xdr:rowOff>
    </xdr:from>
    <xdr:to>
      <xdr:col>45</xdr:col>
      <xdr:colOff>177800</xdr:colOff>
      <xdr:row>57</xdr:row>
      <xdr:rowOff>137166</xdr:rowOff>
    </xdr:to>
    <xdr:cxnSp macro="">
      <xdr:nvCxnSpPr>
        <xdr:cNvPr id="357" name="直線コネクタ 356"/>
        <xdr:cNvCxnSpPr/>
      </xdr:nvCxnSpPr>
      <xdr:spPr>
        <a:xfrm>
          <a:off x="7861300" y="9907645"/>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9" name="テキスト ボックス 358"/>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79502</xdr:rowOff>
    </xdr:from>
    <xdr:to>
      <xdr:col>41</xdr:col>
      <xdr:colOff>50800</xdr:colOff>
      <xdr:row>57</xdr:row>
      <xdr:rowOff>134995</xdr:rowOff>
    </xdr:to>
    <xdr:cxnSp macro="">
      <xdr:nvCxnSpPr>
        <xdr:cNvPr id="360" name="直線コネクタ 359"/>
        <xdr:cNvCxnSpPr/>
      </xdr:nvCxnSpPr>
      <xdr:spPr>
        <a:xfrm>
          <a:off x="6972300" y="9852152"/>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61" name="フローチャート: 判断 360"/>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62" name="テキスト ボックス 361"/>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63" name="フローチャート: 判断 362"/>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4" name="テキスト ボックス 363"/>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18262</xdr:rowOff>
    </xdr:from>
    <xdr:to>
      <xdr:col>55</xdr:col>
      <xdr:colOff>50800</xdr:colOff>
      <xdr:row>57</xdr:row>
      <xdr:rowOff>119862</xdr:rowOff>
    </xdr:to>
    <xdr:sp macro="" textlink="">
      <xdr:nvSpPr>
        <xdr:cNvPr id="370" name="楕円 369"/>
        <xdr:cNvSpPr/>
      </xdr:nvSpPr>
      <xdr:spPr>
        <a:xfrm>
          <a:off x="104267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168139</xdr:rowOff>
    </xdr:from>
    <xdr:ext cx="534377" cy="259045"/>
    <xdr:sp macro="" textlink="">
      <xdr:nvSpPr>
        <xdr:cNvPr id="371" name="農林水産業費該当値テキスト"/>
        <xdr:cNvSpPr txBox="1"/>
      </xdr:nvSpPr>
      <xdr:spPr>
        <a:xfrm>
          <a:off x="10528300" y="97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70421</xdr:rowOff>
    </xdr:from>
    <xdr:to>
      <xdr:col>50</xdr:col>
      <xdr:colOff>165100</xdr:colOff>
      <xdr:row>58</xdr:row>
      <xdr:rowOff>571</xdr:rowOff>
    </xdr:to>
    <xdr:sp macro="" textlink="">
      <xdr:nvSpPr>
        <xdr:cNvPr id="372" name="楕円 371"/>
        <xdr:cNvSpPr/>
      </xdr:nvSpPr>
      <xdr:spPr>
        <a:xfrm>
          <a:off x="9588500" y="98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163148</xdr:rowOff>
    </xdr:from>
    <xdr:ext cx="534377" cy="259045"/>
    <xdr:sp macro="" textlink="">
      <xdr:nvSpPr>
        <xdr:cNvPr id="373" name="テキスト ボックス 372"/>
        <xdr:cNvSpPr txBox="1"/>
      </xdr:nvSpPr>
      <xdr:spPr>
        <a:xfrm>
          <a:off x="9372111" y="99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86366</xdr:rowOff>
    </xdr:from>
    <xdr:to>
      <xdr:col>46</xdr:col>
      <xdr:colOff>38100</xdr:colOff>
      <xdr:row>58</xdr:row>
      <xdr:rowOff>16516</xdr:rowOff>
    </xdr:to>
    <xdr:sp macro="" textlink="">
      <xdr:nvSpPr>
        <xdr:cNvPr id="374" name="楕円 373"/>
        <xdr:cNvSpPr/>
      </xdr:nvSpPr>
      <xdr:spPr>
        <a:xfrm>
          <a:off x="8699500" y="98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7643</xdr:rowOff>
    </xdr:from>
    <xdr:ext cx="534377" cy="259045"/>
    <xdr:sp macro="" textlink="">
      <xdr:nvSpPr>
        <xdr:cNvPr id="375" name="テキスト ボックス 374"/>
        <xdr:cNvSpPr txBox="1"/>
      </xdr:nvSpPr>
      <xdr:spPr>
        <a:xfrm>
          <a:off x="8483111" y="99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84195</xdr:rowOff>
    </xdr:from>
    <xdr:to>
      <xdr:col>41</xdr:col>
      <xdr:colOff>101600</xdr:colOff>
      <xdr:row>58</xdr:row>
      <xdr:rowOff>14345</xdr:rowOff>
    </xdr:to>
    <xdr:sp macro="" textlink="">
      <xdr:nvSpPr>
        <xdr:cNvPr id="376" name="楕円 375"/>
        <xdr:cNvSpPr/>
      </xdr:nvSpPr>
      <xdr:spPr>
        <a:xfrm>
          <a:off x="7810500" y="9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5472</xdr:rowOff>
    </xdr:from>
    <xdr:ext cx="534377" cy="259045"/>
    <xdr:sp macro="" textlink="">
      <xdr:nvSpPr>
        <xdr:cNvPr id="377" name="テキスト ボックス 376"/>
        <xdr:cNvSpPr txBox="1"/>
      </xdr:nvSpPr>
      <xdr:spPr>
        <a:xfrm>
          <a:off x="7594111" y="99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28702</xdr:rowOff>
    </xdr:from>
    <xdr:to>
      <xdr:col>36</xdr:col>
      <xdr:colOff>165100</xdr:colOff>
      <xdr:row>57</xdr:row>
      <xdr:rowOff>130302</xdr:rowOff>
    </xdr:to>
    <xdr:sp macro="" textlink="">
      <xdr:nvSpPr>
        <xdr:cNvPr id="378" name="楕円 377"/>
        <xdr:cNvSpPr/>
      </xdr:nvSpPr>
      <xdr:spPr>
        <a:xfrm>
          <a:off x="6921500" y="98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121429</xdr:rowOff>
    </xdr:from>
    <xdr:ext cx="534377" cy="259045"/>
    <xdr:sp macro="" textlink="">
      <xdr:nvSpPr>
        <xdr:cNvPr id="379" name="テキスト ボックス 378"/>
        <xdr:cNvSpPr txBox="1"/>
      </xdr:nvSpPr>
      <xdr:spPr>
        <a:xfrm>
          <a:off x="6705111" y="98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18656</xdr:rowOff>
    </xdr:from>
    <xdr:to>
      <xdr:col>55</xdr:col>
      <xdr:colOff>0</xdr:colOff>
      <xdr:row>76</xdr:row>
      <xdr:rowOff>39915</xdr:rowOff>
    </xdr:to>
    <xdr:cxnSp macro="">
      <xdr:nvCxnSpPr>
        <xdr:cNvPr id="406" name="直線コネクタ 405"/>
        <xdr:cNvCxnSpPr/>
      </xdr:nvCxnSpPr>
      <xdr:spPr>
        <a:xfrm>
          <a:off x="9639300" y="13048856"/>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49816</xdr:rowOff>
    </xdr:from>
    <xdr:ext cx="534377" cy="259045"/>
    <xdr:sp macro="" textlink="">
      <xdr:nvSpPr>
        <xdr:cNvPr id="407" name="商工費平均値テキスト"/>
        <xdr:cNvSpPr txBox="1"/>
      </xdr:nvSpPr>
      <xdr:spPr>
        <a:xfrm>
          <a:off x="10528300" y="1308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18656</xdr:rowOff>
    </xdr:from>
    <xdr:to>
      <xdr:col>50</xdr:col>
      <xdr:colOff>114300</xdr:colOff>
      <xdr:row>76</xdr:row>
      <xdr:rowOff>44740</xdr:rowOff>
    </xdr:to>
    <xdr:cxnSp macro="">
      <xdr:nvCxnSpPr>
        <xdr:cNvPr id="409" name="直線コネクタ 408"/>
        <xdr:cNvCxnSpPr/>
      </xdr:nvCxnSpPr>
      <xdr:spPr>
        <a:xfrm flipV="1">
          <a:off x="8750300" y="13048856"/>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21699</xdr:rowOff>
    </xdr:from>
    <xdr:ext cx="534377" cy="259045"/>
    <xdr:sp macro="" textlink="">
      <xdr:nvSpPr>
        <xdr:cNvPr id="411" name="テキスト ボックス 410"/>
        <xdr:cNvSpPr txBox="1"/>
      </xdr:nvSpPr>
      <xdr:spPr>
        <a:xfrm>
          <a:off x="9372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145781</xdr:rowOff>
    </xdr:from>
    <xdr:to>
      <xdr:col>45</xdr:col>
      <xdr:colOff>177800</xdr:colOff>
      <xdr:row>76</xdr:row>
      <xdr:rowOff>44740</xdr:rowOff>
    </xdr:to>
    <xdr:cxnSp macro="">
      <xdr:nvCxnSpPr>
        <xdr:cNvPr id="412" name="直線コネクタ 411"/>
        <xdr:cNvCxnSpPr/>
      </xdr:nvCxnSpPr>
      <xdr:spPr>
        <a:xfrm>
          <a:off x="7861300" y="13004531"/>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166676</xdr:rowOff>
    </xdr:from>
    <xdr:ext cx="534377" cy="259045"/>
    <xdr:sp macro="" textlink="">
      <xdr:nvSpPr>
        <xdr:cNvPr id="414" name="テキスト ボックス 413"/>
        <xdr:cNvSpPr txBox="1"/>
      </xdr:nvSpPr>
      <xdr:spPr>
        <a:xfrm>
          <a:off x="8483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145781</xdr:rowOff>
    </xdr:from>
    <xdr:to>
      <xdr:col>41</xdr:col>
      <xdr:colOff>50800</xdr:colOff>
      <xdr:row>76</xdr:row>
      <xdr:rowOff>28783</xdr:rowOff>
    </xdr:to>
    <xdr:cxnSp macro="">
      <xdr:nvCxnSpPr>
        <xdr:cNvPr id="415" name="直線コネクタ 414"/>
        <xdr:cNvCxnSpPr/>
      </xdr:nvCxnSpPr>
      <xdr:spPr>
        <a:xfrm flipV="1">
          <a:off x="6972300" y="13004531"/>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17326</xdr:rowOff>
    </xdr:from>
    <xdr:to>
      <xdr:col>41</xdr:col>
      <xdr:colOff>101600</xdr:colOff>
      <xdr:row>77</xdr:row>
      <xdr:rowOff>118926</xdr:rowOff>
    </xdr:to>
    <xdr:sp macro="" textlink="">
      <xdr:nvSpPr>
        <xdr:cNvPr id="416" name="フローチャート: 判断 415"/>
        <xdr:cNvSpPr/>
      </xdr:nvSpPr>
      <xdr:spPr>
        <a:xfrm>
          <a:off x="7810500" y="132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110053</xdr:rowOff>
    </xdr:from>
    <xdr:ext cx="534377" cy="259045"/>
    <xdr:sp macro="" textlink="">
      <xdr:nvSpPr>
        <xdr:cNvPr id="417" name="テキスト ボックス 416"/>
        <xdr:cNvSpPr txBox="1"/>
      </xdr:nvSpPr>
      <xdr:spPr>
        <a:xfrm>
          <a:off x="7594111" y="133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19977</xdr:rowOff>
    </xdr:from>
    <xdr:to>
      <xdr:col>36</xdr:col>
      <xdr:colOff>165100</xdr:colOff>
      <xdr:row>77</xdr:row>
      <xdr:rowOff>121577</xdr:rowOff>
    </xdr:to>
    <xdr:sp macro="" textlink="">
      <xdr:nvSpPr>
        <xdr:cNvPr id="418" name="フローチャート: 判断 417"/>
        <xdr:cNvSpPr/>
      </xdr:nvSpPr>
      <xdr:spPr>
        <a:xfrm>
          <a:off x="6921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112704</xdr:rowOff>
    </xdr:from>
    <xdr:ext cx="534377" cy="259045"/>
    <xdr:sp macro="" textlink="">
      <xdr:nvSpPr>
        <xdr:cNvPr id="419" name="テキスト ボックス 418"/>
        <xdr:cNvSpPr txBox="1"/>
      </xdr:nvSpPr>
      <xdr:spPr>
        <a:xfrm>
          <a:off x="6705111" y="13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160565</xdr:rowOff>
    </xdr:from>
    <xdr:to>
      <xdr:col>55</xdr:col>
      <xdr:colOff>50800</xdr:colOff>
      <xdr:row>76</xdr:row>
      <xdr:rowOff>90715</xdr:rowOff>
    </xdr:to>
    <xdr:sp macro="" textlink="">
      <xdr:nvSpPr>
        <xdr:cNvPr id="425" name="楕円 424"/>
        <xdr:cNvSpPr/>
      </xdr:nvSpPr>
      <xdr:spPr>
        <a:xfrm>
          <a:off x="10426700" y="130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11993</xdr:rowOff>
    </xdr:from>
    <xdr:ext cx="534377" cy="259045"/>
    <xdr:sp macro="" textlink="">
      <xdr:nvSpPr>
        <xdr:cNvPr id="426" name="商工費該当値テキスト"/>
        <xdr:cNvSpPr txBox="1"/>
      </xdr:nvSpPr>
      <xdr:spPr>
        <a:xfrm>
          <a:off x="10528300" y="128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139306</xdr:rowOff>
    </xdr:from>
    <xdr:to>
      <xdr:col>50</xdr:col>
      <xdr:colOff>165100</xdr:colOff>
      <xdr:row>76</xdr:row>
      <xdr:rowOff>69456</xdr:rowOff>
    </xdr:to>
    <xdr:sp macro="" textlink="">
      <xdr:nvSpPr>
        <xdr:cNvPr id="427" name="楕円 426"/>
        <xdr:cNvSpPr/>
      </xdr:nvSpPr>
      <xdr:spPr>
        <a:xfrm>
          <a:off x="9588500" y="129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85983</xdr:rowOff>
    </xdr:from>
    <xdr:ext cx="534377" cy="259045"/>
    <xdr:sp macro="" textlink="">
      <xdr:nvSpPr>
        <xdr:cNvPr id="428" name="テキスト ボックス 427"/>
        <xdr:cNvSpPr txBox="1"/>
      </xdr:nvSpPr>
      <xdr:spPr>
        <a:xfrm>
          <a:off x="9372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165390</xdr:rowOff>
    </xdr:from>
    <xdr:to>
      <xdr:col>46</xdr:col>
      <xdr:colOff>38100</xdr:colOff>
      <xdr:row>76</xdr:row>
      <xdr:rowOff>95540</xdr:rowOff>
    </xdr:to>
    <xdr:sp macro="" textlink="">
      <xdr:nvSpPr>
        <xdr:cNvPr id="429" name="楕円 428"/>
        <xdr:cNvSpPr/>
      </xdr:nvSpPr>
      <xdr:spPr>
        <a:xfrm>
          <a:off x="8699500" y="130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112067</xdr:rowOff>
    </xdr:from>
    <xdr:ext cx="534377" cy="259045"/>
    <xdr:sp macro="" textlink="">
      <xdr:nvSpPr>
        <xdr:cNvPr id="430" name="テキスト ボックス 429"/>
        <xdr:cNvSpPr txBox="1"/>
      </xdr:nvSpPr>
      <xdr:spPr>
        <a:xfrm>
          <a:off x="8483111" y="127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94981</xdr:rowOff>
    </xdr:from>
    <xdr:to>
      <xdr:col>41</xdr:col>
      <xdr:colOff>101600</xdr:colOff>
      <xdr:row>76</xdr:row>
      <xdr:rowOff>25130</xdr:rowOff>
    </xdr:to>
    <xdr:sp macro="" textlink="">
      <xdr:nvSpPr>
        <xdr:cNvPr id="431" name="楕円 430"/>
        <xdr:cNvSpPr/>
      </xdr:nvSpPr>
      <xdr:spPr>
        <a:xfrm>
          <a:off x="7810500" y="12953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41658</xdr:rowOff>
    </xdr:from>
    <xdr:ext cx="534377" cy="259045"/>
    <xdr:sp macro="" textlink="">
      <xdr:nvSpPr>
        <xdr:cNvPr id="432" name="テキスト ボックス 431"/>
        <xdr:cNvSpPr txBox="1"/>
      </xdr:nvSpPr>
      <xdr:spPr>
        <a:xfrm>
          <a:off x="7594111" y="127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149433</xdr:rowOff>
    </xdr:from>
    <xdr:to>
      <xdr:col>36</xdr:col>
      <xdr:colOff>165100</xdr:colOff>
      <xdr:row>76</xdr:row>
      <xdr:rowOff>79583</xdr:rowOff>
    </xdr:to>
    <xdr:sp macro="" textlink="">
      <xdr:nvSpPr>
        <xdr:cNvPr id="433" name="楕円 432"/>
        <xdr:cNvSpPr/>
      </xdr:nvSpPr>
      <xdr:spPr>
        <a:xfrm>
          <a:off x="6921500" y="130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96111</xdr:rowOff>
    </xdr:from>
    <xdr:ext cx="534377" cy="259045"/>
    <xdr:sp macro="" textlink="">
      <xdr:nvSpPr>
        <xdr:cNvPr id="434" name="テキスト ボックス 433"/>
        <xdr:cNvSpPr txBox="1"/>
      </xdr:nvSpPr>
      <xdr:spPr>
        <a:xfrm>
          <a:off x="6705111" y="127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2178</xdr:rowOff>
    </xdr:from>
    <xdr:to>
      <xdr:col>55</xdr:col>
      <xdr:colOff>0</xdr:colOff>
      <xdr:row>99</xdr:row>
      <xdr:rowOff>7662</xdr:rowOff>
    </xdr:to>
    <xdr:cxnSp macro="">
      <xdr:nvCxnSpPr>
        <xdr:cNvPr id="465" name="直線コネクタ 464"/>
        <xdr:cNvCxnSpPr/>
      </xdr:nvCxnSpPr>
      <xdr:spPr>
        <a:xfrm flipV="1">
          <a:off x="9639300" y="16975728"/>
          <a:ext cx="8382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7662</xdr:rowOff>
    </xdr:from>
    <xdr:to>
      <xdr:col>50</xdr:col>
      <xdr:colOff>114300</xdr:colOff>
      <xdr:row>99</xdr:row>
      <xdr:rowOff>9306</xdr:rowOff>
    </xdr:to>
    <xdr:cxnSp macro="">
      <xdr:nvCxnSpPr>
        <xdr:cNvPr id="468" name="直線コネクタ 467"/>
        <xdr:cNvCxnSpPr/>
      </xdr:nvCxnSpPr>
      <xdr:spPr>
        <a:xfrm flipV="1">
          <a:off x="8750300" y="16981212"/>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9306</xdr:rowOff>
    </xdr:from>
    <xdr:to>
      <xdr:col>45</xdr:col>
      <xdr:colOff>177800</xdr:colOff>
      <xdr:row>99</xdr:row>
      <xdr:rowOff>13038</xdr:rowOff>
    </xdr:to>
    <xdr:cxnSp macro="">
      <xdr:nvCxnSpPr>
        <xdr:cNvPr id="471" name="直線コネクタ 470"/>
        <xdr:cNvCxnSpPr/>
      </xdr:nvCxnSpPr>
      <xdr:spPr>
        <a:xfrm flipV="1">
          <a:off x="7861300" y="16982856"/>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56339</xdr:rowOff>
    </xdr:from>
    <xdr:ext cx="534377" cy="259045"/>
    <xdr:sp macro="" textlink="">
      <xdr:nvSpPr>
        <xdr:cNvPr id="473" name="テキスト ボックス 472"/>
        <xdr:cNvSpPr txBox="1"/>
      </xdr:nvSpPr>
      <xdr:spPr>
        <a:xfrm>
          <a:off x="8483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13038</xdr:rowOff>
    </xdr:from>
    <xdr:to>
      <xdr:col>41</xdr:col>
      <xdr:colOff>50800</xdr:colOff>
      <xdr:row>99</xdr:row>
      <xdr:rowOff>22520</xdr:rowOff>
    </xdr:to>
    <xdr:cxnSp macro="">
      <xdr:nvCxnSpPr>
        <xdr:cNvPr id="474" name="直線コネクタ 473"/>
        <xdr:cNvCxnSpPr/>
      </xdr:nvCxnSpPr>
      <xdr:spPr>
        <a:xfrm flipV="1">
          <a:off x="6972300" y="16986588"/>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156705</xdr:rowOff>
    </xdr:from>
    <xdr:to>
      <xdr:col>41</xdr:col>
      <xdr:colOff>101600</xdr:colOff>
      <xdr:row>99</xdr:row>
      <xdr:rowOff>86855</xdr:rowOff>
    </xdr:to>
    <xdr:sp macro="" textlink="">
      <xdr:nvSpPr>
        <xdr:cNvPr id="475" name="フローチャート: 判断 474"/>
        <xdr:cNvSpPr/>
      </xdr:nvSpPr>
      <xdr:spPr>
        <a:xfrm>
          <a:off x="7810500" y="169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77982</xdr:rowOff>
    </xdr:from>
    <xdr:ext cx="534377" cy="259045"/>
    <xdr:sp macro="" textlink="">
      <xdr:nvSpPr>
        <xdr:cNvPr id="476" name="テキスト ボックス 475"/>
        <xdr:cNvSpPr txBox="1"/>
      </xdr:nvSpPr>
      <xdr:spPr>
        <a:xfrm>
          <a:off x="7594111" y="170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152223</xdr:rowOff>
    </xdr:from>
    <xdr:to>
      <xdr:col>36</xdr:col>
      <xdr:colOff>165100</xdr:colOff>
      <xdr:row>99</xdr:row>
      <xdr:rowOff>82373</xdr:rowOff>
    </xdr:to>
    <xdr:sp macro="" textlink="">
      <xdr:nvSpPr>
        <xdr:cNvPr id="477" name="フローチャート: 判断 476"/>
        <xdr:cNvSpPr/>
      </xdr:nvSpPr>
      <xdr:spPr>
        <a:xfrm>
          <a:off x="6921500" y="1695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73500</xdr:rowOff>
    </xdr:from>
    <xdr:ext cx="534377" cy="259045"/>
    <xdr:sp macro="" textlink="">
      <xdr:nvSpPr>
        <xdr:cNvPr id="478" name="テキスト ボックス 477"/>
        <xdr:cNvSpPr txBox="1"/>
      </xdr:nvSpPr>
      <xdr:spPr>
        <a:xfrm>
          <a:off x="6705111" y="170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122828</xdr:rowOff>
    </xdr:from>
    <xdr:to>
      <xdr:col>55</xdr:col>
      <xdr:colOff>50800</xdr:colOff>
      <xdr:row>99</xdr:row>
      <xdr:rowOff>52978</xdr:rowOff>
    </xdr:to>
    <xdr:sp macro="" textlink="">
      <xdr:nvSpPr>
        <xdr:cNvPr id="484" name="楕円 483"/>
        <xdr:cNvSpPr/>
      </xdr:nvSpPr>
      <xdr:spPr>
        <a:xfrm>
          <a:off x="10426700" y="169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62850</xdr:rowOff>
    </xdr:from>
    <xdr:ext cx="534377" cy="259045"/>
    <xdr:sp macro="" textlink="">
      <xdr:nvSpPr>
        <xdr:cNvPr id="485" name="土木費該当値テキスト"/>
        <xdr:cNvSpPr txBox="1"/>
      </xdr:nvSpPr>
      <xdr:spPr>
        <a:xfrm>
          <a:off x="10528300" y="168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128312</xdr:rowOff>
    </xdr:from>
    <xdr:to>
      <xdr:col>50</xdr:col>
      <xdr:colOff>165100</xdr:colOff>
      <xdr:row>99</xdr:row>
      <xdr:rowOff>58462</xdr:rowOff>
    </xdr:to>
    <xdr:sp macro="" textlink="">
      <xdr:nvSpPr>
        <xdr:cNvPr id="486" name="楕円 485"/>
        <xdr:cNvSpPr/>
      </xdr:nvSpPr>
      <xdr:spPr>
        <a:xfrm>
          <a:off x="9588500" y="169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49589</xdr:rowOff>
    </xdr:from>
    <xdr:ext cx="534377" cy="259045"/>
    <xdr:sp macro="" textlink="">
      <xdr:nvSpPr>
        <xdr:cNvPr id="487" name="テキスト ボックス 486"/>
        <xdr:cNvSpPr txBox="1"/>
      </xdr:nvSpPr>
      <xdr:spPr>
        <a:xfrm>
          <a:off x="9372111" y="170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129956</xdr:rowOff>
    </xdr:from>
    <xdr:to>
      <xdr:col>46</xdr:col>
      <xdr:colOff>38100</xdr:colOff>
      <xdr:row>99</xdr:row>
      <xdr:rowOff>60106</xdr:rowOff>
    </xdr:to>
    <xdr:sp macro="" textlink="">
      <xdr:nvSpPr>
        <xdr:cNvPr id="488" name="楕円 487"/>
        <xdr:cNvSpPr/>
      </xdr:nvSpPr>
      <xdr:spPr>
        <a:xfrm>
          <a:off x="8699500" y="169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76633</xdr:rowOff>
    </xdr:from>
    <xdr:ext cx="534377" cy="259045"/>
    <xdr:sp macro="" textlink="">
      <xdr:nvSpPr>
        <xdr:cNvPr id="489" name="テキスト ボックス 488"/>
        <xdr:cNvSpPr txBox="1"/>
      </xdr:nvSpPr>
      <xdr:spPr>
        <a:xfrm>
          <a:off x="8483111" y="167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133688</xdr:rowOff>
    </xdr:from>
    <xdr:to>
      <xdr:col>41</xdr:col>
      <xdr:colOff>101600</xdr:colOff>
      <xdr:row>99</xdr:row>
      <xdr:rowOff>63838</xdr:rowOff>
    </xdr:to>
    <xdr:sp macro="" textlink="">
      <xdr:nvSpPr>
        <xdr:cNvPr id="490" name="楕円 489"/>
        <xdr:cNvSpPr/>
      </xdr:nvSpPr>
      <xdr:spPr>
        <a:xfrm>
          <a:off x="7810500" y="169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80365</xdr:rowOff>
    </xdr:from>
    <xdr:ext cx="534377" cy="259045"/>
    <xdr:sp macro="" textlink="">
      <xdr:nvSpPr>
        <xdr:cNvPr id="491" name="テキスト ボックス 490"/>
        <xdr:cNvSpPr txBox="1"/>
      </xdr:nvSpPr>
      <xdr:spPr>
        <a:xfrm>
          <a:off x="7594111" y="167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143170</xdr:rowOff>
    </xdr:from>
    <xdr:to>
      <xdr:col>36</xdr:col>
      <xdr:colOff>165100</xdr:colOff>
      <xdr:row>99</xdr:row>
      <xdr:rowOff>73320</xdr:rowOff>
    </xdr:to>
    <xdr:sp macro="" textlink="">
      <xdr:nvSpPr>
        <xdr:cNvPr id="492" name="楕円 491"/>
        <xdr:cNvSpPr/>
      </xdr:nvSpPr>
      <xdr:spPr>
        <a:xfrm>
          <a:off x="6921500" y="169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89847</xdr:rowOff>
    </xdr:from>
    <xdr:ext cx="534377" cy="259045"/>
    <xdr:sp macro="" textlink="">
      <xdr:nvSpPr>
        <xdr:cNvPr id="493" name="テキスト ボックス 492"/>
        <xdr:cNvSpPr txBox="1"/>
      </xdr:nvSpPr>
      <xdr:spPr>
        <a:xfrm>
          <a:off x="6705111" y="167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170652</xdr:rowOff>
    </xdr:from>
    <xdr:to>
      <xdr:col>85</xdr:col>
      <xdr:colOff>127000</xdr:colOff>
      <xdr:row>38</xdr:row>
      <xdr:rowOff>26543</xdr:rowOff>
    </xdr:to>
    <xdr:cxnSp macro="">
      <xdr:nvCxnSpPr>
        <xdr:cNvPr id="521" name="直線コネクタ 520"/>
        <xdr:cNvCxnSpPr/>
      </xdr:nvCxnSpPr>
      <xdr:spPr>
        <a:xfrm>
          <a:off x="15481300" y="6514302"/>
          <a:ext cx="8382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2"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170652</xdr:rowOff>
    </xdr:from>
    <xdr:to>
      <xdr:col>81</xdr:col>
      <xdr:colOff>50800</xdr:colOff>
      <xdr:row>38</xdr:row>
      <xdr:rowOff>10404</xdr:rowOff>
    </xdr:to>
    <xdr:cxnSp macro="">
      <xdr:nvCxnSpPr>
        <xdr:cNvPr id="524" name="直線コネクタ 523"/>
        <xdr:cNvCxnSpPr/>
      </xdr:nvCxnSpPr>
      <xdr:spPr>
        <a:xfrm flipV="1">
          <a:off x="14592300" y="651430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126121</xdr:rowOff>
    </xdr:from>
    <xdr:to>
      <xdr:col>76</xdr:col>
      <xdr:colOff>114300</xdr:colOff>
      <xdr:row>38</xdr:row>
      <xdr:rowOff>10404</xdr:rowOff>
    </xdr:to>
    <xdr:cxnSp macro="">
      <xdr:nvCxnSpPr>
        <xdr:cNvPr id="527" name="直線コネクタ 526"/>
        <xdr:cNvCxnSpPr/>
      </xdr:nvCxnSpPr>
      <xdr:spPr>
        <a:xfrm>
          <a:off x="13703300" y="6126871"/>
          <a:ext cx="889000" cy="39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126121</xdr:rowOff>
    </xdr:from>
    <xdr:to>
      <xdr:col>71</xdr:col>
      <xdr:colOff>177800</xdr:colOff>
      <xdr:row>36</xdr:row>
      <xdr:rowOff>167863</xdr:rowOff>
    </xdr:to>
    <xdr:cxnSp macro="">
      <xdr:nvCxnSpPr>
        <xdr:cNvPr id="530" name="直線コネクタ 529"/>
        <xdr:cNvCxnSpPr/>
      </xdr:nvCxnSpPr>
      <xdr:spPr>
        <a:xfrm flipV="1">
          <a:off x="12814300" y="6126871"/>
          <a:ext cx="889000" cy="2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31" name="フローチャート: 判断 530"/>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87444</xdr:rowOff>
    </xdr:from>
    <xdr:ext cx="534377" cy="259045"/>
    <xdr:sp macro="" textlink="">
      <xdr:nvSpPr>
        <xdr:cNvPr id="532" name="テキスト ボックス 531"/>
        <xdr:cNvSpPr txBox="1"/>
      </xdr:nvSpPr>
      <xdr:spPr>
        <a:xfrm>
          <a:off x="13436111" y="62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3" name="フローチャート: 判断 532"/>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4" name="テキスト ボックス 533"/>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147193</xdr:rowOff>
    </xdr:from>
    <xdr:to>
      <xdr:col>85</xdr:col>
      <xdr:colOff>177800</xdr:colOff>
      <xdr:row>38</xdr:row>
      <xdr:rowOff>77343</xdr:rowOff>
    </xdr:to>
    <xdr:sp macro="" textlink="">
      <xdr:nvSpPr>
        <xdr:cNvPr id="540" name="楕円 539"/>
        <xdr:cNvSpPr/>
      </xdr:nvSpPr>
      <xdr:spPr>
        <a:xfrm>
          <a:off x="162687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62120</xdr:rowOff>
    </xdr:from>
    <xdr:ext cx="534377" cy="259045"/>
    <xdr:sp macro="" textlink="">
      <xdr:nvSpPr>
        <xdr:cNvPr id="541" name="消防費該当値テキスト"/>
        <xdr:cNvSpPr txBox="1"/>
      </xdr:nvSpPr>
      <xdr:spPr>
        <a:xfrm>
          <a:off x="16370300" y="64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119852</xdr:rowOff>
    </xdr:from>
    <xdr:to>
      <xdr:col>81</xdr:col>
      <xdr:colOff>101600</xdr:colOff>
      <xdr:row>38</xdr:row>
      <xdr:rowOff>50002</xdr:rowOff>
    </xdr:to>
    <xdr:sp macro="" textlink="">
      <xdr:nvSpPr>
        <xdr:cNvPr id="542" name="楕円 541"/>
        <xdr:cNvSpPr/>
      </xdr:nvSpPr>
      <xdr:spPr>
        <a:xfrm>
          <a:off x="15430500" y="6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41129</xdr:rowOff>
    </xdr:from>
    <xdr:ext cx="534377" cy="259045"/>
    <xdr:sp macro="" textlink="">
      <xdr:nvSpPr>
        <xdr:cNvPr id="543" name="テキスト ボックス 542"/>
        <xdr:cNvSpPr txBox="1"/>
      </xdr:nvSpPr>
      <xdr:spPr>
        <a:xfrm>
          <a:off x="15214111" y="65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131054</xdr:rowOff>
    </xdr:from>
    <xdr:to>
      <xdr:col>76</xdr:col>
      <xdr:colOff>165100</xdr:colOff>
      <xdr:row>38</xdr:row>
      <xdr:rowOff>61204</xdr:rowOff>
    </xdr:to>
    <xdr:sp macro="" textlink="">
      <xdr:nvSpPr>
        <xdr:cNvPr id="544" name="楕円 543"/>
        <xdr:cNvSpPr/>
      </xdr:nvSpPr>
      <xdr:spPr>
        <a:xfrm>
          <a:off x="14541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52331</xdr:rowOff>
    </xdr:from>
    <xdr:ext cx="534377" cy="259045"/>
    <xdr:sp macro="" textlink="">
      <xdr:nvSpPr>
        <xdr:cNvPr id="545" name="テキスト ボックス 544"/>
        <xdr:cNvSpPr txBox="1"/>
      </xdr:nvSpPr>
      <xdr:spPr>
        <a:xfrm>
          <a:off x="14325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75321</xdr:rowOff>
    </xdr:from>
    <xdr:to>
      <xdr:col>72</xdr:col>
      <xdr:colOff>38100</xdr:colOff>
      <xdr:row>36</xdr:row>
      <xdr:rowOff>5471</xdr:rowOff>
    </xdr:to>
    <xdr:sp macro="" textlink="">
      <xdr:nvSpPr>
        <xdr:cNvPr id="546" name="楕円 545"/>
        <xdr:cNvSpPr/>
      </xdr:nvSpPr>
      <xdr:spPr>
        <a:xfrm>
          <a:off x="13652500" y="60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21998</xdr:rowOff>
    </xdr:from>
    <xdr:ext cx="534377" cy="259045"/>
    <xdr:sp macro="" textlink="">
      <xdr:nvSpPr>
        <xdr:cNvPr id="547" name="テキスト ボックス 546"/>
        <xdr:cNvSpPr txBox="1"/>
      </xdr:nvSpPr>
      <xdr:spPr>
        <a:xfrm>
          <a:off x="13436111" y="585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117063</xdr:rowOff>
    </xdr:from>
    <xdr:to>
      <xdr:col>67</xdr:col>
      <xdr:colOff>101600</xdr:colOff>
      <xdr:row>37</xdr:row>
      <xdr:rowOff>47213</xdr:rowOff>
    </xdr:to>
    <xdr:sp macro="" textlink="">
      <xdr:nvSpPr>
        <xdr:cNvPr id="548" name="楕円 547"/>
        <xdr:cNvSpPr/>
      </xdr:nvSpPr>
      <xdr:spPr>
        <a:xfrm>
          <a:off x="12763500" y="62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38340</xdr:rowOff>
    </xdr:from>
    <xdr:ext cx="534377" cy="259045"/>
    <xdr:sp macro="" textlink="">
      <xdr:nvSpPr>
        <xdr:cNvPr id="549" name="テキスト ボックス 548"/>
        <xdr:cNvSpPr txBox="1"/>
      </xdr:nvSpPr>
      <xdr:spPr>
        <a:xfrm>
          <a:off x="12547111" y="63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4" name="直線コネクタ 573"/>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5"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6" name="直線コネクタ 575"/>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7"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8" name="直線コネクタ 577"/>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150902</xdr:rowOff>
    </xdr:from>
    <xdr:to>
      <xdr:col>85</xdr:col>
      <xdr:colOff>127000</xdr:colOff>
      <xdr:row>57</xdr:row>
      <xdr:rowOff>22619</xdr:rowOff>
    </xdr:to>
    <xdr:cxnSp macro="">
      <xdr:nvCxnSpPr>
        <xdr:cNvPr id="579" name="直線コネクタ 578"/>
        <xdr:cNvCxnSpPr/>
      </xdr:nvCxnSpPr>
      <xdr:spPr>
        <a:xfrm>
          <a:off x="15481300" y="9580652"/>
          <a:ext cx="838200" cy="2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0"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1" name="フローチャート: 判断 580"/>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150902</xdr:rowOff>
    </xdr:from>
    <xdr:to>
      <xdr:col>81</xdr:col>
      <xdr:colOff>50800</xdr:colOff>
      <xdr:row>55</xdr:row>
      <xdr:rowOff>168389</xdr:rowOff>
    </xdr:to>
    <xdr:cxnSp macro="">
      <xdr:nvCxnSpPr>
        <xdr:cNvPr id="582" name="直線コネクタ 581"/>
        <xdr:cNvCxnSpPr/>
      </xdr:nvCxnSpPr>
      <xdr:spPr>
        <a:xfrm flipV="1">
          <a:off x="14592300" y="9580652"/>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3" name="フローチャート: 判断 582"/>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4" name="テキスト ボックス 583"/>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168389</xdr:rowOff>
    </xdr:from>
    <xdr:to>
      <xdr:col>76</xdr:col>
      <xdr:colOff>114300</xdr:colOff>
      <xdr:row>56</xdr:row>
      <xdr:rowOff>6731</xdr:rowOff>
    </xdr:to>
    <xdr:cxnSp macro="">
      <xdr:nvCxnSpPr>
        <xdr:cNvPr id="585" name="直線コネクタ 584"/>
        <xdr:cNvCxnSpPr/>
      </xdr:nvCxnSpPr>
      <xdr:spPr>
        <a:xfrm flipV="1">
          <a:off x="13703300" y="959813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6" name="フローチャート: 判断 585"/>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87" name="テキスト ボックス 586"/>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6731</xdr:rowOff>
    </xdr:from>
    <xdr:to>
      <xdr:col>71</xdr:col>
      <xdr:colOff>177800</xdr:colOff>
      <xdr:row>56</xdr:row>
      <xdr:rowOff>114173</xdr:rowOff>
    </xdr:to>
    <xdr:cxnSp macro="">
      <xdr:nvCxnSpPr>
        <xdr:cNvPr id="588" name="直線コネクタ 587"/>
        <xdr:cNvCxnSpPr/>
      </xdr:nvCxnSpPr>
      <xdr:spPr>
        <a:xfrm flipV="1">
          <a:off x="12814300" y="960793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39598</xdr:rowOff>
    </xdr:from>
    <xdr:to>
      <xdr:col>72</xdr:col>
      <xdr:colOff>38100</xdr:colOff>
      <xdr:row>55</xdr:row>
      <xdr:rowOff>141198</xdr:rowOff>
    </xdr:to>
    <xdr:sp macro="" textlink="">
      <xdr:nvSpPr>
        <xdr:cNvPr id="589" name="フローチャート: 判断 588"/>
        <xdr:cNvSpPr/>
      </xdr:nvSpPr>
      <xdr:spPr>
        <a:xfrm>
          <a:off x="13652500" y="946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157725</xdr:rowOff>
    </xdr:from>
    <xdr:ext cx="534377" cy="259045"/>
    <xdr:sp macro="" textlink="">
      <xdr:nvSpPr>
        <xdr:cNvPr id="590" name="テキスト ボックス 589"/>
        <xdr:cNvSpPr txBox="1"/>
      </xdr:nvSpPr>
      <xdr:spPr>
        <a:xfrm>
          <a:off x="13436111" y="92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39675</xdr:rowOff>
    </xdr:from>
    <xdr:to>
      <xdr:col>67</xdr:col>
      <xdr:colOff>101600</xdr:colOff>
      <xdr:row>55</xdr:row>
      <xdr:rowOff>141275</xdr:rowOff>
    </xdr:to>
    <xdr:sp macro="" textlink="">
      <xdr:nvSpPr>
        <xdr:cNvPr id="591" name="フローチャート: 判断 590"/>
        <xdr:cNvSpPr/>
      </xdr:nvSpPr>
      <xdr:spPr>
        <a:xfrm>
          <a:off x="12763500" y="946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157802</xdr:rowOff>
    </xdr:from>
    <xdr:ext cx="534377" cy="259045"/>
    <xdr:sp macro="" textlink="">
      <xdr:nvSpPr>
        <xdr:cNvPr id="592" name="テキスト ボックス 591"/>
        <xdr:cNvSpPr txBox="1"/>
      </xdr:nvSpPr>
      <xdr:spPr>
        <a:xfrm>
          <a:off x="12547111" y="92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143269</xdr:rowOff>
    </xdr:from>
    <xdr:to>
      <xdr:col>85</xdr:col>
      <xdr:colOff>177800</xdr:colOff>
      <xdr:row>57</xdr:row>
      <xdr:rowOff>73419</xdr:rowOff>
    </xdr:to>
    <xdr:sp macro="" textlink="">
      <xdr:nvSpPr>
        <xdr:cNvPr id="598" name="楕円 597"/>
        <xdr:cNvSpPr/>
      </xdr:nvSpPr>
      <xdr:spPr>
        <a:xfrm>
          <a:off x="16268700" y="97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121696</xdr:rowOff>
    </xdr:from>
    <xdr:ext cx="534377" cy="259045"/>
    <xdr:sp macro="" textlink="">
      <xdr:nvSpPr>
        <xdr:cNvPr id="599" name="教育費該当値テキスト"/>
        <xdr:cNvSpPr txBox="1"/>
      </xdr:nvSpPr>
      <xdr:spPr>
        <a:xfrm>
          <a:off x="16370300" y="97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100102</xdr:rowOff>
    </xdr:from>
    <xdr:to>
      <xdr:col>81</xdr:col>
      <xdr:colOff>101600</xdr:colOff>
      <xdr:row>56</xdr:row>
      <xdr:rowOff>30252</xdr:rowOff>
    </xdr:to>
    <xdr:sp macro="" textlink="">
      <xdr:nvSpPr>
        <xdr:cNvPr id="600" name="楕円 599"/>
        <xdr:cNvSpPr/>
      </xdr:nvSpPr>
      <xdr:spPr>
        <a:xfrm>
          <a:off x="15430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21379</xdr:rowOff>
    </xdr:from>
    <xdr:ext cx="534377" cy="259045"/>
    <xdr:sp macro="" textlink="">
      <xdr:nvSpPr>
        <xdr:cNvPr id="601" name="テキスト ボックス 600"/>
        <xdr:cNvSpPr txBox="1"/>
      </xdr:nvSpPr>
      <xdr:spPr>
        <a:xfrm>
          <a:off x="15214111" y="962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117589</xdr:rowOff>
    </xdr:from>
    <xdr:to>
      <xdr:col>76</xdr:col>
      <xdr:colOff>165100</xdr:colOff>
      <xdr:row>56</xdr:row>
      <xdr:rowOff>47739</xdr:rowOff>
    </xdr:to>
    <xdr:sp macro="" textlink="">
      <xdr:nvSpPr>
        <xdr:cNvPr id="602" name="楕円 601"/>
        <xdr:cNvSpPr/>
      </xdr:nvSpPr>
      <xdr:spPr>
        <a:xfrm>
          <a:off x="14541500" y="95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38866</xdr:rowOff>
    </xdr:from>
    <xdr:ext cx="534377" cy="259045"/>
    <xdr:sp macro="" textlink="">
      <xdr:nvSpPr>
        <xdr:cNvPr id="603" name="テキスト ボックス 602"/>
        <xdr:cNvSpPr txBox="1"/>
      </xdr:nvSpPr>
      <xdr:spPr>
        <a:xfrm>
          <a:off x="14325111" y="96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127381</xdr:rowOff>
    </xdr:from>
    <xdr:to>
      <xdr:col>72</xdr:col>
      <xdr:colOff>38100</xdr:colOff>
      <xdr:row>56</xdr:row>
      <xdr:rowOff>57531</xdr:rowOff>
    </xdr:to>
    <xdr:sp macro="" textlink="">
      <xdr:nvSpPr>
        <xdr:cNvPr id="604" name="楕円 603"/>
        <xdr:cNvSpPr/>
      </xdr:nvSpPr>
      <xdr:spPr>
        <a:xfrm>
          <a:off x="13652500" y="95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48658</xdr:rowOff>
    </xdr:from>
    <xdr:ext cx="534377" cy="259045"/>
    <xdr:sp macro="" textlink="">
      <xdr:nvSpPr>
        <xdr:cNvPr id="605" name="テキスト ボックス 604"/>
        <xdr:cNvSpPr txBox="1"/>
      </xdr:nvSpPr>
      <xdr:spPr>
        <a:xfrm>
          <a:off x="13436111" y="9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63373</xdr:rowOff>
    </xdr:from>
    <xdr:to>
      <xdr:col>67</xdr:col>
      <xdr:colOff>101600</xdr:colOff>
      <xdr:row>56</xdr:row>
      <xdr:rowOff>164973</xdr:rowOff>
    </xdr:to>
    <xdr:sp macro="" textlink="">
      <xdr:nvSpPr>
        <xdr:cNvPr id="606" name="楕円 605"/>
        <xdr:cNvSpPr/>
      </xdr:nvSpPr>
      <xdr:spPr>
        <a:xfrm>
          <a:off x="12763500" y="96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156100</xdr:rowOff>
    </xdr:from>
    <xdr:ext cx="534377" cy="259045"/>
    <xdr:sp macro="" textlink="">
      <xdr:nvSpPr>
        <xdr:cNvPr id="607" name="テキスト ボックス 606"/>
        <xdr:cNvSpPr txBox="1"/>
      </xdr:nvSpPr>
      <xdr:spPr>
        <a:xfrm>
          <a:off x="12547111" y="97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43574</xdr:rowOff>
    </xdr:from>
    <xdr:to>
      <xdr:col>85</xdr:col>
      <xdr:colOff>127000</xdr:colOff>
      <xdr:row>79</xdr:row>
      <xdr:rowOff>43802</xdr:rowOff>
    </xdr:to>
    <xdr:cxnSp macro="">
      <xdr:nvCxnSpPr>
        <xdr:cNvPr id="636" name="直線コネクタ 635"/>
        <xdr:cNvCxnSpPr/>
      </xdr:nvCxnSpPr>
      <xdr:spPr>
        <a:xfrm>
          <a:off x="15481300" y="1358812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41039</xdr:rowOff>
    </xdr:from>
    <xdr:to>
      <xdr:col>81</xdr:col>
      <xdr:colOff>50800</xdr:colOff>
      <xdr:row>79</xdr:row>
      <xdr:rowOff>43574</xdr:rowOff>
    </xdr:to>
    <xdr:cxnSp macro="">
      <xdr:nvCxnSpPr>
        <xdr:cNvPr id="639" name="直線コネクタ 638"/>
        <xdr:cNvCxnSpPr/>
      </xdr:nvCxnSpPr>
      <xdr:spPr>
        <a:xfrm>
          <a:off x="14592300" y="1358558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6122</xdr:rowOff>
    </xdr:from>
    <xdr:to>
      <xdr:col>76</xdr:col>
      <xdr:colOff>114300</xdr:colOff>
      <xdr:row>79</xdr:row>
      <xdr:rowOff>41039</xdr:rowOff>
    </xdr:to>
    <xdr:cxnSp macro="">
      <xdr:nvCxnSpPr>
        <xdr:cNvPr id="642" name="直線コネクタ 641"/>
        <xdr:cNvCxnSpPr/>
      </xdr:nvCxnSpPr>
      <xdr:spPr>
        <a:xfrm>
          <a:off x="13703300" y="13550672"/>
          <a:ext cx="889000" cy="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3" name="フローチャート: 判断 642"/>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4" name="テキスト ボックス 643"/>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6122</xdr:rowOff>
    </xdr:from>
    <xdr:to>
      <xdr:col>71</xdr:col>
      <xdr:colOff>177800</xdr:colOff>
      <xdr:row>79</xdr:row>
      <xdr:rowOff>20276</xdr:rowOff>
    </xdr:to>
    <xdr:cxnSp macro="">
      <xdr:nvCxnSpPr>
        <xdr:cNvPr id="645" name="直線コネクタ 644"/>
        <xdr:cNvCxnSpPr/>
      </xdr:nvCxnSpPr>
      <xdr:spPr>
        <a:xfrm flipV="1">
          <a:off x="12814300" y="13550672"/>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152070</xdr:rowOff>
    </xdr:from>
    <xdr:to>
      <xdr:col>72</xdr:col>
      <xdr:colOff>38100</xdr:colOff>
      <xdr:row>79</xdr:row>
      <xdr:rowOff>82220</xdr:rowOff>
    </xdr:to>
    <xdr:sp macro="" textlink="">
      <xdr:nvSpPr>
        <xdr:cNvPr id="646" name="フローチャート: 判断 645"/>
        <xdr:cNvSpPr/>
      </xdr:nvSpPr>
      <xdr:spPr>
        <a:xfrm>
          <a:off x="13652500" y="135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73347</xdr:rowOff>
    </xdr:from>
    <xdr:ext cx="378565" cy="259045"/>
    <xdr:sp macro="" textlink="">
      <xdr:nvSpPr>
        <xdr:cNvPr id="647" name="テキスト ボックス 646"/>
        <xdr:cNvSpPr txBox="1"/>
      </xdr:nvSpPr>
      <xdr:spPr>
        <a:xfrm>
          <a:off x="13514017" y="1361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147783</xdr:rowOff>
    </xdr:from>
    <xdr:to>
      <xdr:col>67</xdr:col>
      <xdr:colOff>101600</xdr:colOff>
      <xdr:row>79</xdr:row>
      <xdr:rowOff>77933</xdr:rowOff>
    </xdr:to>
    <xdr:sp macro="" textlink="">
      <xdr:nvSpPr>
        <xdr:cNvPr id="648" name="フローチャート: 判断 647"/>
        <xdr:cNvSpPr/>
      </xdr:nvSpPr>
      <xdr:spPr>
        <a:xfrm>
          <a:off x="12763500" y="1352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69060</xdr:rowOff>
    </xdr:from>
    <xdr:ext cx="378565" cy="259045"/>
    <xdr:sp macro="" textlink="">
      <xdr:nvSpPr>
        <xdr:cNvPr id="649" name="テキスト ボックス 648"/>
        <xdr:cNvSpPr txBox="1"/>
      </xdr:nvSpPr>
      <xdr:spPr>
        <a:xfrm>
          <a:off x="12625017" y="1361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164452</xdr:rowOff>
    </xdr:from>
    <xdr:to>
      <xdr:col>85</xdr:col>
      <xdr:colOff>177800</xdr:colOff>
      <xdr:row>79</xdr:row>
      <xdr:rowOff>94602</xdr:rowOff>
    </xdr:to>
    <xdr:sp macro="" textlink="">
      <xdr:nvSpPr>
        <xdr:cNvPr id="655" name="楕円 654"/>
        <xdr:cNvSpPr/>
      </xdr:nvSpPr>
      <xdr:spPr>
        <a:xfrm>
          <a:off x="162687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79379</xdr:rowOff>
    </xdr:from>
    <xdr:ext cx="313932" cy="259045"/>
    <xdr:sp macro="" textlink="">
      <xdr:nvSpPr>
        <xdr:cNvPr id="656" name="災害復旧費該当値テキスト"/>
        <xdr:cNvSpPr txBox="1"/>
      </xdr:nvSpPr>
      <xdr:spPr>
        <a:xfrm>
          <a:off x="16370300" y="13452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164224</xdr:rowOff>
    </xdr:from>
    <xdr:to>
      <xdr:col>81</xdr:col>
      <xdr:colOff>101600</xdr:colOff>
      <xdr:row>79</xdr:row>
      <xdr:rowOff>94374</xdr:rowOff>
    </xdr:to>
    <xdr:sp macro="" textlink="">
      <xdr:nvSpPr>
        <xdr:cNvPr id="657" name="楕円 656"/>
        <xdr:cNvSpPr/>
      </xdr:nvSpPr>
      <xdr:spPr>
        <a:xfrm>
          <a:off x="15430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85501</xdr:rowOff>
    </xdr:from>
    <xdr:ext cx="313932" cy="259045"/>
    <xdr:sp macro="" textlink="">
      <xdr:nvSpPr>
        <xdr:cNvPr id="658" name="テキスト ボックス 657"/>
        <xdr:cNvSpPr txBox="1"/>
      </xdr:nvSpPr>
      <xdr:spPr>
        <a:xfrm>
          <a:off x="15324333" y="13630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161689</xdr:rowOff>
    </xdr:from>
    <xdr:to>
      <xdr:col>76</xdr:col>
      <xdr:colOff>165100</xdr:colOff>
      <xdr:row>79</xdr:row>
      <xdr:rowOff>91839</xdr:rowOff>
    </xdr:to>
    <xdr:sp macro="" textlink="">
      <xdr:nvSpPr>
        <xdr:cNvPr id="659" name="楕円 658"/>
        <xdr:cNvSpPr/>
      </xdr:nvSpPr>
      <xdr:spPr>
        <a:xfrm>
          <a:off x="14541500" y="135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82966</xdr:rowOff>
    </xdr:from>
    <xdr:ext cx="378565" cy="259045"/>
    <xdr:sp macro="" textlink="">
      <xdr:nvSpPr>
        <xdr:cNvPr id="660" name="テキスト ボックス 659"/>
        <xdr:cNvSpPr txBox="1"/>
      </xdr:nvSpPr>
      <xdr:spPr>
        <a:xfrm>
          <a:off x="14403017" y="1362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126772</xdr:rowOff>
    </xdr:from>
    <xdr:to>
      <xdr:col>72</xdr:col>
      <xdr:colOff>38100</xdr:colOff>
      <xdr:row>79</xdr:row>
      <xdr:rowOff>56922</xdr:rowOff>
    </xdr:to>
    <xdr:sp macro="" textlink="">
      <xdr:nvSpPr>
        <xdr:cNvPr id="661" name="楕円 660"/>
        <xdr:cNvSpPr/>
      </xdr:nvSpPr>
      <xdr:spPr>
        <a:xfrm>
          <a:off x="13652500" y="13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73449</xdr:rowOff>
    </xdr:from>
    <xdr:ext cx="469744" cy="259045"/>
    <xdr:sp macro="" textlink="">
      <xdr:nvSpPr>
        <xdr:cNvPr id="662" name="テキスト ボックス 661"/>
        <xdr:cNvSpPr txBox="1"/>
      </xdr:nvSpPr>
      <xdr:spPr>
        <a:xfrm>
          <a:off x="13468428" y="1327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140926</xdr:rowOff>
    </xdr:from>
    <xdr:to>
      <xdr:col>67</xdr:col>
      <xdr:colOff>101600</xdr:colOff>
      <xdr:row>79</xdr:row>
      <xdr:rowOff>71076</xdr:rowOff>
    </xdr:to>
    <xdr:sp macro="" textlink="">
      <xdr:nvSpPr>
        <xdr:cNvPr id="663" name="楕円 662"/>
        <xdr:cNvSpPr/>
      </xdr:nvSpPr>
      <xdr:spPr>
        <a:xfrm>
          <a:off x="12763500" y="135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87603</xdr:rowOff>
    </xdr:from>
    <xdr:ext cx="469744" cy="259045"/>
    <xdr:sp macro="" textlink="">
      <xdr:nvSpPr>
        <xdr:cNvPr id="664" name="テキスト ボックス 663"/>
        <xdr:cNvSpPr txBox="1"/>
      </xdr:nvSpPr>
      <xdr:spPr>
        <a:xfrm>
          <a:off x="12579428" y="132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92166</xdr:rowOff>
    </xdr:from>
    <xdr:to>
      <xdr:col>85</xdr:col>
      <xdr:colOff>127000</xdr:colOff>
      <xdr:row>98</xdr:row>
      <xdr:rowOff>52192</xdr:rowOff>
    </xdr:to>
    <xdr:cxnSp macro="">
      <xdr:nvCxnSpPr>
        <xdr:cNvPr id="692" name="直線コネクタ 691"/>
        <xdr:cNvCxnSpPr/>
      </xdr:nvCxnSpPr>
      <xdr:spPr>
        <a:xfrm>
          <a:off x="15481300" y="16722816"/>
          <a:ext cx="838200" cy="1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3"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92166</xdr:rowOff>
    </xdr:from>
    <xdr:to>
      <xdr:col>81</xdr:col>
      <xdr:colOff>50800</xdr:colOff>
      <xdr:row>98</xdr:row>
      <xdr:rowOff>96479</xdr:rowOff>
    </xdr:to>
    <xdr:cxnSp macro="">
      <xdr:nvCxnSpPr>
        <xdr:cNvPr id="695" name="直線コネクタ 694"/>
        <xdr:cNvCxnSpPr/>
      </xdr:nvCxnSpPr>
      <xdr:spPr>
        <a:xfrm flipV="1">
          <a:off x="14592300" y="16722816"/>
          <a:ext cx="889000" cy="17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7" name="テキスト ボックス 696"/>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96479</xdr:rowOff>
    </xdr:from>
    <xdr:to>
      <xdr:col>76</xdr:col>
      <xdr:colOff>114300</xdr:colOff>
      <xdr:row>98</xdr:row>
      <xdr:rowOff>102698</xdr:rowOff>
    </xdr:to>
    <xdr:cxnSp macro="">
      <xdr:nvCxnSpPr>
        <xdr:cNvPr id="698" name="直線コネクタ 697"/>
        <xdr:cNvCxnSpPr/>
      </xdr:nvCxnSpPr>
      <xdr:spPr>
        <a:xfrm flipV="1">
          <a:off x="13703300" y="1689857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9" name="フローチャート: 判断 698"/>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0" name="テキスト ボックス 699"/>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102698</xdr:rowOff>
    </xdr:from>
    <xdr:to>
      <xdr:col>71</xdr:col>
      <xdr:colOff>177800</xdr:colOff>
      <xdr:row>98</xdr:row>
      <xdr:rowOff>131394</xdr:rowOff>
    </xdr:to>
    <xdr:cxnSp macro="">
      <xdr:nvCxnSpPr>
        <xdr:cNvPr id="701" name="直線コネクタ 700"/>
        <xdr:cNvCxnSpPr/>
      </xdr:nvCxnSpPr>
      <xdr:spPr>
        <a:xfrm flipV="1">
          <a:off x="12814300" y="16904798"/>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7351</xdr:rowOff>
    </xdr:from>
    <xdr:to>
      <xdr:col>72</xdr:col>
      <xdr:colOff>38100</xdr:colOff>
      <xdr:row>98</xdr:row>
      <xdr:rowOff>108951</xdr:rowOff>
    </xdr:to>
    <xdr:sp macro="" textlink="">
      <xdr:nvSpPr>
        <xdr:cNvPr id="702" name="フローチャート: 判断 701"/>
        <xdr:cNvSpPr/>
      </xdr:nvSpPr>
      <xdr:spPr>
        <a:xfrm>
          <a:off x="13652500" y="1680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125478</xdr:rowOff>
    </xdr:from>
    <xdr:ext cx="534377" cy="259045"/>
    <xdr:sp macro="" textlink="">
      <xdr:nvSpPr>
        <xdr:cNvPr id="703" name="テキスト ボックス 702"/>
        <xdr:cNvSpPr txBox="1"/>
      </xdr:nvSpPr>
      <xdr:spPr>
        <a:xfrm>
          <a:off x="13436111" y="1658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150760</xdr:rowOff>
    </xdr:from>
    <xdr:to>
      <xdr:col>67</xdr:col>
      <xdr:colOff>101600</xdr:colOff>
      <xdr:row>98</xdr:row>
      <xdr:rowOff>80910</xdr:rowOff>
    </xdr:to>
    <xdr:sp macro="" textlink="">
      <xdr:nvSpPr>
        <xdr:cNvPr id="704" name="フローチャート: 判断 703"/>
        <xdr:cNvSpPr/>
      </xdr:nvSpPr>
      <xdr:spPr>
        <a:xfrm>
          <a:off x="12763500" y="1678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97437</xdr:rowOff>
    </xdr:from>
    <xdr:ext cx="534377" cy="259045"/>
    <xdr:sp macro="" textlink="">
      <xdr:nvSpPr>
        <xdr:cNvPr id="705" name="テキスト ボックス 704"/>
        <xdr:cNvSpPr txBox="1"/>
      </xdr:nvSpPr>
      <xdr:spPr>
        <a:xfrm>
          <a:off x="12547111" y="165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xdr:rowOff>
    </xdr:from>
    <xdr:to>
      <xdr:col>85</xdr:col>
      <xdr:colOff>177800</xdr:colOff>
      <xdr:row>98</xdr:row>
      <xdr:rowOff>102992</xdr:rowOff>
    </xdr:to>
    <xdr:sp macro="" textlink="">
      <xdr:nvSpPr>
        <xdr:cNvPr id="711" name="楕円 710"/>
        <xdr:cNvSpPr/>
      </xdr:nvSpPr>
      <xdr:spPr>
        <a:xfrm>
          <a:off x="16268700" y="168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151269</xdr:rowOff>
    </xdr:from>
    <xdr:ext cx="534377" cy="259045"/>
    <xdr:sp macro="" textlink="">
      <xdr:nvSpPr>
        <xdr:cNvPr id="712" name="公債費該当値テキスト"/>
        <xdr:cNvSpPr txBox="1"/>
      </xdr:nvSpPr>
      <xdr:spPr>
        <a:xfrm>
          <a:off x="16370300" y="1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41366</xdr:rowOff>
    </xdr:from>
    <xdr:to>
      <xdr:col>81</xdr:col>
      <xdr:colOff>101600</xdr:colOff>
      <xdr:row>97</xdr:row>
      <xdr:rowOff>142966</xdr:rowOff>
    </xdr:to>
    <xdr:sp macro="" textlink="">
      <xdr:nvSpPr>
        <xdr:cNvPr id="713" name="楕円 712"/>
        <xdr:cNvSpPr/>
      </xdr:nvSpPr>
      <xdr:spPr>
        <a:xfrm>
          <a:off x="15430500" y="166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134093</xdr:rowOff>
    </xdr:from>
    <xdr:ext cx="534377" cy="259045"/>
    <xdr:sp macro="" textlink="">
      <xdr:nvSpPr>
        <xdr:cNvPr id="714" name="テキスト ボックス 713"/>
        <xdr:cNvSpPr txBox="1"/>
      </xdr:nvSpPr>
      <xdr:spPr>
        <a:xfrm>
          <a:off x="15214111" y="167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45679</xdr:rowOff>
    </xdr:from>
    <xdr:to>
      <xdr:col>76</xdr:col>
      <xdr:colOff>165100</xdr:colOff>
      <xdr:row>98</xdr:row>
      <xdr:rowOff>147279</xdr:rowOff>
    </xdr:to>
    <xdr:sp macro="" textlink="">
      <xdr:nvSpPr>
        <xdr:cNvPr id="715" name="楕円 714"/>
        <xdr:cNvSpPr/>
      </xdr:nvSpPr>
      <xdr:spPr>
        <a:xfrm>
          <a:off x="14541500" y="168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138406</xdr:rowOff>
    </xdr:from>
    <xdr:ext cx="534377" cy="259045"/>
    <xdr:sp macro="" textlink="">
      <xdr:nvSpPr>
        <xdr:cNvPr id="716" name="テキスト ボックス 715"/>
        <xdr:cNvSpPr txBox="1"/>
      </xdr:nvSpPr>
      <xdr:spPr>
        <a:xfrm>
          <a:off x="14325111" y="169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51898</xdr:rowOff>
    </xdr:from>
    <xdr:to>
      <xdr:col>72</xdr:col>
      <xdr:colOff>38100</xdr:colOff>
      <xdr:row>98</xdr:row>
      <xdr:rowOff>153498</xdr:rowOff>
    </xdr:to>
    <xdr:sp macro="" textlink="">
      <xdr:nvSpPr>
        <xdr:cNvPr id="717" name="楕円 716"/>
        <xdr:cNvSpPr/>
      </xdr:nvSpPr>
      <xdr:spPr>
        <a:xfrm>
          <a:off x="13652500" y="168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144625</xdr:rowOff>
    </xdr:from>
    <xdr:ext cx="534377" cy="259045"/>
    <xdr:sp macro="" textlink="">
      <xdr:nvSpPr>
        <xdr:cNvPr id="718" name="テキスト ボックス 717"/>
        <xdr:cNvSpPr txBox="1"/>
      </xdr:nvSpPr>
      <xdr:spPr>
        <a:xfrm>
          <a:off x="13436111" y="1694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80594</xdr:rowOff>
    </xdr:from>
    <xdr:to>
      <xdr:col>67</xdr:col>
      <xdr:colOff>101600</xdr:colOff>
      <xdr:row>99</xdr:row>
      <xdr:rowOff>10744</xdr:rowOff>
    </xdr:to>
    <xdr:sp macro="" textlink="">
      <xdr:nvSpPr>
        <xdr:cNvPr id="719" name="楕円 718"/>
        <xdr:cNvSpPr/>
      </xdr:nvSpPr>
      <xdr:spPr>
        <a:xfrm>
          <a:off x="12763500" y="16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1871</xdr:rowOff>
    </xdr:from>
    <xdr:ext cx="534377" cy="259045"/>
    <xdr:sp macro="" textlink="">
      <xdr:nvSpPr>
        <xdr:cNvPr id="720" name="テキスト ボックス 719"/>
        <xdr:cNvSpPr txBox="1"/>
      </xdr:nvSpPr>
      <xdr:spPr>
        <a:xfrm>
          <a:off x="12547111" y="16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6" name="フローチャート: 判断 755"/>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7" name="テキスト ボックス 756"/>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163576</xdr:rowOff>
    </xdr:from>
    <xdr:to>
      <xdr:col>102</xdr:col>
      <xdr:colOff>165100</xdr:colOff>
      <xdr:row>39</xdr:row>
      <xdr:rowOff>93726</xdr:rowOff>
    </xdr:to>
    <xdr:sp macro="" textlink="">
      <xdr:nvSpPr>
        <xdr:cNvPr id="759" name="フローチャート: 判断 758"/>
        <xdr:cNvSpPr/>
      </xdr:nvSpPr>
      <xdr:spPr>
        <a:xfrm>
          <a:off x="19494500" y="667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110253</xdr:rowOff>
    </xdr:from>
    <xdr:ext cx="313932" cy="259045"/>
    <xdr:sp macro="" textlink="">
      <xdr:nvSpPr>
        <xdr:cNvPr id="760" name="テキスト ボックス 759"/>
        <xdr:cNvSpPr txBox="1"/>
      </xdr:nvSpPr>
      <xdr:spPr>
        <a:xfrm>
          <a:off x="19388333" y="6453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1" name="フローチャート: 判断 760"/>
        <xdr:cNvSpPr/>
      </xdr:nvSpPr>
      <xdr:spPr>
        <a:xfrm>
          <a:off x="18605500" y="667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111548</xdr:rowOff>
    </xdr:from>
    <xdr:ext cx="249299" cy="259045"/>
    <xdr:sp macro="" textlink="">
      <xdr:nvSpPr>
        <xdr:cNvPr id="762" name="テキスト ボックス 761"/>
        <xdr:cNvSpPr txBox="1"/>
      </xdr:nvSpPr>
      <xdr:spPr>
        <a:xfrm>
          <a:off x="18531650" y="645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概ね類似団体の平均レベルで推移している。</a:t>
          </a:r>
          <a:endParaRPr lang="ja-JP" altLang="ja-JP" sz="1400">
            <a:effectLst/>
          </a:endParaRPr>
        </a:p>
        <a:p>
          <a:r>
            <a:rPr kumimoji="1" lang="ja-JP" altLang="ja-JP" sz="1100">
              <a:solidFill>
                <a:schemeClr val="dk1"/>
              </a:solidFill>
              <a:effectLst/>
              <a:latin typeface="+mn-lt"/>
              <a:ea typeface="+mn-ea"/>
              <a:cs typeface="+mn-cs"/>
            </a:rPr>
            <a:t>商工費は、平成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上回ることとなっている。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衛生費は、町立辰野病院特別会計への繰出金などにより全国平均を大きく上回っている。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公債費は、償還額の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割以内で原則として財政措置のある起債を利用する等の基準を設け、計画的な運用に努めているが、平成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度は</a:t>
          </a:r>
          <a:r>
            <a:rPr kumimoji="1" lang="ja-JP" altLang="en-US" sz="1100">
              <a:solidFill>
                <a:schemeClr val="dk1"/>
              </a:solidFill>
              <a:effectLst/>
              <a:latin typeface="+mn-lt"/>
              <a:ea typeface="+mn-ea"/>
              <a:cs typeface="+mn-cs"/>
            </a:rPr>
            <a:t>拠点整備交付金を活用した施設整備や社会資本整備総合交付金事業を活用した道路改良及び野球場の整備</a:t>
          </a:r>
          <a:r>
            <a:rPr kumimoji="1" lang="ja-JP" altLang="ja-JP" sz="1100">
              <a:solidFill>
                <a:schemeClr val="dk1"/>
              </a:solidFill>
              <a:effectLst/>
              <a:latin typeface="+mn-lt"/>
              <a:ea typeface="+mn-ea"/>
              <a:cs typeface="+mn-cs"/>
            </a:rPr>
            <a:t>に係る現年債の借入や、過去に借入れを行った大型事業に対する元金償還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a:t>
          </a:r>
          <a:r>
            <a:rPr kumimoji="1" lang="ja-JP" altLang="en-US" sz="1100">
              <a:solidFill>
                <a:schemeClr val="dk1"/>
              </a:solidFill>
              <a:effectLst/>
              <a:latin typeface="+mn-lt"/>
              <a:ea typeface="+mn-ea"/>
              <a:cs typeface="+mn-cs"/>
            </a:rPr>
            <a:t>したものの、前年に行った繰上償還（介護老人保健施設事業</a:t>
          </a:r>
          <a:r>
            <a:rPr kumimoji="1" lang="en-US" altLang="ja-JP" sz="1100">
              <a:solidFill>
                <a:schemeClr val="dk1"/>
              </a:solidFill>
              <a:effectLst/>
              <a:latin typeface="+mn-lt"/>
              <a:ea typeface="+mn-ea"/>
              <a:cs typeface="+mn-cs"/>
            </a:rPr>
            <a:t>169,619</a:t>
          </a:r>
          <a:r>
            <a:rPr kumimoji="1" lang="ja-JP" altLang="en-US" sz="1100">
              <a:solidFill>
                <a:schemeClr val="dk1"/>
              </a:solidFill>
              <a:effectLst/>
              <a:latin typeface="+mn-lt"/>
              <a:ea typeface="+mn-ea"/>
              <a:cs typeface="+mn-cs"/>
            </a:rPr>
            <a:t>千円）の額が大きかったため、対</a:t>
          </a:r>
          <a:r>
            <a:rPr kumimoji="1" lang="ja-JP" altLang="ja-JP" sz="1100">
              <a:solidFill>
                <a:schemeClr val="dk1"/>
              </a:solidFill>
              <a:effectLst/>
              <a:latin typeface="+mn-lt"/>
              <a:ea typeface="+mn-ea"/>
              <a:cs typeface="+mn-cs"/>
            </a:rPr>
            <a:t>年比において</a:t>
          </a:r>
          <a:r>
            <a:rPr kumimoji="1" lang="ja-JP" altLang="en-US" sz="1100">
              <a:solidFill>
                <a:schemeClr val="dk1"/>
              </a:solidFill>
              <a:effectLst/>
              <a:latin typeface="+mn-lt"/>
              <a:ea typeface="+mn-ea"/>
              <a:cs typeface="+mn-cs"/>
            </a:rPr>
            <a:t>は減少となっている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財政調整基金については、決算剰余金を中心に積み立てるとともに、取崩しを回避しており基金残高が増加している。一方で地方の景気</a:t>
          </a:r>
          <a:r>
            <a:rPr lang="ja-JP" altLang="en-US" sz="1100" b="0" i="0" baseline="0">
              <a:solidFill>
                <a:schemeClr val="dk1"/>
              </a:solidFill>
              <a:effectLst/>
              <a:latin typeface="+mn-lt"/>
              <a:ea typeface="+mn-ea"/>
              <a:cs typeface="+mn-cs"/>
            </a:rPr>
            <a:t>は依然として</a:t>
          </a:r>
          <a:r>
            <a:rPr lang="ja-JP" altLang="ja-JP" sz="1100" b="0" i="0" baseline="0">
              <a:solidFill>
                <a:schemeClr val="dk1"/>
              </a:solidFill>
              <a:effectLst/>
              <a:latin typeface="+mn-lt"/>
              <a:ea typeface="+mn-ea"/>
              <a:cs typeface="+mn-cs"/>
            </a:rPr>
            <a:t>低迷</a:t>
          </a:r>
          <a:r>
            <a:rPr lang="ja-JP" altLang="en-US" sz="1100" b="0" i="0" baseline="0">
              <a:solidFill>
                <a:schemeClr val="dk1"/>
              </a:solidFill>
              <a:effectLst/>
              <a:latin typeface="+mn-lt"/>
              <a:ea typeface="+mn-ea"/>
              <a:cs typeface="+mn-cs"/>
            </a:rPr>
            <a:t>しているものの</a:t>
          </a:r>
          <a:r>
            <a:rPr lang="ja-JP" altLang="ja-JP" sz="1100" b="0" i="0" baseline="0">
              <a:solidFill>
                <a:schemeClr val="dk1"/>
              </a:solidFill>
              <a:effectLst/>
              <a:latin typeface="+mn-lt"/>
              <a:ea typeface="+mn-ea"/>
              <a:cs typeface="+mn-cs"/>
            </a:rPr>
            <a:t>個人・法人住民税</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固定資産税</a:t>
          </a:r>
          <a:r>
            <a:rPr lang="ja-JP" altLang="en-US" sz="1100" b="0" i="0" baseline="0">
              <a:solidFill>
                <a:schemeClr val="dk1"/>
              </a:solidFill>
              <a:effectLst/>
              <a:latin typeface="+mn-lt"/>
              <a:ea typeface="+mn-ea"/>
              <a:cs typeface="+mn-cs"/>
            </a:rPr>
            <a:t>等の地方税が増加傾向に</a:t>
          </a:r>
          <a:r>
            <a:rPr lang="ja-JP" altLang="ja-JP" sz="1100" b="0" i="0" baseline="0">
              <a:solidFill>
                <a:schemeClr val="dk1"/>
              </a:solidFill>
              <a:effectLst/>
              <a:latin typeface="+mn-lt"/>
              <a:ea typeface="+mn-ea"/>
              <a:cs typeface="+mn-cs"/>
            </a:rPr>
            <a:t>ある。また、</a:t>
          </a:r>
          <a:r>
            <a:rPr lang="ja-JP" altLang="en-US" sz="1100" b="0" i="0" baseline="0">
              <a:solidFill>
                <a:schemeClr val="dk1"/>
              </a:solidFill>
              <a:effectLst/>
              <a:latin typeface="+mn-lt"/>
              <a:ea typeface="+mn-ea"/>
              <a:cs typeface="+mn-cs"/>
            </a:rPr>
            <a:t>公営企業に対する操出金は減少したものの、</a:t>
          </a:r>
          <a:r>
            <a:rPr kumimoji="1" lang="ja-JP" altLang="ja-JP" sz="1100">
              <a:solidFill>
                <a:schemeClr val="dk1"/>
              </a:solidFill>
              <a:effectLst/>
              <a:latin typeface="+mn-lt"/>
              <a:ea typeface="+mn-ea"/>
              <a:cs typeface="+mn-cs"/>
            </a:rPr>
            <a:t>介護保険特別会計、後期高齢者医療特別会計への繰出金は増加</a:t>
          </a:r>
          <a:r>
            <a:rPr lang="ja-JP" altLang="ja-JP" sz="1100" b="0" i="0" baseline="0">
              <a:solidFill>
                <a:schemeClr val="dk1"/>
              </a:solidFill>
              <a:effectLst/>
              <a:latin typeface="+mn-lt"/>
              <a:ea typeface="+mn-ea"/>
              <a:cs typeface="+mn-cs"/>
            </a:rPr>
            <a:t>、また、公立病院への繰出金の支出などの影響により実質単年度収支は減少している。</a:t>
          </a:r>
          <a:endParaRPr lang="ja-JP" altLang="ja-JP" sz="1400">
            <a:effectLst/>
          </a:endParaRPr>
        </a:p>
        <a:p>
          <a:pPr rtl="0"/>
          <a:r>
            <a:rPr lang="ja-JP" altLang="ja-JP" sz="1100" b="0" i="0" baseline="0">
              <a:solidFill>
                <a:schemeClr val="dk1"/>
              </a:solidFill>
              <a:effectLst/>
              <a:latin typeface="+mn-lt"/>
              <a:ea typeface="+mn-ea"/>
              <a:cs typeface="+mn-cs"/>
            </a:rPr>
            <a:t>今後の取り組みとしては、事業の選択と集中による予算編成を行いつつ、小・中学校等の公共施設の老朽化に伴う改修工事などの計画的な実施や適切な財源の選択と人件費等経常経費の削減により、財政の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辰野病院事業会計は</a:t>
          </a:r>
          <a:r>
            <a:rPr lang="ja-JP" altLang="ja-JP" sz="1400">
              <a:solidFill>
                <a:schemeClr val="dk1"/>
              </a:solidFill>
              <a:effectLst/>
              <a:latin typeface="+mn-lt"/>
              <a:ea typeface="+mn-ea"/>
              <a:cs typeface="+mn-cs"/>
            </a:rPr>
            <a:t>亜急性期病床（急性期治療を経過した患者や、在宅・介護施設等からの患者で症状の急性増悪した患者に対して、在宅復帰支援のため、効率的でかつ密度の高い医療を一定の期間提供する病床）と地域医療連携支援室の活動などにより近隣病院との連携が促進され、在宅復帰支援のためのリハビリ、医療相談員の働き等経営改善の取り組みをしているが、財政状況が依然として厳しく繰出金に依存している状況にある。今後</a:t>
          </a:r>
          <a:r>
            <a:rPr lang="ja-JP" altLang="en-US" sz="1400">
              <a:solidFill>
                <a:schemeClr val="dk1"/>
              </a:solidFill>
              <a:effectLst/>
              <a:latin typeface="+mn-lt"/>
              <a:ea typeface="+mn-ea"/>
              <a:cs typeface="+mn-cs"/>
            </a:rPr>
            <a:t>も引き続き</a:t>
          </a:r>
          <a:r>
            <a:rPr lang="ja-JP" altLang="ja-JP" sz="1400">
              <a:solidFill>
                <a:schemeClr val="dk1"/>
              </a:solidFill>
              <a:effectLst/>
              <a:latin typeface="+mn-lt"/>
              <a:ea typeface="+mn-ea"/>
              <a:cs typeface="+mn-cs"/>
            </a:rPr>
            <a:t>、県の地域医療構想を踏まえた新公立病院改革プランに基づき地域医療の要として、医師の確保、経営の効率化、収納率の向上、人員の適正配置等を実施し、経営の健全化を図ります。</a:t>
          </a:r>
          <a:endParaRPr lang="ja-JP" altLang="ja-JP" sz="1800">
            <a:effectLst/>
          </a:endParaRPr>
        </a:p>
        <a:p>
          <a:pPr rtl="0"/>
          <a:r>
            <a:rPr lang="ja-JP" altLang="ja-JP" sz="1400" b="0" i="0" baseline="0">
              <a:solidFill>
                <a:schemeClr val="dk1"/>
              </a:solidFill>
              <a:effectLst/>
              <a:latin typeface="+mn-lt"/>
              <a:ea typeface="+mn-ea"/>
              <a:cs typeface="+mn-cs"/>
            </a:rPr>
            <a:t>また、その他会計も繰出金に依存することなく独立採算に向けて料金、使用料の見直し等を検討していく。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H27</v>
          </cell>
          <cell r="C71" t="str">
            <v>H28</v>
          </cell>
          <cell r="D71" t="str">
            <v>H29</v>
          </cell>
        </row>
        <row r="72">
          <cell r="A72" t="str">
            <v>財政調整基金</v>
          </cell>
          <cell r="B72">
            <v>1850</v>
          </cell>
          <cell r="C72">
            <v>1976</v>
          </cell>
          <cell r="D72">
            <v>2056</v>
          </cell>
        </row>
        <row r="73">
          <cell r="A73" t="str">
            <v>減債基金</v>
          </cell>
          <cell r="B73">
            <v>174</v>
          </cell>
          <cell r="C73">
            <v>134</v>
          </cell>
          <cell r="D73">
            <v>134</v>
          </cell>
        </row>
        <row r="74">
          <cell r="A74" t="str">
            <v>その他特定目的基金</v>
          </cell>
          <cell r="B74">
            <v>1036</v>
          </cell>
          <cell r="C74">
            <v>973</v>
          </cell>
          <cell r="D74">
            <v>1059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9044077</v>
      </c>
      <c r="BO4" s="410"/>
      <c r="BP4" s="410"/>
      <c r="BQ4" s="410"/>
      <c r="BR4" s="410"/>
      <c r="BS4" s="410"/>
      <c r="BT4" s="410"/>
      <c r="BU4" s="411"/>
      <c r="BV4" s="409">
        <v>9170050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6.4</v>
      </c>
      <c r="CU4" s="416"/>
      <c r="CV4" s="416"/>
      <c r="CW4" s="416"/>
      <c r="CX4" s="416"/>
      <c r="CY4" s="416"/>
      <c r="CZ4" s="416"/>
      <c r="DA4" s="417"/>
      <c r="DB4" s="415">
        <v>6.5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8619595</v>
      </c>
      <c r="BO5" s="447"/>
      <c r="BP5" s="447"/>
      <c r="BQ5" s="447"/>
      <c r="BR5" s="447"/>
      <c r="BS5" s="447"/>
      <c r="BT5" s="447"/>
      <c r="BU5" s="448"/>
      <c r="BV5" s="446">
        <v>8749735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80.900000000000006</v>
      </c>
      <c r="CU5" s="444"/>
      <c r="CV5" s="444"/>
      <c r="CW5" s="444"/>
      <c r="CX5" s="444"/>
      <c r="CY5" s="444"/>
      <c r="CZ5" s="444"/>
      <c r="DA5" s="445"/>
      <c r="DB5" s="443">
        <v>82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424482</v>
      </c>
      <c r="BO6" s="447"/>
      <c r="BP6" s="447"/>
      <c r="BQ6" s="447"/>
      <c r="BR6" s="447"/>
      <c r="BS6" s="447"/>
      <c r="BT6" s="447"/>
      <c r="BU6" s="448"/>
      <c r="BV6" s="446">
        <v>420315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85.7</v>
      </c>
      <c r="CU6" s="484"/>
      <c r="CV6" s="484"/>
      <c r="CW6" s="484"/>
      <c r="CX6" s="484"/>
      <c r="CY6" s="484"/>
      <c r="CZ6" s="484"/>
      <c r="DA6" s="485"/>
      <c r="DB6" s="483">
        <v>86.8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58079</v>
      </c>
      <c r="BO7" s="447"/>
      <c r="BP7" s="447"/>
      <c r="BQ7" s="447"/>
      <c r="BR7" s="447"/>
      <c r="BS7" s="447"/>
      <c r="BT7" s="447"/>
      <c r="BU7" s="448"/>
      <c r="BV7" s="446">
        <v>50274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5702413</v>
      </c>
      <c r="CU7" s="447"/>
      <c r="CV7" s="447"/>
      <c r="CW7" s="447"/>
      <c r="CX7" s="447"/>
      <c r="CY7" s="447"/>
      <c r="CZ7" s="447"/>
      <c r="DA7" s="448"/>
      <c r="DB7" s="446">
        <v>5664989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366403</v>
      </c>
      <c r="BO8" s="447"/>
      <c r="BP8" s="447"/>
      <c r="BQ8" s="447"/>
      <c r="BR8" s="447"/>
      <c r="BS8" s="447"/>
      <c r="BT8" s="447"/>
      <c r="BU8" s="448"/>
      <c r="BV8" s="446">
        <v>370041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0.46</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19770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-3638</v>
      </c>
      <c r="BO9" s="447"/>
      <c r="BP9" s="447"/>
      <c r="BQ9" s="447"/>
      <c r="BR9" s="447"/>
      <c r="BS9" s="447"/>
      <c r="BT9" s="447"/>
      <c r="BU9" s="448"/>
      <c r="BV9" s="446">
        <v>-156863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10.6</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20909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80000</v>
      </c>
      <c r="BO10" s="447"/>
      <c r="BP10" s="447"/>
      <c r="BQ10" s="447"/>
      <c r="BR10" s="447"/>
      <c r="BS10" s="447"/>
      <c r="BT10" s="447"/>
      <c r="BU10" s="448"/>
      <c r="BV10" s="446">
        <v>126333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169773</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19894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110</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19509</v>
      </c>
      <c r="S13" s="528"/>
      <c r="T13" s="528"/>
      <c r="U13" s="528"/>
      <c r="V13" s="529"/>
      <c r="W13" s="462" t="s">
        <v>134</v>
      </c>
      <c r="X13" s="463"/>
      <c r="Y13" s="463"/>
      <c r="Z13" s="463"/>
      <c r="AA13" s="463"/>
      <c r="AB13" s="453"/>
      <c r="AC13" s="497">
        <v>467</v>
      </c>
      <c r="AD13" s="498"/>
      <c r="AE13" s="498"/>
      <c r="AF13" s="498"/>
      <c r="AG13" s="537"/>
      <c r="AH13" s="497">
        <v>504</v>
      </c>
      <c r="AI13" s="498"/>
      <c r="AJ13" s="498"/>
      <c r="AK13" s="498"/>
      <c r="AL13" s="499"/>
      <c r="AM13" s="475" t="s">
        <v>135</v>
      </c>
      <c r="AN13" s="476"/>
      <c r="AO13" s="476"/>
      <c r="AP13" s="476"/>
      <c r="AQ13" s="476"/>
      <c r="AR13" s="476"/>
      <c r="AS13" s="476"/>
      <c r="AT13" s="477"/>
      <c r="AU13" s="478" t="s">
        <v>120</v>
      </c>
      <c r="AV13" s="479"/>
      <c r="AW13" s="479"/>
      <c r="AX13" s="479"/>
      <c r="AY13" s="480" t="s">
        <v>136</v>
      </c>
      <c r="AZ13" s="481"/>
      <c r="BA13" s="481"/>
      <c r="BB13" s="481"/>
      <c r="BC13" s="481"/>
      <c r="BD13" s="481"/>
      <c r="BE13" s="481"/>
      <c r="BF13" s="481"/>
      <c r="BG13" s="481"/>
      <c r="BH13" s="481"/>
      <c r="BI13" s="481"/>
      <c r="BJ13" s="481"/>
      <c r="BK13" s="481"/>
      <c r="BL13" s="481"/>
      <c r="BM13" s="482"/>
      <c r="BN13" s="446">
        <v>76362</v>
      </c>
      <c r="BO13" s="447"/>
      <c r="BP13" s="447"/>
      <c r="BQ13" s="447"/>
      <c r="BR13" s="447"/>
      <c r="BS13" s="447"/>
      <c r="BT13" s="447"/>
      <c r="BU13" s="448"/>
      <c r="BV13" s="446">
        <v>139243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8.5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20056</v>
      </c>
      <c r="S14" s="528"/>
      <c r="T14" s="528"/>
      <c r="U14" s="528"/>
      <c r="V14" s="529"/>
      <c r="W14" s="436"/>
      <c r="X14" s="437"/>
      <c r="Y14" s="437"/>
      <c r="Z14" s="437"/>
      <c r="AA14" s="437"/>
      <c r="AB14" s="426"/>
      <c r="AC14" s="530">
        <v>4.9000000000000004</v>
      </c>
      <c r="AD14" s="531"/>
      <c r="AE14" s="531"/>
      <c r="AF14" s="531"/>
      <c r="AG14" s="532"/>
      <c r="AH14" s="530">
        <v>5.0999999999999996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15.3</v>
      </c>
      <c r="CU14" s="542"/>
      <c r="CV14" s="542"/>
      <c r="CW14" s="542"/>
      <c r="CX14" s="542"/>
      <c r="CY14" s="542"/>
      <c r="CZ14" s="542"/>
      <c r="DA14" s="543"/>
      <c r="DB14" s="541">
        <v>24.6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19705</v>
      </c>
      <c r="S15" s="528"/>
      <c r="T15" s="528"/>
      <c r="U15" s="528"/>
      <c r="V15" s="529"/>
      <c r="W15" s="462" t="s">
        <v>141</v>
      </c>
      <c r="X15" s="463"/>
      <c r="Y15" s="463"/>
      <c r="Z15" s="463"/>
      <c r="AA15" s="463"/>
      <c r="AB15" s="453"/>
      <c r="AC15" s="497">
        <v>4288</v>
      </c>
      <c r="AD15" s="498"/>
      <c r="AE15" s="498"/>
      <c r="AF15" s="498"/>
      <c r="AG15" s="537"/>
      <c r="AH15" s="497">
        <v>4627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2268770</v>
      </c>
      <c r="BO15" s="410"/>
      <c r="BP15" s="410"/>
      <c r="BQ15" s="410"/>
      <c r="BR15" s="410"/>
      <c r="BS15" s="410"/>
      <c r="BT15" s="410"/>
      <c r="BU15" s="411"/>
      <c r="BV15" s="409">
        <v>2249688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44.9</v>
      </c>
      <c r="AD16" s="531"/>
      <c r="AE16" s="531"/>
      <c r="AF16" s="531"/>
      <c r="AG16" s="532"/>
      <c r="AH16" s="530">
        <v>46.4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4756496</v>
      </c>
      <c r="BO16" s="447"/>
      <c r="BP16" s="447"/>
      <c r="BQ16" s="447"/>
      <c r="BR16" s="447"/>
      <c r="BS16" s="447"/>
      <c r="BT16" s="447"/>
      <c r="BU16" s="448"/>
      <c r="BV16" s="446">
        <v>4760781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4802</v>
      </c>
      <c r="AD17" s="498"/>
      <c r="AE17" s="498"/>
      <c r="AF17" s="498"/>
      <c r="AG17" s="537"/>
      <c r="AH17" s="497">
        <v>4846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2872217</v>
      </c>
      <c r="BO17" s="447"/>
      <c r="BP17" s="447"/>
      <c r="BQ17" s="447"/>
      <c r="BR17" s="447"/>
      <c r="BS17" s="447"/>
      <c r="BT17" s="447"/>
      <c r="BU17" s="448"/>
      <c r="BV17" s="446">
        <v>2835671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169.2</v>
      </c>
      <c r="M18" s="559"/>
      <c r="N18" s="559"/>
      <c r="O18" s="559"/>
      <c r="P18" s="559"/>
      <c r="Q18" s="559"/>
      <c r="R18" s="560"/>
      <c r="S18" s="560"/>
      <c r="T18" s="560"/>
      <c r="U18" s="560"/>
      <c r="V18" s="561"/>
      <c r="W18" s="464"/>
      <c r="X18" s="465"/>
      <c r="Y18" s="465"/>
      <c r="Z18" s="465"/>
      <c r="AA18" s="465"/>
      <c r="AB18" s="456"/>
      <c r="AC18" s="562">
        <v>50.2</v>
      </c>
      <c r="AD18" s="563"/>
      <c r="AE18" s="563"/>
      <c r="AF18" s="563"/>
      <c r="AG18" s="564"/>
      <c r="AH18" s="562">
        <v>48.6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4689091</v>
      </c>
      <c r="BO18" s="447"/>
      <c r="BP18" s="447"/>
      <c r="BQ18" s="447"/>
      <c r="BR18" s="447"/>
      <c r="BS18" s="447"/>
      <c r="BT18" s="447"/>
      <c r="BU18" s="448"/>
      <c r="BV18" s="446">
        <v>4695146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6630544</v>
      </c>
      <c r="BO19" s="447"/>
      <c r="BP19" s="447"/>
      <c r="BQ19" s="447"/>
      <c r="BR19" s="447"/>
      <c r="BS19" s="447"/>
      <c r="BT19" s="447"/>
      <c r="BU19" s="448"/>
      <c r="BV19" s="446">
        <v>6893895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7343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7356142</v>
      </c>
      <c r="BO23" s="447"/>
      <c r="BP23" s="447"/>
      <c r="BQ23" s="447"/>
      <c r="BR23" s="447"/>
      <c r="BS23" s="447"/>
      <c r="BT23" s="447"/>
      <c r="BU23" s="448"/>
      <c r="BV23" s="446">
        <v>7459308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7719</v>
      </c>
      <c r="R24" s="498"/>
      <c r="S24" s="498"/>
      <c r="T24" s="498"/>
      <c r="U24" s="498"/>
      <c r="V24" s="537"/>
      <c r="W24" s="596"/>
      <c r="X24" s="584"/>
      <c r="Y24" s="585"/>
      <c r="Z24" s="496" t="s">
        <v>165</v>
      </c>
      <c r="AA24" s="476"/>
      <c r="AB24" s="476"/>
      <c r="AC24" s="476"/>
      <c r="AD24" s="476"/>
      <c r="AE24" s="476"/>
      <c r="AF24" s="476"/>
      <c r="AG24" s="477"/>
      <c r="AH24" s="497">
        <v>179</v>
      </c>
      <c r="AI24" s="498"/>
      <c r="AJ24" s="498"/>
      <c r="AK24" s="498"/>
      <c r="AL24" s="537"/>
      <c r="AM24" s="497">
        <v>501379</v>
      </c>
      <c r="AN24" s="498"/>
      <c r="AO24" s="498"/>
      <c r="AP24" s="498"/>
      <c r="AQ24" s="498"/>
      <c r="AR24" s="537"/>
      <c r="AS24" s="497">
        <v>2801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6661671</v>
      </c>
      <c r="BO24" s="447"/>
      <c r="BP24" s="447"/>
      <c r="BQ24" s="447"/>
      <c r="BR24" s="447"/>
      <c r="BS24" s="447"/>
      <c r="BT24" s="447"/>
      <c r="BU24" s="448"/>
      <c r="BV24" s="446">
        <v>6631495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6231</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258598</v>
      </c>
      <c r="BO25" s="410"/>
      <c r="BP25" s="410"/>
      <c r="BQ25" s="410"/>
      <c r="BR25" s="410"/>
      <c r="BS25" s="410"/>
      <c r="BT25" s="410"/>
      <c r="BU25" s="411"/>
      <c r="BV25" s="409">
        <v>62479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5022</v>
      </c>
      <c r="R26" s="498"/>
      <c r="S26" s="498"/>
      <c r="T26" s="498"/>
      <c r="U26" s="498"/>
      <c r="V26" s="537"/>
      <c r="W26" s="596"/>
      <c r="X26" s="584"/>
      <c r="Y26" s="585"/>
      <c r="Z26" s="496" t="s">
        <v>172</v>
      </c>
      <c r="AA26" s="606"/>
      <c r="AB26" s="606"/>
      <c r="AC26" s="606"/>
      <c r="AD26" s="606"/>
      <c r="AE26" s="606"/>
      <c r="AF26" s="606"/>
      <c r="AG26" s="607"/>
      <c r="AH26" s="497">
        <v>9</v>
      </c>
      <c r="AI26" s="498"/>
      <c r="AJ26" s="498"/>
      <c r="AK26" s="498"/>
      <c r="AL26" s="537"/>
      <c r="AM26" s="497">
        <v>28152</v>
      </c>
      <c r="AN26" s="498"/>
      <c r="AO26" s="498"/>
      <c r="AP26" s="498"/>
      <c r="AQ26" s="498"/>
      <c r="AR26" s="537"/>
      <c r="AS26" s="497">
        <v>3128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3090</v>
      </c>
      <c r="R27" s="498"/>
      <c r="S27" s="498"/>
      <c r="T27" s="498"/>
      <c r="U27" s="498"/>
      <c r="V27" s="537"/>
      <c r="W27" s="596"/>
      <c r="X27" s="584"/>
      <c r="Y27" s="585"/>
      <c r="Z27" s="496" t="s">
        <v>175</v>
      </c>
      <c r="AA27" s="476"/>
      <c r="AB27" s="476"/>
      <c r="AC27" s="476"/>
      <c r="AD27" s="476"/>
      <c r="AE27" s="476"/>
      <c r="AF27" s="476"/>
      <c r="AG27" s="477"/>
      <c r="AH27" s="497" t="s">
        <v>169</v>
      </c>
      <c r="AI27" s="498"/>
      <c r="AJ27" s="498"/>
      <c r="AK27" s="498"/>
      <c r="AL27" s="537"/>
      <c r="AM27" s="497" t="s">
        <v>169</v>
      </c>
      <c r="AN27" s="498"/>
      <c r="AO27" s="498"/>
      <c r="AP27" s="498"/>
      <c r="AQ27" s="498"/>
      <c r="AR27" s="537"/>
      <c r="AS27" s="497" t="s">
        <v>169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55508</v>
      </c>
      <c r="BO27" s="620"/>
      <c r="BP27" s="620"/>
      <c r="BQ27" s="620"/>
      <c r="BR27" s="620"/>
      <c r="BS27" s="620"/>
      <c r="BT27" s="620"/>
      <c r="BU27" s="621"/>
      <c r="BV27" s="619">
        <v>55502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2480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169</v>
      </c>
      <c r="AN28" s="498"/>
      <c r="AO28" s="498"/>
      <c r="AP28" s="498"/>
      <c r="AQ28" s="498"/>
      <c r="AR28" s="537"/>
      <c r="AS28" s="497" t="s">
        <v>123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2055938</v>
      </c>
      <c r="BO28" s="410"/>
      <c r="BP28" s="410"/>
      <c r="BQ28" s="410"/>
      <c r="BR28" s="410"/>
      <c r="BS28" s="410"/>
      <c r="BT28" s="410"/>
      <c r="BU28" s="411"/>
      <c r="BV28" s="409">
        <v>1975938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12</v>
      </c>
      <c r="M29" s="498"/>
      <c r="N29" s="498"/>
      <c r="O29" s="498"/>
      <c r="P29" s="537"/>
      <c r="Q29" s="497">
        <v>2270</v>
      </c>
      <c r="R29" s="498"/>
      <c r="S29" s="498"/>
      <c r="T29" s="498"/>
      <c r="U29" s="498"/>
      <c r="V29" s="537"/>
      <c r="W29" s="597"/>
      <c r="X29" s="598"/>
      <c r="Y29" s="599"/>
      <c r="Z29" s="496" t="s">
        <v>181</v>
      </c>
      <c r="AA29" s="476"/>
      <c r="AB29" s="476"/>
      <c r="AC29" s="476"/>
      <c r="AD29" s="476"/>
      <c r="AE29" s="476"/>
      <c r="AF29" s="476"/>
      <c r="AG29" s="477"/>
      <c r="AH29" s="497">
        <v>179</v>
      </c>
      <c r="AI29" s="498"/>
      <c r="AJ29" s="498"/>
      <c r="AK29" s="498"/>
      <c r="AL29" s="537"/>
      <c r="AM29" s="497">
        <v>501379</v>
      </c>
      <c r="AN29" s="498"/>
      <c r="AO29" s="498"/>
      <c r="AP29" s="498"/>
      <c r="AQ29" s="498"/>
      <c r="AR29" s="537"/>
      <c r="AS29" s="497">
        <v>2801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134332</v>
      </c>
      <c r="BO29" s="447"/>
      <c r="BP29" s="447"/>
      <c r="BQ29" s="447"/>
      <c r="BR29" s="447"/>
      <c r="BS29" s="447"/>
      <c r="BT29" s="447"/>
      <c r="BU29" s="448"/>
      <c r="BV29" s="446">
        <v>134318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94.9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1059058</v>
      </c>
      <c r="BO30" s="620"/>
      <c r="BP30" s="620"/>
      <c r="BQ30" s="620"/>
      <c r="BR30" s="620"/>
      <c r="BS30" s="620"/>
      <c r="BT30" s="620"/>
      <c r="BU30" s="621"/>
      <c r="BV30" s="619">
        <v>973081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辰野町国民健康保険診療所特別会計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辰野町上水道特別会計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辰野町簡易水道特別会計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上伊那広域連合（一般会計）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辰野町土地開発公社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辰野町地域情報告知システム特別会計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辰野町国民健康保険特別会計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町立辰野病院特別会計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辰野町公共下水道特別会計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上伊那広域連合（消防事業特別会計）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辰野町介護保険特別会計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IF('各会計、関係団体の財政状況及び健全化判断比率'!B36="","",'各会計、関係団体の財政状況及び健全化判断比率'!B36)</f>
        <v>辰野町特定環境保全公共下水道特別会計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湖北行政事務組合（衛生センター特別）</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辰野町後期高齢者医療特別会計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IF('各会計、関係団体の財政状況及び健全化判断比率'!B37="","",'各会計、関係団体の財政状況及び健全化判断比率'!B37)</f>
        <v>辰野町農業集落排水処理施設特別会計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辰野町塩尻市小学校組合（一般会計）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塩尻市辰野町中学校組合（一般会計）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南信地域町村交通災害共済事務組合（一般会計）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長野県市町村自治振興組合（一般会計）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長野県市町村総合事務組合（一般会計）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長野県市町村総合事務組合（非常勤職員公務災害）</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長野県後期高齢者医療広域連合（一般会計）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Tk2pB1wVNHfNO9GD2mRSyvLzMVjxqThB4PhNg16eBabadD9XuWddTWkVBkrJGONzT20qKWNfwqgh3YJzbEg6YA==" saltValue="92EXKujFuEWYuZVYeS15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7" t="s">
        <v>558</v>
      </c>
      <c r="D34" s="1227"/>
      <c r="E34" s="1228"/>
      <c r="F34" s="32">
        <v>7.69</v>
      </c>
      <c r="G34" s="33">
        <v>7.83</v>
      </c>
      <c r="H34" s="33">
        <v>7.94</v>
      </c>
      <c r="I34" s="33">
        <v>8.7100000000000009</v>
      </c>
      <c r="J34" s="34">
        <v>8.89</v>
      </c>
      <c r="K34" s="22"/>
      <c r="L34" s="22"/>
      <c r="M34" s="22"/>
      <c r="N34" s="22"/>
      <c r="O34" s="22"/>
      <c r="P34" s="22"/>
    </row>
    <row r="35" spans="1:16" ht="39" customHeight="1">
      <c r="A35" s="22"/>
      <c r="B35" s="35"/>
      <c r="C35" s="1221" t="s">
        <v>559</v>
      </c>
      <c r="D35" s="1222"/>
      <c r="E35" s="1223"/>
      <c r="F35" s="36">
        <v>7.2</v>
      </c>
      <c r="G35" s="37">
        <v>5.09</v>
      </c>
      <c r="H35" s="37">
        <v>9.58</v>
      </c>
      <c r="I35" s="37">
        <v>7.05</v>
      </c>
      <c r="J35" s="38">
        <v>6.41</v>
      </c>
      <c r="K35" s="22"/>
      <c r="L35" s="22"/>
      <c r="M35" s="22"/>
      <c r="N35" s="22"/>
      <c r="O35" s="22"/>
      <c r="P35" s="22"/>
    </row>
    <row r="36" spans="1:16" ht="39" customHeight="1">
      <c r="A36" s="22"/>
      <c r="B36" s="35"/>
      <c r="C36" s="1221" t="s">
        <v>560</v>
      </c>
      <c r="D36" s="1222"/>
      <c r="E36" s="1223"/>
      <c r="F36" s="36">
        <v>0.94</v>
      </c>
      <c r="G36" s="37">
        <v>1.06</v>
      </c>
      <c r="H36" s="37">
        <v>0.95</v>
      </c>
      <c r="I36" s="37">
        <v>1.33</v>
      </c>
      <c r="J36" s="38">
        <v>1.23</v>
      </c>
      <c r="K36" s="22"/>
      <c r="L36" s="22"/>
      <c r="M36" s="22"/>
      <c r="N36" s="22"/>
      <c r="O36" s="22"/>
      <c r="P36" s="22"/>
    </row>
    <row r="37" spans="1:16" ht="39" customHeight="1">
      <c r="A37" s="22"/>
      <c r="B37" s="35"/>
      <c r="C37" s="1221" t="s">
        <v>561</v>
      </c>
      <c r="D37" s="1222"/>
      <c r="E37" s="1223"/>
      <c r="F37" s="36">
        <v>0.12</v>
      </c>
      <c r="G37" s="37">
        <v>0.02</v>
      </c>
      <c r="H37" s="37">
        <v>1.3</v>
      </c>
      <c r="I37" s="37">
        <v>0.36</v>
      </c>
      <c r="J37" s="38">
        <v>0.64</v>
      </c>
      <c r="K37" s="22"/>
      <c r="L37" s="22"/>
      <c r="M37" s="22"/>
      <c r="N37" s="22"/>
      <c r="O37" s="22"/>
      <c r="P37" s="22"/>
    </row>
    <row r="38" spans="1:16" ht="39" customHeight="1">
      <c r="A38" s="22"/>
      <c r="B38" s="35"/>
      <c r="C38" s="1221" t="s">
        <v>562</v>
      </c>
      <c r="D38" s="1222"/>
      <c r="E38" s="1223"/>
      <c r="F38" s="36">
        <v>0.85</v>
      </c>
      <c r="G38" s="37">
        <v>1.05</v>
      </c>
      <c r="H38" s="37">
        <v>0.28999999999999998</v>
      </c>
      <c r="I38" s="37">
        <v>0.22</v>
      </c>
      <c r="J38" s="38">
        <v>0.59</v>
      </c>
      <c r="K38" s="22"/>
      <c r="L38" s="22"/>
      <c r="M38" s="22"/>
      <c r="N38" s="22"/>
      <c r="O38" s="22"/>
      <c r="P38" s="22"/>
    </row>
    <row r="39" spans="1:16" ht="39" customHeight="1">
      <c r="A39" s="22"/>
      <c r="B39" s="35"/>
      <c r="C39" s="1221" t="s">
        <v>563</v>
      </c>
      <c r="D39" s="1222"/>
      <c r="E39" s="1223"/>
      <c r="F39" s="36">
        <v>5.0199999999999996</v>
      </c>
      <c r="G39" s="37">
        <v>2.68</v>
      </c>
      <c r="H39" s="37">
        <v>1.99</v>
      </c>
      <c r="I39" s="37">
        <v>1.95</v>
      </c>
      <c r="J39" s="38">
        <v>0.23</v>
      </c>
      <c r="K39" s="22"/>
      <c r="L39" s="22"/>
      <c r="M39" s="22"/>
      <c r="N39" s="22"/>
      <c r="O39" s="22"/>
      <c r="P39" s="22"/>
    </row>
    <row r="40" spans="1:16" ht="39" customHeight="1">
      <c r="A40" s="22"/>
      <c r="B40" s="35"/>
      <c r="C40" s="1221" t="s">
        <v>564</v>
      </c>
      <c r="D40" s="1222"/>
      <c r="E40" s="1223"/>
      <c r="F40" s="36">
        <v>0.14000000000000001</v>
      </c>
      <c r="G40" s="37">
        <v>0.14000000000000001</v>
      </c>
      <c r="H40" s="37">
        <v>0.13</v>
      </c>
      <c r="I40" s="37">
        <v>0.15</v>
      </c>
      <c r="J40" s="38">
        <v>0.15</v>
      </c>
      <c r="K40" s="22"/>
      <c r="L40" s="22"/>
      <c r="M40" s="22"/>
      <c r="N40" s="22"/>
      <c r="O40" s="22"/>
      <c r="P40" s="22"/>
    </row>
    <row r="41" spans="1:16" ht="39" customHeight="1">
      <c r="A41" s="22"/>
      <c r="B41" s="35"/>
      <c r="C41" s="1221" t="s">
        <v>565</v>
      </c>
      <c r="D41" s="1222"/>
      <c r="E41" s="1223"/>
      <c r="F41" s="36">
        <v>0.12</v>
      </c>
      <c r="G41" s="37">
        <v>0.11</v>
      </c>
      <c r="H41" s="37">
        <v>0.17</v>
      </c>
      <c r="I41" s="37">
        <v>0.25</v>
      </c>
      <c r="J41" s="38">
        <v>0.12</v>
      </c>
      <c r="K41" s="22"/>
      <c r="L41" s="22"/>
      <c r="M41" s="22"/>
      <c r="N41" s="22"/>
      <c r="O41" s="22"/>
      <c r="P41" s="22"/>
    </row>
    <row r="42" spans="1:16" ht="39" customHeight="1">
      <c r="A42" s="22"/>
      <c r="B42" s="39"/>
      <c r="C42" s="1221" t="s">
        <v>566</v>
      </c>
      <c r="D42" s="1222"/>
      <c r="E42" s="1223"/>
      <c r="F42" s="36" t="s">
        <v>510</v>
      </c>
      <c r="G42" s="37" t="s">
        <v>510</v>
      </c>
      <c r="H42" s="37" t="s">
        <v>567</v>
      </c>
      <c r="I42" s="37" t="s">
        <v>567</v>
      </c>
      <c r="J42" s="38" t="s">
        <v>510</v>
      </c>
      <c r="K42" s="22"/>
      <c r="L42" s="22"/>
      <c r="M42" s="22"/>
      <c r="N42" s="22"/>
      <c r="O42" s="22"/>
      <c r="P42" s="22"/>
    </row>
    <row r="43" spans="1:16" ht="39" customHeight="1" thickBot="1">
      <c r="A43" s="22"/>
      <c r="B43" s="40"/>
      <c r="C43" s="1224" t="s">
        <v>568</v>
      </c>
      <c r="D43" s="1225"/>
      <c r="E43" s="1226"/>
      <c r="F43" s="41">
        <v>0.18</v>
      </c>
      <c r="G43" s="42">
        <v>0.08</v>
      </c>
      <c r="H43" s="42">
        <v>0.06</v>
      </c>
      <c r="I43" s="42">
        <v>0.05</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M+pl1m0l/vrj+cqywVnZWWVp8RlH7TJgDz2dHayP90Zg8Ac2m5y87pKmS8pvfS9eEBU3NV5PzZ26ye3kdhURA==" saltValue="kJluQXvirSBTtU0cTr+b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7" t="s">
        <v>11</v>
      </c>
      <c r="C45" s="1238"/>
      <c r="D45" s="58"/>
      <c r="E45" s="1243" t="s">
        <v>12</v>
      </c>
      <c r="F45" s="1243"/>
      <c r="G45" s="1243"/>
      <c r="H45" s="1243"/>
      <c r="I45" s="1243"/>
      <c r="J45" s="1244"/>
      <c r="K45" s="59">
        <v>637</v>
      </c>
      <c r="L45" s="60">
        <v>667</v>
      </c>
      <c r="M45" s="60">
        <v>667</v>
      </c>
      <c r="N45" s="60">
        <v>694</v>
      </c>
      <c r="O45" s="61">
        <v>711</v>
      </c>
      <c r="P45" s="48"/>
      <c r="Q45" s="48"/>
      <c r="R45" s="48"/>
      <c r="S45" s="48"/>
      <c r="T45" s="48"/>
      <c r="U45" s="48"/>
    </row>
    <row r="46" spans="1:21" ht="30.75" customHeight="1">
      <c r="A46" s="48"/>
      <c r="B46" s="1239"/>
      <c r="C46" s="1240"/>
      <c r="D46" s="62"/>
      <c r="E46" s="1231" t="s">
        <v>13</v>
      </c>
      <c r="F46" s="1231"/>
      <c r="G46" s="1231"/>
      <c r="H46" s="1231"/>
      <c r="I46" s="1231"/>
      <c r="J46" s="1232"/>
      <c r="K46" s="63" t="s">
        <v>510</v>
      </c>
      <c r="L46" s="64" t="s">
        <v>510</v>
      </c>
      <c r="M46" s="64" t="s">
        <v>510</v>
      </c>
      <c r="N46" s="64" t="s">
        <v>510</v>
      </c>
      <c r="O46" s="65" t="s">
        <v>510</v>
      </c>
      <c r="P46" s="48"/>
      <c r="Q46" s="48"/>
      <c r="R46" s="48"/>
      <c r="S46" s="48"/>
      <c r="T46" s="48"/>
      <c r="U46" s="48"/>
    </row>
    <row r="47" spans="1:21" ht="30.75" customHeight="1">
      <c r="A47" s="48"/>
      <c r="B47" s="1239"/>
      <c r="C47" s="1240"/>
      <c r="D47" s="62"/>
      <c r="E47" s="1231" t="s">
        <v>14</v>
      </c>
      <c r="F47" s="1231"/>
      <c r="G47" s="1231"/>
      <c r="H47" s="1231"/>
      <c r="I47" s="1231"/>
      <c r="J47" s="1232"/>
      <c r="K47" s="63" t="s">
        <v>510</v>
      </c>
      <c r="L47" s="64" t="s">
        <v>510</v>
      </c>
      <c r="M47" s="64" t="s">
        <v>510</v>
      </c>
      <c r="N47" s="64" t="s">
        <v>510</v>
      </c>
      <c r="O47" s="65" t="s">
        <v>510</v>
      </c>
      <c r="P47" s="48"/>
      <c r="Q47" s="48"/>
      <c r="R47" s="48"/>
      <c r="S47" s="48"/>
      <c r="T47" s="48"/>
      <c r="U47" s="48"/>
    </row>
    <row r="48" spans="1:21" ht="30.75" customHeight="1">
      <c r="A48" s="48"/>
      <c r="B48" s="1239"/>
      <c r="C48" s="1240"/>
      <c r="D48" s="62"/>
      <c r="E48" s="1231" t="s">
        <v>15</v>
      </c>
      <c r="F48" s="1231"/>
      <c r="G48" s="1231"/>
      <c r="H48" s="1231"/>
      <c r="I48" s="1231"/>
      <c r="J48" s="1232"/>
      <c r="K48" s="63">
        <v>696</v>
      </c>
      <c r="L48" s="64">
        <v>683</v>
      </c>
      <c r="M48" s="64">
        <v>679</v>
      </c>
      <c r="N48" s="64">
        <v>683</v>
      </c>
      <c r="O48" s="65">
        <v>677</v>
      </c>
      <c r="P48" s="48"/>
      <c r="Q48" s="48"/>
      <c r="R48" s="48"/>
      <c r="S48" s="48"/>
      <c r="T48" s="48"/>
      <c r="U48" s="48"/>
    </row>
    <row r="49" spans="1:21" ht="30.75" customHeight="1">
      <c r="A49" s="48"/>
      <c r="B49" s="1239"/>
      <c r="C49" s="1240"/>
      <c r="D49" s="62"/>
      <c r="E49" s="1231" t="s">
        <v>16</v>
      </c>
      <c r="F49" s="1231"/>
      <c r="G49" s="1231"/>
      <c r="H49" s="1231"/>
      <c r="I49" s="1231"/>
      <c r="J49" s="1232"/>
      <c r="K49" s="63">
        <v>36</v>
      </c>
      <c r="L49" s="64">
        <v>40</v>
      </c>
      <c r="M49" s="64">
        <v>49</v>
      </c>
      <c r="N49" s="64">
        <v>48</v>
      </c>
      <c r="O49" s="65">
        <v>45</v>
      </c>
      <c r="P49" s="48"/>
      <c r="Q49" s="48"/>
      <c r="R49" s="48"/>
      <c r="S49" s="48"/>
      <c r="T49" s="48"/>
      <c r="U49" s="48"/>
    </row>
    <row r="50" spans="1:21" ht="30.75" customHeight="1">
      <c r="A50" s="48"/>
      <c r="B50" s="1239"/>
      <c r="C50" s="1240"/>
      <c r="D50" s="62"/>
      <c r="E50" s="1231" t="s">
        <v>17</v>
      </c>
      <c r="F50" s="1231"/>
      <c r="G50" s="1231"/>
      <c r="H50" s="1231"/>
      <c r="I50" s="1231"/>
      <c r="J50" s="1232"/>
      <c r="K50" s="63">
        <v>17</v>
      </c>
      <c r="L50" s="64">
        <v>19</v>
      </c>
      <c r="M50" s="64">
        <v>13</v>
      </c>
      <c r="N50" s="64">
        <v>11</v>
      </c>
      <c r="O50" s="65">
        <v>11</v>
      </c>
      <c r="P50" s="48"/>
      <c r="Q50" s="48"/>
      <c r="R50" s="48"/>
      <c r="S50" s="48"/>
      <c r="T50" s="48"/>
      <c r="U50" s="48"/>
    </row>
    <row r="51" spans="1:21" ht="30.75" customHeight="1">
      <c r="A51" s="48"/>
      <c r="B51" s="1241"/>
      <c r="C51" s="1242"/>
      <c r="D51" s="66"/>
      <c r="E51" s="1231" t="s">
        <v>18</v>
      </c>
      <c r="F51" s="1231"/>
      <c r="G51" s="1231"/>
      <c r="H51" s="1231"/>
      <c r="I51" s="1231"/>
      <c r="J51" s="1232"/>
      <c r="K51" s="63" t="s">
        <v>510</v>
      </c>
      <c r="L51" s="64" t="s">
        <v>510</v>
      </c>
      <c r="M51" s="64" t="s">
        <v>510</v>
      </c>
      <c r="N51" s="64" t="s">
        <v>510</v>
      </c>
      <c r="O51" s="65" t="s">
        <v>510</v>
      </c>
      <c r="P51" s="48"/>
      <c r="Q51" s="48"/>
      <c r="R51" s="48"/>
      <c r="S51" s="48"/>
      <c r="T51" s="48"/>
      <c r="U51" s="48"/>
    </row>
    <row r="52" spans="1:21" ht="30.75" customHeight="1">
      <c r="A52" s="48"/>
      <c r="B52" s="1229" t="s">
        <v>19</v>
      </c>
      <c r="C52" s="1230"/>
      <c r="D52" s="66"/>
      <c r="E52" s="1231" t="s">
        <v>20</v>
      </c>
      <c r="F52" s="1231"/>
      <c r="G52" s="1231"/>
      <c r="H52" s="1231"/>
      <c r="I52" s="1231"/>
      <c r="J52" s="1232"/>
      <c r="K52" s="63">
        <v>993</v>
      </c>
      <c r="L52" s="64">
        <v>1018</v>
      </c>
      <c r="M52" s="64">
        <v>1012</v>
      </c>
      <c r="N52" s="64">
        <v>995</v>
      </c>
      <c r="O52" s="65">
        <v>1012</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393</v>
      </c>
      <c r="L53" s="69">
        <v>391</v>
      </c>
      <c r="M53" s="69">
        <v>396</v>
      </c>
      <c r="N53" s="69">
        <v>441</v>
      </c>
      <c r="O53" s="70">
        <v>432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KYSRySiQVKiw4yhrfgGaLN4kHSBzMs9TXmfEqjTWf9mv0pSpMTFVbE3amphe39kyHppEO3Xz7dKJSdPQ5sKDw==" saltValue="/5cgpBVE1PEK+wtNmxAU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5" t="s">
        <v>24</v>
      </c>
      <c r="C41" s="1246"/>
      <c r="D41" s="81"/>
      <c r="E41" s="1251" t="s">
        <v>25</v>
      </c>
      <c r="F41" s="1251"/>
      <c r="G41" s="1251"/>
      <c r="H41" s="1252"/>
      <c r="I41" s="82">
        <v>6857</v>
      </c>
      <c r="J41" s="83">
        <v>7204</v>
      </c>
      <c r="K41" s="83">
        <v>7492</v>
      </c>
      <c r="L41" s="83">
        <v>7459</v>
      </c>
      <c r="M41" s="84">
        <v>7356</v>
      </c>
    </row>
    <row r="42" spans="2:13" ht="27.75" customHeight="1">
      <c r="B42" s="1247"/>
      <c r="C42" s="1248"/>
      <c r="D42" s="85"/>
      <c r="E42" s="1253" t="s">
        <v>26</v>
      </c>
      <c r="F42" s="1253"/>
      <c r="G42" s="1253"/>
      <c r="H42" s="1254"/>
      <c r="I42" s="86">
        <v>120</v>
      </c>
      <c r="J42" s="87">
        <v>92</v>
      </c>
      <c r="K42" s="87">
        <v>76</v>
      </c>
      <c r="L42" s="87">
        <v>60</v>
      </c>
      <c r="M42" s="88">
        <v>49</v>
      </c>
    </row>
    <row r="43" spans="2:13" ht="27.75" customHeight="1">
      <c r="B43" s="1247"/>
      <c r="C43" s="1248"/>
      <c r="D43" s="85"/>
      <c r="E43" s="1253" t="s">
        <v>27</v>
      </c>
      <c r="F43" s="1253"/>
      <c r="G43" s="1253"/>
      <c r="H43" s="1254"/>
      <c r="I43" s="86">
        <v>8931</v>
      </c>
      <c r="J43" s="87">
        <v>8288</v>
      </c>
      <c r="K43" s="87">
        <v>8039</v>
      </c>
      <c r="L43" s="87">
        <v>7467</v>
      </c>
      <c r="M43" s="88">
        <v>7075</v>
      </c>
    </row>
    <row r="44" spans="2:13" ht="27.75" customHeight="1">
      <c r="B44" s="1247"/>
      <c r="C44" s="1248"/>
      <c r="D44" s="85"/>
      <c r="E44" s="1253" t="s">
        <v>28</v>
      </c>
      <c r="F44" s="1253"/>
      <c r="G44" s="1253"/>
      <c r="H44" s="1254"/>
      <c r="I44" s="86">
        <v>299</v>
      </c>
      <c r="J44" s="87">
        <v>248</v>
      </c>
      <c r="K44" s="87">
        <v>238</v>
      </c>
      <c r="L44" s="87">
        <v>222</v>
      </c>
      <c r="M44" s="88">
        <v>309</v>
      </c>
    </row>
    <row r="45" spans="2:13" ht="27.75" customHeight="1">
      <c r="B45" s="1247"/>
      <c r="C45" s="1248"/>
      <c r="D45" s="85"/>
      <c r="E45" s="1253" t="s">
        <v>29</v>
      </c>
      <c r="F45" s="1253"/>
      <c r="G45" s="1253"/>
      <c r="H45" s="1254"/>
      <c r="I45" s="86">
        <v>1501</v>
      </c>
      <c r="J45" s="87">
        <v>1696</v>
      </c>
      <c r="K45" s="87">
        <v>1600</v>
      </c>
      <c r="L45" s="87">
        <v>1476</v>
      </c>
      <c r="M45" s="88">
        <v>1262</v>
      </c>
    </row>
    <row r="46" spans="2:13" ht="27.75" customHeight="1">
      <c r="B46" s="1247"/>
      <c r="C46" s="1248"/>
      <c r="D46" s="89"/>
      <c r="E46" s="1253" t="s">
        <v>30</v>
      </c>
      <c r="F46" s="1253"/>
      <c r="G46" s="1253"/>
      <c r="H46" s="1254"/>
      <c r="I46" s="86">
        <v>481</v>
      </c>
      <c r="J46" s="87">
        <v>365</v>
      </c>
      <c r="K46" s="87">
        <v>206</v>
      </c>
      <c r="L46" s="87">
        <v>127</v>
      </c>
      <c r="M46" s="88">
        <v>94</v>
      </c>
    </row>
    <row r="47" spans="2:13" ht="27.75" customHeight="1">
      <c r="B47" s="1247"/>
      <c r="C47" s="1248"/>
      <c r="D47" s="90"/>
      <c r="E47" s="1255" t="s">
        <v>31</v>
      </c>
      <c r="F47" s="1256"/>
      <c r="G47" s="1256"/>
      <c r="H47" s="1257"/>
      <c r="I47" s="86" t="s">
        <v>510</v>
      </c>
      <c r="J47" s="87" t="s">
        <v>510</v>
      </c>
      <c r="K47" s="87" t="s">
        <v>510</v>
      </c>
      <c r="L47" s="87" t="s">
        <v>510</v>
      </c>
      <c r="M47" s="88" t="s">
        <v>510</v>
      </c>
    </row>
    <row r="48" spans="2:13" ht="27.75" customHeight="1">
      <c r="B48" s="1247"/>
      <c r="C48" s="1248"/>
      <c r="D48" s="85"/>
      <c r="E48" s="1253" t="s">
        <v>32</v>
      </c>
      <c r="F48" s="1253"/>
      <c r="G48" s="1253"/>
      <c r="H48" s="1254"/>
      <c r="I48" s="86" t="s">
        <v>510</v>
      </c>
      <c r="J48" s="87" t="s">
        <v>510</v>
      </c>
      <c r="K48" s="87" t="s">
        <v>510</v>
      </c>
      <c r="L48" s="87" t="s">
        <v>510</v>
      </c>
      <c r="M48" s="88" t="s">
        <v>510</v>
      </c>
    </row>
    <row r="49" spans="2:13" ht="27.75" customHeight="1">
      <c r="B49" s="1249"/>
      <c r="C49" s="1250"/>
      <c r="D49" s="85"/>
      <c r="E49" s="1253" t="s">
        <v>33</v>
      </c>
      <c r="F49" s="1253"/>
      <c r="G49" s="1253"/>
      <c r="H49" s="1254"/>
      <c r="I49" s="86" t="s">
        <v>510</v>
      </c>
      <c r="J49" s="87" t="s">
        <v>510</v>
      </c>
      <c r="K49" s="87" t="s">
        <v>510</v>
      </c>
      <c r="L49" s="87" t="s">
        <v>510</v>
      </c>
      <c r="M49" s="88" t="s">
        <v>510</v>
      </c>
    </row>
    <row r="50" spans="2:13" ht="27.75" customHeight="1">
      <c r="B50" s="1258" t="s">
        <v>34</v>
      </c>
      <c r="C50" s="1259"/>
      <c r="D50" s="91"/>
      <c r="E50" s="1253" t="s">
        <v>35</v>
      </c>
      <c r="F50" s="1253"/>
      <c r="G50" s="1253"/>
      <c r="H50" s="1254"/>
      <c r="I50" s="86">
        <v>3453</v>
      </c>
      <c r="J50" s="87">
        <v>3214</v>
      </c>
      <c r="K50" s="87">
        <v>3340</v>
      </c>
      <c r="L50" s="87">
        <v>3521</v>
      </c>
      <c r="M50" s="88">
        <v>3790</v>
      </c>
    </row>
    <row r="51" spans="2:13" ht="27.75" customHeight="1">
      <c r="B51" s="1247"/>
      <c r="C51" s="1248"/>
      <c r="D51" s="85"/>
      <c r="E51" s="1253" t="s">
        <v>36</v>
      </c>
      <c r="F51" s="1253"/>
      <c r="G51" s="1253"/>
      <c r="H51" s="1254"/>
      <c r="I51" s="86">
        <v>1172</v>
      </c>
      <c r="J51" s="87">
        <v>1070</v>
      </c>
      <c r="K51" s="87">
        <v>1043</v>
      </c>
      <c r="L51" s="87">
        <v>1011</v>
      </c>
      <c r="M51" s="88">
        <v>934</v>
      </c>
    </row>
    <row r="52" spans="2:13" ht="27.75" customHeight="1">
      <c r="B52" s="1249"/>
      <c r="C52" s="1250"/>
      <c r="D52" s="85"/>
      <c r="E52" s="1253" t="s">
        <v>37</v>
      </c>
      <c r="F52" s="1253"/>
      <c r="G52" s="1253"/>
      <c r="H52" s="1254"/>
      <c r="I52" s="86">
        <v>11706</v>
      </c>
      <c r="J52" s="87">
        <v>11756</v>
      </c>
      <c r="K52" s="87">
        <v>11242</v>
      </c>
      <c r="L52" s="87">
        <v>11115</v>
      </c>
      <c r="M52" s="88">
        <v>10693</v>
      </c>
    </row>
    <row r="53" spans="2:13" ht="27.75" customHeight="1" thickBot="1">
      <c r="B53" s="1260" t="s">
        <v>38</v>
      </c>
      <c r="C53" s="1261"/>
      <c r="D53" s="92"/>
      <c r="E53" s="1262" t="s">
        <v>39</v>
      </c>
      <c r="F53" s="1262"/>
      <c r="G53" s="1262"/>
      <c r="H53" s="1263"/>
      <c r="I53" s="93">
        <v>1858</v>
      </c>
      <c r="J53" s="94">
        <v>1854</v>
      </c>
      <c r="K53" s="94">
        <v>2026</v>
      </c>
      <c r="L53" s="94">
        <v>1165</v>
      </c>
      <c r="M53" s="95">
        <v>729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56fR5qOdw10WCwd7l3A6A3hs2KWyZwACMjY6Z7hUIyEi1V18DqJqZWANdrPV2v3zIF7Zr12HbTyrjXI3oWBuQ==" saltValue="8a/1uzAhutUOir0AayIF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72" t="s">
        <v>42</v>
      </c>
      <c r="D55" s="1272"/>
      <c r="E55" s="1273"/>
      <c r="F55" s="107">
        <v>1850</v>
      </c>
      <c r="G55" s="107">
        <v>1976</v>
      </c>
      <c r="H55" s="108">
        <v>2056</v>
      </c>
    </row>
    <row r="56" spans="2:8" ht="52.5" customHeight="1">
      <c r="B56" s="109"/>
      <c r="C56" s="1274" t="s">
        <v>43</v>
      </c>
      <c r="D56" s="1274"/>
      <c r="E56" s="1275"/>
      <c r="F56" s="110">
        <v>174</v>
      </c>
      <c r="G56" s="110">
        <v>134</v>
      </c>
      <c r="H56" s="111">
        <v>134</v>
      </c>
    </row>
    <row r="57" spans="2:8" ht="53.25" customHeight="1">
      <c r="B57" s="109"/>
      <c r="C57" s="1276" t="s">
        <v>44</v>
      </c>
      <c r="D57" s="1276"/>
      <c r="E57" s="1277"/>
      <c r="F57" s="112">
        <v>1036</v>
      </c>
      <c r="G57" s="112">
        <v>973</v>
      </c>
      <c r="H57" s="113">
        <v>1059</v>
      </c>
    </row>
    <row r="58" spans="2:8" ht="45.75" customHeight="1">
      <c r="B58" s="114"/>
      <c r="C58" s="1264" t="s">
        <v>590</v>
      </c>
      <c r="D58" s="1265"/>
      <c r="E58" s="1266"/>
      <c r="F58" s="115">
        <v>267</v>
      </c>
      <c r="G58" s="115">
        <v>267</v>
      </c>
      <c r="H58" s="116">
        <v>267</v>
      </c>
    </row>
    <row r="59" spans="2:8" ht="45.75" customHeight="1">
      <c r="B59" s="114"/>
      <c r="C59" s="1264" t="s">
        <v>591</v>
      </c>
      <c r="D59" s="1265"/>
      <c r="E59" s="1266"/>
      <c r="F59" s="115">
        <v>139</v>
      </c>
      <c r="G59" s="115">
        <v>139</v>
      </c>
      <c r="H59" s="116">
        <v>139</v>
      </c>
    </row>
    <row r="60" spans="2:8" ht="45.75" customHeight="1">
      <c r="B60" s="114"/>
      <c r="C60" s="1264" t="s">
        <v>592</v>
      </c>
      <c r="D60" s="1265"/>
      <c r="E60" s="1266"/>
      <c r="F60" s="115">
        <v>130</v>
      </c>
      <c r="G60" s="115">
        <v>103</v>
      </c>
      <c r="H60" s="116">
        <v>107</v>
      </c>
    </row>
    <row r="61" spans="2:8" ht="45.75" customHeight="1">
      <c r="B61" s="114"/>
      <c r="C61" s="1264" t="s">
        <v>593</v>
      </c>
      <c r="D61" s="1265"/>
      <c r="E61" s="1266"/>
      <c r="F61" s="115">
        <v>153</v>
      </c>
      <c r="G61" s="115">
        <v>117</v>
      </c>
      <c r="H61" s="116">
        <v>105</v>
      </c>
    </row>
    <row r="62" spans="2:8" ht="45.75" customHeight="1" thickBot="1">
      <c r="B62" s="117"/>
      <c r="C62" s="1267" t="s">
        <v>594</v>
      </c>
      <c r="D62" s="1268"/>
      <c r="E62" s="1269"/>
      <c r="F62" s="118">
        <v>101</v>
      </c>
      <c r="G62" s="118">
        <v>101</v>
      </c>
      <c r="H62" s="119">
        <v>101</v>
      </c>
    </row>
    <row r="63" spans="2:8" ht="52.5" customHeight="1" thickBot="1">
      <c r="B63" s="120"/>
      <c r="C63" s="1270" t="s">
        <v>45</v>
      </c>
      <c r="D63" s="1270"/>
      <c r="E63" s="1271"/>
      <c r="F63" s="121">
        <v>3060</v>
      </c>
      <c r="G63" s="121">
        <v>3083</v>
      </c>
      <c r="H63" s="122">
        <v>3249</v>
      </c>
    </row>
    <row r="64" spans="2:8" ht="15" customHeight="1"/>
    <row r="65" ht="0" hidden="1" customHeight="1"/>
    <row r="66" ht="0" hidden="1" customHeight="1"/>
  </sheetData>
  <sheetProtection algorithmName="SHA-512" hashValue="/Q/BKwXszpxyVh/ggpUzhaURLyFRGWUaBilXvqo68EKldfWLzskM8G3N5tVqbOVFqpjFhZvbry5GFqwvfonb0Q==" saltValue="U1PNghVTfG9YywUecdk2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8" t="s">
        <v>606</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c r="B44" s="366"/>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c r="B45" s="366"/>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c r="B46" s="366"/>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c r="B47" s="366"/>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599</v>
      </c>
    </row>
    <row r="50" spans="1:109" ht="13.5">
      <c r="B50" s="366"/>
      <c r="G50" s="1287"/>
      <c r="H50" s="1287"/>
      <c r="I50" s="1287"/>
      <c r="J50" s="1287"/>
      <c r="K50" s="375"/>
      <c r="L50" s="375"/>
      <c r="M50" s="374"/>
      <c r="N50" s="374"/>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552</v>
      </c>
      <c r="BQ50" s="1291"/>
      <c r="BR50" s="1291"/>
      <c r="BS50" s="1291"/>
      <c r="BT50" s="1291"/>
      <c r="BU50" s="1291"/>
      <c r="BV50" s="1291"/>
      <c r="BW50" s="1291"/>
      <c r="BX50" s="1291" t="s">
        <v>553</v>
      </c>
      <c r="BY50" s="1291"/>
      <c r="BZ50" s="1291"/>
      <c r="CA50" s="1291"/>
      <c r="CB50" s="1291"/>
      <c r="CC50" s="1291"/>
      <c r="CD50" s="1291"/>
      <c r="CE50" s="1291"/>
      <c r="CF50" s="1291" t="s">
        <v>554</v>
      </c>
      <c r="CG50" s="1291"/>
      <c r="CH50" s="1291"/>
      <c r="CI50" s="1291"/>
      <c r="CJ50" s="1291"/>
      <c r="CK50" s="1291"/>
      <c r="CL50" s="1291"/>
      <c r="CM50" s="1291"/>
      <c r="CN50" s="1291" t="s">
        <v>555</v>
      </c>
      <c r="CO50" s="1291"/>
      <c r="CP50" s="1291"/>
      <c r="CQ50" s="1291"/>
      <c r="CR50" s="1291"/>
      <c r="CS50" s="1291"/>
      <c r="CT50" s="1291"/>
      <c r="CU50" s="1291"/>
      <c r="CV50" s="1291" t="s">
        <v>556</v>
      </c>
      <c r="CW50" s="1291"/>
      <c r="CX50" s="1291"/>
      <c r="CY50" s="1291"/>
      <c r="CZ50" s="1291"/>
      <c r="DA50" s="1291"/>
      <c r="DB50" s="1291"/>
      <c r="DC50" s="1291"/>
    </row>
    <row r="51" spans="1:109" ht="13.5" customHeight="1">
      <c r="B51" s="366"/>
      <c r="G51" s="1295"/>
      <c r="H51" s="1295"/>
      <c r="I51" s="1297"/>
      <c r="J51" s="1297"/>
      <c r="K51" s="1296"/>
      <c r="L51" s="1296"/>
      <c r="M51" s="1296"/>
      <c r="N51" s="1296"/>
      <c r="AM51" s="373"/>
      <c r="AN51" s="1292" t="s">
        <v>598</v>
      </c>
      <c r="AO51" s="1292"/>
      <c r="AP51" s="1292"/>
      <c r="AQ51" s="1292"/>
      <c r="AR51" s="1292"/>
      <c r="AS51" s="1292"/>
      <c r="AT51" s="1292"/>
      <c r="AU51" s="1292"/>
      <c r="AV51" s="1292"/>
      <c r="AW51" s="1292"/>
      <c r="AX51" s="1292"/>
      <c r="AY51" s="1292"/>
      <c r="AZ51" s="1292"/>
      <c r="BA51" s="1292"/>
      <c r="BB51" s="1292" t="s">
        <v>596</v>
      </c>
      <c r="BC51" s="1292"/>
      <c r="BD51" s="1292"/>
      <c r="BE51" s="1292"/>
      <c r="BF51" s="1292"/>
      <c r="BG51" s="1292"/>
      <c r="BH51" s="1292"/>
      <c r="BI51" s="1292"/>
      <c r="BJ51" s="1292"/>
      <c r="BK51" s="1292"/>
      <c r="BL51" s="1292"/>
      <c r="BM51" s="1292"/>
      <c r="BN51" s="1292"/>
      <c r="BO51" s="1292"/>
      <c r="BP51" s="1293"/>
      <c r="BQ51" s="1294"/>
      <c r="BR51" s="1294"/>
      <c r="BS51" s="1294"/>
      <c r="BT51" s="1294"/>
      <c r="BU51" s="1294"/>
      <c r="BV51" s="1294"/>
      <c r="BW51" s="1294"/>
      <c r="BX51" s="1293"/>
      <c r="BY51" s="1294"/>
      <c r="BZ51" s="1294"/>
      <c r="CA51" s="1294"/>
      <c r="CB51" s="1294"/>
      <c r="CC51" s="1294"/>
      <c r="CD51" s="1294"/>
      <c r="CE51" s="1294"/>
      <c r="CF51" s="1294">
        <v>41.6</v>
      </c>
      <c r="CG51" s="1294"/>
      <c r="CH51" s="1294"/>
      <c r="CI51" s="1294"/>
      <c r="CJ51" s="1294"/>
      <c r="CK51" s="1294"/>
      <c r="CL51" s="1294"/>
      <c r="CM51" s="1294"/>
      <c r="CN51" s="1294">
        <v>24.6</v>
      </c>
      <c r="CO51" s="1294"/>
      <c r="CP51" s="1294"/>
      <c r="CQ51" s="1294"/>
      <c r="CR51" s="1294"/>
      <c r="CS51" s="1294"/>
      <c r="CT51" s="1294"/>
      <c r="CU51" s="1294"/>
      <c r="CV51" s="1294">
        <v>15.3</v>
      </c>
      <c r="CW51" s="1294"/>
      <c r="CX51" s="1294"/>
      <c r="CY51" s="1294"/>
      <c r="CZ51" s="1294"/>
      <c r="DA51" s="1294"/>
      <c r="DB51" s="1294"/>
      <c r="DC51" s="1294"/>
    </row>
    <row r="52" spans="1:109" ht="13.5">
      <c r="B52" s="366"/>
      <c r="G52" s="1295"/>
      <c r="H52" s="1295"/>
      <c r="I52" s="1297"/>
      <c r="J52" s="1297"/>
      <c r="K52" s="1296"/>
      <c r="L52" s="1296"/>
      <c r="M52" s="1296"/>
      <c r="N52" s="1296"/>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ht="13.5">
      <c r="A53" s="381"/>
      <c r="B53" s="366"/>
      <c r="G53" s="1295"/>
      <c r="H53" s="1295"/>
      <c r="I53" s="1287"/>
      <c r="J53" s="1287"/>
      <c r="K53" s="1296"/>
      <c r="L53" s="1296"/>
      <c r="M53" s="1296"/>
      <c r="N53" s="1296"/>
      <c r="AM53" s="373"/>
      <c r="AN53" s="1292"/>
      <c r="AO53" s="1292"/>
      <c r="AP53" s="1292"/>
      <c r="AQ53" s="1292"/>
      <c r="AR53" s="1292"/>
      <c r="AS53" s="1292"/>
      <c r="AT53" s="1292"/>
      <c r="AU53" s="1292"/>
      <c r="AV53" s="1292"/>
      <c r="AW53" s="1292"/>
      <c r="AX53" s="1292"/>
      <c r="AY53" s="1292"/>
      <c r="AZ53" s="1292"/>
      <c r="BA53" s="1292"/>
      <c r="BB53" s="1292" t="s">
        <v>602</v>
      </c>
      <c r="BC53" s="1292"/>
      <c r="BD53" s="1292"/>
      <c r="BE53" s="1292"/>
      <c r="BF53" s="1292"/>
      <c r="BG53" s="1292"/>
      <c r="BH53" s="1292"/>
      <c r="BI53" s="1292"/>
      <c r="BJ53" s="1292"/>
      <c r="BK53" s="1292"/>
      <c r="BL53" s="1292"/>
      <c r="BM53" s="1292"/>
      <c r="BN53" s="1292"/>
      <c r="BO53" s="1292"/>
      <c r="BP53" s="1293"/>
      <c r="BQ53" s="1294"/>
      <c r="BR53" s="1294"/>
      <c r="BS53" s="1294"/>
      <c r="BT53" s="1294"/>
      <c r="BU53" s="1294"/>
      <c r="BV53" s="1294"/>
      <c r="BW53" s="1294"/>
      <c r="BX53" s="1293"/>
      <c r="BY53" s="1294"/>
      <c r="BZ53" s="1294"/>
      <c r="CA53" s="1294"/>
      <c r="CB53" s="1294"/>
      <c r="CC53" s="1294"/>
      <c r="CD53" s="1294"/>
      <c r="CE53" s="1294"/>
      <c r="CF53" s="1294">
        <v>73.900000000000006</v>
      </c>
      <c r="CG53" s="1294"/>
      <c r="CH53" s="1294"/>
      <c r="CI53" s="1294"/>
      <c r="CJ53" s="1294"/>
      <c r="CK53" s="1294"/>
      <c r="CL53" s="1294"/>
      <c r="CM53" s="1294"/>
      <c r="CN53" s="1294">
        <v>75.3</v>
      </c>
      <c r="CO53" s="1294"/>
      <c r="CP53" s="1294"/>
      <c r="CQ53" s="1294"/>
      <c r="CR53" s="1294"/>
      <c r="CS53" s="1294"/>
      <c r="CT53" s="1294"/>
      <c r="CU53" s="1294"/>
      <c r="CV53" s="1294">
        <v>76.7</v>
      </c>
      <c r="CW53" s="1294"/>
      <c r="CX53" s="1294"/>
      <c r="CY53" s="1294"/>
      <c r="CZ53" s="1294"/>
      <c r="DA53" s="1294"/>
      <c r="DB53" s="1294"/>
      <c r="DC53" s="1294"/>
    </row>
    <row r="54" spans="1:109" ht="13.5">
      <c r="A54" s="381"/>
      <c r="B54" s="366"/>
      <c r="G54" s="1295"/>
      <c r="H54" s="1295"/>
      <c r="I54" s="1287"/>
      <c r="J54" s="1287"/>
      <c r="K54" s="1296"/>
      <c r="L54" s="1296"/>
      <c r="M54" s="1296"/>
      <c r="N54" s="1296"/>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ht="13.5">
      <c r="A55" s="381"/>
      <c r="B55" s="366"/>
      <c r="G55" s="1287"/>
      <c r="H55" s="1287"/>
      <c r="I55" s="1287"/>
      <c r="J55" s="1287"/>
      <c r="K55" s="1296"/>
      <c r="L55" s="1296"/>
      <c r="M55" s="1296"/>
      <c r="N55" s="1296"/>
      <c r="AN55" s="1291" t="s">
        <v>597</v>
      </c>
      <c r="AO55" s="1291"/>
      <c r="AP55" s="1291"/>
      <c r="AQ55" s="1291"/>
      <c r="AR55" s="1291"/>
      <c r="AS55" s="1291"/>
      <c r="AT55" s="1291"/>
      <c r="AU55" s="1291"/>
      <c r="AV55" s="1291"/>
      <c r="AW55" s="1291"/>
      <c r="AX55" s="1291"/>
      <c r="AY55" s="1291"/>
      <c r="AZ55" s="1291"/>
      <c r="BA55" s="1291"/>
      <c r="BB55" s="1292" t="s">
        <v>596</v>
      </c>
      <c r="BC55" s="1292"/>
      <c r="BD55" s="1292"/>
      <c r="BE55" s="1292"/>
      <c r="BF55" s="1292"/>
      <c r="BG55" s="1292"/>
      <c r="BH55" s="1292"/>
      <c r="BI55" s="1292"/>
      <c r="BJ55" s="1292"/>
      <c r="BK55" s="1292"/>
      <c r="BL55" s="1292"/>
      <c r="BM55" s="1292"/>
      <c r="BN55" s="1292"/>
      <c r="BO55" s="1292"/>
      <c r="BP55" s="1293"/>
      <c r="BQ55" s="1294"/>
      <c r="BR55" s="1294"/>
      <c r="BS55" s="1294"/>
      <c r="BT55" s="1294"/>
      <c r="BU55" s="1294"/>
      <c r="BV55" s="1294"/>
      <c r="BW55" s="1294"/>
      <c r="BX55" s="1293"/>
      <c r="BY55" s="1294"/>
      <c r="BZ55" s="1294"/>
      <c r="CA55" s="1294"/>
      <c r="CB55" s="1294"/>
      <c r="CC55" s="1294"/>
      <c r="CD55" s="1294"/>
      <c r="CE55" s="1294"/>
      <c r="CF55" s="1294">
        <v>44.9</v>
      </c>
      <c r="CG55" s="1294"/>
      <c r="CH55" s="1294"/>
      <c r="CI55" s="1294"/>
      <c r="CJ55" s="1294"/>
      <c r="CK55" s="1294"/>
      <c r="CL55" s="1294"/>
      <c r="CM55" s="1294"/>
      <c r="CN55" s="1294">
        <v>44.9</v>
      </c>
      <c r="CO55" s="1294"/>
      <c r="CP55" s="1294"/>
      <c r="CQ55" s="1294"/>
      <c r="CR55" s="1294"/>
      <c r="CS55" s="1294"/>
      <c r="CT55" s="1294"/>
      <c r="CU55" s="1294"/>
      <c r="CV55" s="1294">
        <v>40.799999999999997</v>
      </c>
      <c r="CW55" s="1294"/>
      <c r="CX55" s="1294"/>
      <c r="CY55" s="1294"/>
      <c r="CZ55" s="1294"/>
      <c r="DA55" s="1294"/>
      <c r="DB55" s="1294"/>
      <c r="DC55" s="1294"/>
    </row>
    <row r="56" spans="1:109" ht="13.5">
      <c r="A56" s="381"/>
      <c r="B56" s="366"/>
      <c r="G56" s="1287"/>
      <c r="H56" s="1287"/>
      <c r="I56" s="1287"/>
      <c r="J56" s="1287"/>
      <c r="K56" s="1296"/>
      <c r="L56" s="1296"/>
      <c r="M56" s="1296"/>
      <c r="N56" s="1296"/>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1" customFormat="1" ht="13.5">
      <c r="B57" s="387"/>
      <c r="G57" s="1287"/>
      <c r="H57" s="1287"/>
      <c r="I57" s="1298"/>
      <c r="J57" s="1298"/>
      <c r="K57" s="1296"/>
      <c r="L57" s="1296"/>
      <c r="M57" s="1296"/>
      <c r="N57" s="1296"/>
      <c r="AM57" s="365"/>
      <c r="AN57" s="1291"/>
      <c r="AO57" s="1291"/>
      <c r="AP57" s="1291"/>
      <c r="AQ57" s="1291"/>
      <c r="AR57" s="1291"/>
      <c r="AS57" s="1291"/>
      <c r="AT57" s="1291"/>
      <c r="AU57" s="1291"/>
      <c r="AV57" s="1291"/>
      <c r="AW57" s="1291"/>
      <c r="AX57" s="1291"/>
      <c r="AY57" s="1291"/>
      <c r="AZ57" s="1291"/>
      <c r="BA57" s="1291"/>
      <c r="BB57" s="1292" t="s">
        <v>602</v>
      </c>
      <c r="BC57" s="1292"/>
      <c r="BD57" s="1292"/>
      <c r="BE57" s="1292"/>
      <c r="BF57" s="1292"/>
      <c r="BG57" s="1292"/>
      <c r="BH57" s="1292"/>
      <c r="BI57" s="1292"/>
      <c r="BJ57" s="1292"/>
      <c r="BK57" s="1292"/>
      <c r="BL57" s="1292"/>
      <c r="BM57" s="1292"/>
      <c r="BN57" s="1292"/>
      <c r="BO57" s="1292"/>
      <c r="BP57" s="1293"/>
      <c r="BQ57" s="1294"/>
      <c r="BR57" s="1294"/>
      <c r="BS57" s="1294"/>
      <c r="BT57" s="1294"/>
      <c r="BU57" s="1294"/>
      <c r="BV57" s="1294"/>
      <c r="BW57" s="1294"/>
      <c r="BX57" s="1293"/>
      <c r="BY57" s="1294"/>
      <c r="BZ57" s="1294"/>
      <c r="CA57" s="1294"/>
      <c r="CB57" s="1294"/>
      <c r="CC57" s="1294"/>
      <c r="CD57" s="1294"/>
      <c r="CE57" s="1294"/>
      <c r="CF57" s="1294">
        <v>61.9</v>
      </c>
      <c r="CG57" s="1294"/>
      <c r="CH57" s="1294"/>
      <c r="CI57" s="1294"/>
      <c r="CJ57" s="1294"/>
      <c r="CK57" s="1294"/>
      <c r="CL57" s="1294"/>
      <c r="CM57" s="1294"/>
      <c r="CN57" s="1294">
        <v>62.6</v>
      </c>
      <c r="CO57" s="1294"/>
      <c r="CP57" s="1294"/>
      <c r="CQ57" s="1294"/>
      <c r="CR57" s="1294"/>
      <c r="CS57" s="1294"/>
      <c r="CT57" s="1294"/>
      <c r="CU57" s="1294"/>
      <c r="CV57" s="1294">
        <v>62.9</v>
      </c>
      <c r="CW57" s="1294"/>
      <c r="CX57" s="1294"/>
      <c r="CY57" s="1294"/>
      <c r="CZ57" s="1294"/>
      <c r="DA57" s="1294"/>
      <c r="DB57" s="1294"/>
      <c r="DC57" s="1294"/>
      <c r="DD57" s="392"/>
      <c r="DE57" s="387"/>
    </row>
    <row r="58" spans="1:109" s="381" customFormat="1" ht="13.5">
      <c r="A58" s="365"/>
      <c r="B58" s="387"/>
      <c r="G58" s="1287"/>
      <c r="H58" s="1287"/>
      <c r="I58" s="1298"/>
      <c r="J58" s="1298"/>
      <c r="K58" s="1296"/>
      <c r="L58" s="1296"/>
      <c r="M58" s="1296"/>
      <c r="N58" s="1296"/>
      <c r="AM58" s="365"/>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601</v>
      </c>
    </row>
    <row r="64" spans="1:109" ht="13.5">
      <c r="B64" s="366"/>
      <c r="G64" s="382"/>
      <c r="I64" s="384"/>
      <c r="J64" s="384"/>
      <c r="K64" s="384"/>
      <c r="L64" s="384"/>
      <c r="M64" s="384"/>
      <c r="N64" s="383"/>
      <c r="AM64" s="382"/>
      <c r="AN64" s="382" t="s">
        <v>600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8" t="s">
        <v>607</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c r="B66" s="366"/>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c r="B67" s="366"/>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c r="B68" s="366"/>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c r="B69" s="366"/>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599</v>
      </c>
    </row>
    <row r="72" spans="2:107" ht="13.5">
      <c r="B72" s="366"/>
      <c r="G72" s="1287"/>
      <c r="H72" s="1287"/>
      <c r="I72" s="1287"/>
      <c r="J72" s="1287"/>
      <c r="K72" s="375"/>
      <c r="L72" s="375"/>
      <c r="M72" s="374"/>
      <c r="N72" s="374"/>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552</v>
      </c>
      <c r="BQ72" s="1291"/>
      <c r="BR72" s="1291"/>
      <c r="BS72" s="1291"/>
      <c r="BT72" s="1291"/>
      <c r="BU72" s="1291"/>
      <c r="BV72" s="1291"/>
      <c r="BW72" s="1291"/>
      <c r="BX72" s="1291" t="s">
        <v>553</v>
      </c>
      <c r="BY72" s="1291"/>
      <c r="BZ72" s="1291"/>
      <c r="CA72" s="1291"/>
      <c r="CB72" s="1291"/>
      <c r="CC72" s="1291"/>
      <c r="CD72" s="1291"/>
      <c r="CE72" s="1291"/>
      <c r="CF72" s="1291" t="s">
        <v>554</v>
      </c>
      <c r="CG72" s="1291"/>
      <c r="CH72" s="1291"/>
      <c r="CI72" s="1291"/>
      <c r="CJ72" s="1291"/>
      <c r="CK72" s="1291"/>
      <c r="CL72" s="1291"/>
      <c r="CM72" s="1291"/>
      <c r="CN72" s="1291" t="s">
        <v>555</v>
      </c>
      <c r="CO72" s="1291"/>
      <c r="CP72" s="1291"/>
      <c r="CQ72" s="1291"/>
      <c r="CR72" s="1291"/>
      <c r="CS72" s="1291"/>
      <c r="CT72" s="1291"/>
      <c r="CU72" s="1291"/>
      <c r="CV72" s="1291" t="s">
        <v>556</v>
      </c>
      <c r="CW72" s="1291"/>
      <c r="CX72" s="1291"/>
      <c r="CY72" s="1291"/>
      <c r="CZ72" s="1291"/>
      <c r="DA72" s="1291"/>
      <c r="DB72" s="1291"/>
      <c r="DC72" s="1291"/>
    </row>
    <row r="73" spans="2:107" ht="13.5">
      <c r="B73" s="366"/>
      <c r="G73" s="1295"/>
      <c r="H73" s="1295"/>
      <c r="I73" s="1295"/>
      <c r="J73" s="1295"/>
      <c r="K73" s="1299"/>
      <c r="L73" s="1299"/>
      <c r="M73" s="1299"/>
      <c r="N73" s="1299"/>
      <c r="AM73" s="373"/>
      <c r="AN73" s="1292" t="s">
        <v>598</v>
      </c>
      <c r="AO73" s="1292"/>
      <c r="AP73" s="1292"/>
      <c r="AQ73" s="1292"/>
      <c r="AR73" s="1292"/>
      <c r="AS73" s="1292"/>
      <c r="AT73" s="1292"/>
      <c r="AU73" s="1292"/>
      <c r="AV73" s="1292"/>
      <c r="AW73" s="1292"/>
      <c r="AX73" s="1292"/>
      <c r="AY73" s="1292"/>
      <c r="AZ73" s="1292"/>
      <c r="BA73" s="1292"/>
      <c r="BB73" s="1292" t="s">
        <v>596</v>
      </c>
      <c r="BC73" s="1292"/>
      <c r="BD73" s="1292"/>
      <c r="BE73" s="1292"/>
      <c r="BF73" s="1292"/>
      <c r="BG73" s="1292"/>
      <c r="BH73" s="1292"/>
      <c r="BI73" s="1292"/>
      <c r="BJ73" s="1292"/>
      <c r="BK73" s="1292"/>
      <c r="BL73" s="1292"/>
      <c r="BM73" s="1292"/>
      <c r="BN73" s="1292"/>
      <c r="BO73" s="1292"/>
      <c r="BP73" s="1294">
        <v>38.4</v>
      </c>
      <c r="BQ73" s="1294"/>
      <c r="BR73" s="1294"/>
      <c r="BS73" s="1294"/>
      <c r="BT73" s="1294"/>
      <c r="BU73" s="1294"/>
      <c r="BV73" s="1294"/>
      <c r="BW73" s="1294"/>
      <c r="BX73" s="1294">
        <v>39.1</v>
      </c>
      <c r="BY73" s="1294"/>
      <c r="BZ73" s="1294"/>
      <c r="CA73" s="1294"/>
      <c r="CB73" s="1294"/>
      <c r="CC73" s="1294"/>
      <c r="CD73" s="1294"/>
      <c r="CE73" s="1294"/>
      <c r="CF73" s="1294">
        <v>41.6</v>
      </c>
      <c r="CG73" s="1294"/>
      <c r="CH73" s="1294"/>
      <c r="CI73" s="1294"/>
      <c r="CJ73" s="1294"/>
      <c r="CK73" s="1294"/>
      <c r="CL73" s="1294"/>
      <c r="CM73" s="1294"/>
      <c r="CN73" s="1294">
        <v>24.6</v>
      </c>
      <c r="CO73" s="1294"/>
      <c r="CP73" s="1294"/>
      <c r="CQ73" s="1294"/>
      <c r="CR73" s="1294"/>
      <c r="CS73" s="1294"/>
      <c r="CT73" s="1294"/>
      <c r="CU73" s="1294"/>
      <c r="CV73" s="1294">
        <v>15.3</v>
      </c>
      <c r="CW73" s="1294"/>
      <c r="CX73" s="1294"/>
      <c r="CY73" s="1294"/>
      <c r="CZ73" s="1294"/>
      <c r="DA73" s="1294"/>
      <c r="DB73" s="1294"/>
      <c r="DC73" s="1294"/>
    </row>
    <row r="74" spans="2:107" ht="13.5">
      <c r="B74" s="366"/>
      <c r="G74" s="1295"/>
      <c r="H74" s="1295"/>
      <c r="I74" s="1295"/>
      <c r="J74" s="1295"/>
      <c r="K74" s="1299"/>
      <c r="L74" s="1299"/>
      <c r="M74" s="1299"/>
      <c r="N74" s="1299"/>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ht="13.5">
      <c r="B75" s="366"/>
      <c r="G75" s="1295"/>
      <c r="H75" s="1295"/>
      <c r="I75" s="1287"/>
      <c r="J75" s="1287"/>
      <c r="K75" s="1296"/>
      <c r="L75" s="1296"/>
      <c r="M75" s="1296"/>
      <c r="N75" s="1296"/>
      <c r="AM75" s="373"/>
      <c r="AN75" s="1292"/>
      <c r="AO75" s="1292"/>
      <c r="AP75" s="1292"/>
      <c r="AQ75" s="1292"/>
      <c r="AR75" s="1292"/>
      <c r="AS75" s="1292"/>
      <c r="AT75" s="1292"/>
      <c r="AU75" s="1292"/>
      <c r="AV75" s="1292"/>
      <c r="AW75" s="1292"/>
      <c r="AX75" s="1292"/>
      <c r="AY75" s="1292"/>
      <c r="AZ75" s="1292"/>
      <c r="BA75" s="1292"/>
      <c r="BB75" s="1292" t="s">
        <v>595</v>
      </c>
      <c r="BC75" s="1292"/>
      <c r="BD75" s="1292"/>
      <c r="BE75" s="1292"/>
      <c r="BF75" s="1292"/>
      <c r="BG75" s="1292"/>
      <c r="BH75" s="1292"/>
      <c r="BI75" s="1292"/>
      <c r="BJ75" s="1292"/>
      <c r="BK75" s="1292"/>
      <c r="BL75" s="1292"/>
      <c r="BM75" s="1292"/>
      <c r="BN75" s="1292"/>
      <c r="BO75" s="1292"/>
      <c r="BP75" s="1294">
        <v>9.3000000000000007</v>
      </c>
      <c r="BQ75" s="1294"/>
      <c r="BR75" s="1294"/>
      <c r="BS75" s="1294"/>
      <c r="BT75" s="1294"/>
      <c r="BU75" s="1294"/>
      <c r="BV75" s="1294"/>
      <c r="BW75" s="1294"/>
      <c r="BX75" s="1294">
        <v>8.4</v>
      </c>
      <c r="BY75" s="1294"/>
      <c r="BZ75" s="1294"/>
      <c r="CA75" s="1294"/>
      <c r="CB75" s="1294"/>
      <c r="CC75" s="1294"/>
      <c r="CD75" s="1294"/>
      <c r="CE75" s="1294"/>
      <c r="CF75" s="1294">
        <v>8.1</v>
      </c>
      <c r="CG75" s="1294"/>
      <c r="CH75" s="1294"/>
      <c r="CI75" s="1294"/>
      <c r="CJ75" s="1294"/>
      <c r="CK75" s="1294"/>
      <c r="CL75" s="1294"/>
      <c r="CM75" s="1294"/>
      <c r="CN75" s="1294">
        <v>8.5</v>
      </c>
      <c r="CO75" s="1294"/>
      <c r="CP75" s="1294"/>
      <c r="CQ75" s="1294"/>
      <c r="CR75" s="1294"/>
      <c r="CS75" s="1294"/>
      <c r="CT75" s="1294"/>
      <c r="CU75" s="1294"/>
      <c r="CV75" s="1294">
        <v>8.8000000000000007</v>
      </c>
      <c r="CW75" s="1294"/>
      <c r="CX75" s="1294"/>
      <c r="CY75" s="1294"/>
      <c r="CZ75" s="1294"/>
      <c r="DA75" s="1294"/>
      <c r="DB75" s="1294"/>
      <c r="DC75" s="1294"/>
    </row>
    <row r="76" spans="2:107" ht="13.5">
      <c r="B76" s="366"/>
      <c r="G76" s="1295"/>
      <c r="H76" s="1295"/>
      <c r="I76" s="1287"/>
      <c r="J76" s="1287"/>
      <c r="K76" s="1296"/>
      <c r="L76" s="1296"/>
      <c r="M76" s="1296"/>
      <c r="N76" s="1296"/>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ht="13.5">
      <c r="B77" s="366"/>
      <c r="G77" s="1287"/>
      <c r="H77" s="1287"/>
      <c r="I77" s="1287"/>
      <c r="J77" s="1287"/>
      <c r="K77" s="1299"/>
      <c r="L77" s="1299"/>
      <c r="M77" s="1299"/>
      <c r="N77" s="1299"/>
      <c r="AN77" s="1291" t="s">
        <v>597</v>
      </c>
      <c r="AO77" s="1291"/>
      <c r="AP77" s="1291"/>
      <c r="AQ77" s="1291"/>
      <c r="AR77" s="1291"/>
      <c r="AS77" s="1291"/>
      <c r="AT77" s="1291"/>
      <c r="AU77" s="1291"/>
      <c r="AV77" s="1291"/>
      <c r="AW77" s="1291"/>
      <c r="AX77" s="1291"/>
      <c r="AY77" s="1291"/>
      <c r="AZ77" s="1291"/>
      <c r="BA77" s="1291"/>
      <c r="BB77" s="1292" t="s">
        <v>596</v>
      </c>
      <c r="BC77" s="1292"/>
      <c r="BD77" s="1292"/>
      <c r="BE77" s="1292"/>
      <c r="BF77" s="1292"/>
      <c r="BG77" s="1292"/>
      <c r="BH77" s="1292"/>
      <c r="BI77" s="1292"/>
      <c r="BJ77" s="1292"/>
      <c r="BK77" s="1292"/>
      <c r="BL77" s="1292"/>
      <c r="BM77" s="1292"/>
      <c r="BN77" s="1292"/>
      <c r="BO77" s="1292"/>
      <c r="BP77" s="1294">
        <v>37</v>
      </c>
      <c r="BQ77" s="1294"/>
      <c r="BR77" s="1294"/>
      <c r="BS77" s="1294"/>
      <c r="BT77" s="1294"/>
      <c r="BU77" s="1294"/>
      <c r="BV77" s="1294"/>
      <c r="BW77" s="1294"/>
      <c r="BX77" s="1294">
        <v>27.8</v>
      </c>
      <c r="BY77" s="1294"/>
      <c r="BZ77" s="1294"/>
      <c r="CA77" s="1294"/>
      <c r="CB77" s="1294"/>
      <c r="CC77" s="1294"/>
      <c r="CD77" s="1294"/>
      <c r="CE77" s="1294"/>
      <c r="CF77" s="1294">
        <v>44.9</v>
      </c>
      <c r="CG77" s="1294"/>
      <c r="CH77" s="1294"/>
      <c r="CI77" s="1294"/>
      <c r="CJ77" s="1294"/>
      <c r="CK77" s="1294"/>
      <c r="CL77" s="1294"/>
      <c r="CM77" s="1294"/>
      <c r="CN77" s="1294">
        <v>44.9</v>
      </c>
      <c r="CO77" s="1294"/>
      <c r="CP77" s="1294"/>
      <c r="CQ77" s="1294"/>
      <c r="CR77" s="1294"/>
      <c r="CS77" s="1294"/>
      <c r="CT77" s="1294"/>
      <c r="CU77" s="1294"/>
      <c r="CV77" s="1294">
        <v>40.799999999999997</v>
      </c>
      <c r="CW77" s="1294"/>
      <c r="CX77" s="1294"/>
      <c r="CY77" s="1294"/>
      <c r="CZ77" s="1294"/>
      <c r="DA77" s="1294"/>
      <c r="DB77" s="1294"/>
      <c r="DC77" s="1294"/>
    </row>
    <row r="78" spans="2:107" ht="13.5">
      <c r="B78" s="366"/>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ht="13.5">
      <c r="B79" s="366"/>
      <c r="G79" s="1287"/>
      <c r="H79" s="1287"/>
      <c r="I79" s="1298"/>
      <c r="J79" s="1298"/>
      <c r="K79" s="1300"/>
      <c r="L79" s="1300"/>
      <c r="M79" s="1300"/>
      <c r="N79" s="1300"/>
      <c r="AN79" s="1291"/>
      <c r="AO79" s="1291"/>
      <c r="AP79" s="1291"/>
      <c r="AQ79" s="1291"/>
      <c r="AR79" s="1291"/>
      <c r="AS79" s="1291"/>
      <c r="AT79" s="1291"/>
      <c r="AU79" s="1291"/>
      <c r="AV79" s="1291"/>
      <c r="AW79" s="1291"/>
      <c r="AX79" s="1291"/>
      <c r="AY79" s="1291"/>
      <c r="AZ79" s="1291"/>
      <c r="BA79" s="1291"/>
      <c r="BB79" s="1292" t="s">
        <v>595</v>
      </c>
      <c r="BC79" s="1292"/>
      <c r="BD79" s="1292"/>
      <c r="BE79" s="1292"/>
      <c r="BF79" s="1292"/>
      <c r="BG79" s="1292"/>
      <c r="BH79" s="1292"/>
      <c r="BI79" s="1292"/>
      <c r="BJ79" s="1292"/>
      <c r="BK79" s="1292"/>
      <c r="BL79" s="1292"/>
      <c r="BM79" s="1292"/>
      <c r="BN79" s="1292"/>
      <c r="BO79" s="1292"/>
      <c r="BP79" s="1294">
        <v>9.4</v>
      </c>
      <c r="BQ79" s="1294"/>
      <c r="BR79" s="1294"/>
      <c r="BS79" s="1294"/>
      <c r="BT79" s="1294"/>
      <c r="BU79" s="1294"/>
      <c r="BV79" s="1294"/>
      <c r="BW79" s="1294"/>
      <c r="BX79" s="1294">
        <v>8.1</v>
      </c>
      <c r="BY79" s="1294"/>
      <c r="BZ79" s="1294"/>
      <c r="CA79" s="1294"/>
      <c r="CB79" s="1294"/>
      <c r="CC79" s="1294"/>
      <c r="CD79" s="1294"/>
      <c r="CE79" s="1294"/>
      <c r="CF79" s="1294">
        <v>8.5</v>
      </c>
      <c r="CG79" s="1294"/>
      <c r="CH79" s="1294"/>
      <c r="CI79" s="1294"/>
      <c r="CJ79" s="1294"/>
      <c r="CK79" s="1294"/>
      <c r="CL79" s="1294"/>
      <c r="CM79" s="1294"/>
      <c r="CN79" s="1294">
        <v>9.1</v>
      </c>
      <c r="CO79" s="1294"/>
      <c r="CP79" s="1294"/>
      <c r="CQ79" s="1294"/>
      <c r="CR79" s="1294"/>
      <c r="CS79" s="1294"/>
      <c r="CT79" s="1294"/>
      <c r="CU79" s="1294"/>
      <c r="CV79" s="1294">
        <v>8.9</v>
      </c>
      <c r="CW79" s="1294"/>
      <c r="CX79" s="1294"/>
      <c r="CY79" s="1294"/>
      <c r="CZ79" s="1294"/>
      <c r="DA79" s="1294"/>
      <c r="DB79" s="1294"/>
      <c r="DC79" s="1294"/>
    </row>
    <row r="80" spans="2:107" ht="13.5">
      <c r="B80" s="366"/>
      <c r="G80" s="1287"/>
      <c r="H80" s="1287"/>
      <c r="I80" s="1298"/>
      <c r="J80" s="1298"/>
      <c r="K80" s="1300"/>
      <c r="L80" s="1300"/>
      <c r="M80" s="1300"/>
      <c r="N80" s="1300"/>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RzEQiJ0w2mjDbdhLLegzP56S9imRhtXXoaReIvobHJ5sHDmEkeiDzL6WolF0qkBdTFO1evtm2iYDvFyAeyyqw==" saltValue="j/AHEwv+N/imwRDftAKJ3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yH3Qa7OGEY8IedwA5LVeHS5geWB6hzbroiQX4kVh9hocZye7x/KF+MWdiCm6Xz7Xn8fjb+uMnnSB7cfSoP13w==" saltValue="FqnKC3NDrPN/vf7zeEgW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5s4FfKUrqqXhxPV3/BhRj5cQGUblCS1QK35pM8vaxQ91pZhGf6AKvpI2n8WU86XL7WedIXsWfxxpdtkI29DiQ==" saltValue="OXL/UH1XOAM23tNG0KAw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53226</v>
      </c>
      <c r="E3" s="141"/>
      <c r="F3" s="142">
        <v>69477</v>
      </c>
      <c r="G3" s="143"/>
      <c r="H3" s="144"/>
    </row>
    <row r="4" spans="1:8">
      <c r="A4" s="145"/>
      <c r="B4" s="146"/>
      <c r="C4" s="147"/>
      <c r="D4" s="148">
        <v>29828</v>
      </c>
      <c r="E4" s="149"/>
      <c r="F4" s="150">
        <v>31528</v>
      </c>
      <c r="G4" s="151"/>
      <c r="H4" s="152"/>
    </row>
    <row r="5" spans="1:8">
      <c r="A5" s="133" t="s">
        <v>544</v>
      </c>
      <c r="B5" s="138"/>
      <c r="C5" s="139"/>
      <c r="D5" s="140">
        <v>62396</v>
      </c>
      <c r="E5" s="141"/>
      <c r="F5" s="142">
        <v>59668</v>
      </c>
      <c r="G5" s="143"/>
      <c r="H5" s="144"/>
    </row>
    <row r="6" spans="1:8">
      <c r="A6" s="145"/>
      <c r="B6" s="146"/>
      <c r="C6" s="147"/>
      <c r="D6" s="148">
        <v>25852</v>
      </c>
      <c r="E6" s="149"/>
      <c r="F6" s="150">
        <v>31515</v>
      </c>
      <c r="G6" s="151"/>
      <c r="H6" s="152"/>
    </row>
    <row r="7" spans="1:8">
      <c r="A7" s="133" t="s">
        <v>545</v>
      </c>
      <c r="B7" s="138"/>
      <c r="C7" s="139"/>
      <c r="D7" s="140">
        <v>39782</v>
      </c>
      <c r="E7" s="141"/>
      <c r="F7" s="142">
        <v>77577</v>
      </c>
      <c r="G7" s="143"/>
      <c r="H7" s="144"/>
    </row>
    <row r="8" spans="1:8">
      <c r="A8" s="145"/>
      <c r="B8" s="146"/>
      <c r="C8" s="147"/>
      <c r="D8" s="148">
        <v>13737</v>
      </c>
      <c r="E8" s="149"/>
      <c r="F8" s="150">
        <v>40870</v>
      </c>
      <c r="G8" s="151"/>
      <c r="H8" s="152"/>
    </row>
    <row r="9" spans="1:8">
      <c r="A9" s="133" t="s">
        <v>546</v>
      </c>
      <c r="B9" s="138"/>
      <c r="C9" s="139"/>
      <c r="D9" s="140">
        <v>49620</v>
      </c>
      <c r="E9" s="141"/>
      <c r="F9" s="142">
        <v>115123</v>
      </c>
      <c r="G9" s="143"/>
      <c r="H9" s="144"/>
    </row>
    <row r="10" spans="1:8">
      <c r="A10" s="145"/>
      <c r="B10" s="146"/>
      <c r="C10" s="147"/>
      <c r="D10" s="148">
        <v>28530</v>
      </c>
      <c r="E10" s="149"/>
      <c r="F10" s="150">
        <v>46026</v>
      </c>
      <c r="G10" s="151"/>
      <c r="H10" s="152"/>
    </row>
    <row r="11" spans="1:8">
      <c r="A11" s="133" t="s">
        <v>547</v>
      </c>
      <c r="B11" s="138"/>
      <c r="C11" s="139"/>
      <c r="D11" s="140">
        <v>50454</v>
      </c>
      <c r="E11" s="141"/>
      <c r="F11" s="142">
        <v>98899</v>
      </c>
      <c r="G11" s="143"/>
      <c r="H11" s="144"/>
    </row>
    <row r="12" spans="1:8">
      <c r="A12" s="145"/>
      <c r="B12" s="146"/>
      <c r="C12" s="153"/>
      <c r="D12" s="148">
        <v>18172</v>
      </c>
      <c r="E12" s="149"/>
      <c r="F12" s="150">
        <v>43734</v>
      </c>
      <c r="G12" s="151"/>
      <c r="H12" s="152"/>
    </row>
    <row r="13" spans="1:8">
      <c r="A13" s="133"/>
      <c r="B13" s="138"/>
      <c r="C13" s="154"/>
      <c r="D13" s="155">
        <v>51096</v>
      </c>
      <c r="E13" s="156"/>
      <c r="F13" s="157">
        <v>84149</v>
      </c>
      <c r="G13" s="158"/>
      <c r="H13" s="144"/>
    </row>
    <row r="14" spans="1:8">
      <c r="A14" s="145"/>
      <c r="B14" s="146"/>
      <c r="C14" s="147"/>
      <c r="D14" s="148">
        <v>23224</v>
      </c>
      <c r="E14" s="149"/>
      <c r="F14" s="150">
        <v>38735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7.21</v>
      </c>
      <c r="C19" s="159">
        <f>ROUND(VALUE(SUBSTITUTE(実質収支比率等に係る経年分析!G$48,"▲","-")),2)</f>
        <v>5.0999999999999996</v>
      </c>
      <c r="D19" s="159">
        <f>ROUND(VALUE(SUBSTITUTE(実質収支比率等に係る経年分析!H$48,"▲","-")),2)</f>
        <v>9.07</v>
      </c>
      <c r="E19" s="159">
        <f>ROUND(VALUE(SUBSTITUTE(実質収支比率等に係る経年分析!I$48,"▲","-")),2)</f>
        <v>6.53</v>
      </c>
      <c r="F19" s="159">
        <f>ROUND(VALUE(SUBSTITUTE(実質収支比率等に係る経年分析!J$48,"▲","-")),2)</f>
        <v>6.43</v>
      </c>
    </row>
    <row r="20" spans="1:11">
      <c r="A20" s="159" t="s">
        <v>49</v>
      </c>
      <c r="B20" s="159">
        <f>ROUND(VALUE(SUBSTITUTE(実質収支比率等に係る経年分析!F$47,"▲","-")),2)</f>
        <v>34.880000000000003</v>
      </c>
      <c r="C20" s="159">
        <f>ROUND(VALUE(SUBSTITUTE(実質収支比率等に係る経年分析!G$47,"▲","-")),2)</f>
        <v>32.409999999999997</v>
      </c>
      <c r="D20" s="159">
        <f>ROUND(VALUE(SUBSTITUTE(実質収支比率等に係る経年分析!H$47,"▲","-")),2)</f>
        <v>31.85</v>
      </c>
      <c r="E20" s="159">
        <f>ROUND(VALUE(SUBSTITUTE(実質収支比率等に係る経年分析!I$47,"▲","-")),2)</f>
        <v>34.880000000000003</v>
      </c>
      <c r="F20" s="159">
        <f>ROUND(VALUE(SUBSTITUTE(実質収支比率等に係る経年分析!J$47,"▲","-")),2)</f>
        <v>36.049999999999997</v>
      </c>
    </row>
    <row r="21" spans="1:11">
      <c r="A21" s="159" t="s">
        <v>50</v>
      </c>
      <c r="B21" s="159">
        <f>IF(ISNUMBER(VALUE(SUBSTITUTE(実質収支比率等に係る経年分析!F$49,"▲","-"))),ROUND(VALUE(SUBSTITUTE(実質収支比率等に係る経年分析!F$49,"▲","-")),2),NA())</f>
        <v>2.2999999999999998</v>
      </c>
      <c r="C21" s="159">
        <f>IF(ISNUMBER(VALUE(SUBSTITUTE(実質収支比率等に係る経年分析!G$49,"▲","-"))),ROUND(VALUE(SUBSTITUTE(実質収支比率等に係る経年分析!G$49,"▲","-")),2),NA())</f>
        <v>-4.99</v>
      </c>
      <c r="D21" s="159">
        <f>IF(ISNUMBER(VALUE(SUBSTITUTE(実質収支比率等に係る経年分析!H$49,"▲","-"))),ROUND(VALUE(SUBSTITUTE(実質収支比率等に係る経年分析!H$49,"▲","-")),2),NA())</f>
        <v>4.1100000000000003</v>
      </c>
      <c r="E21" s="159">
        <f>IF(ISNUMBER(VALUE(SUBSTITUTE(実質収支比率等に係る経年分析!I$49,"▲","-"))),ROUND(VALUE(SUBSTITUTE(実質収支比率等に係る経年分析!I$49,"▲","-")),2),NA())</f>
        <v>2.46</v>
      </c>
      <c r="F21" s="159">
        <f>IF(ISNUMBER(VALUE(SUBSTITUTE(実質収支比率等に係る経年分析!J$49,"▲","-"))),ROUND(VALUE(SUBSTITUTE(実質収支比率等に係る経年分析!J$49,"▲","-")),2),NA())</f>
        <v>1.34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f>IF(ROUND(VALUE(SUBSTITUTE(連結実質赤字比率に係る赤字・黒字の構成分析!H$42,"▲", "-")), 2) &lt; 0, ABS(ROUND(VALUE(SUBSTITUTE(連結実質赤字比率に係る赤字・黒字の構成分析!H$42,"▲", "-")), 2)), NA())</f>
        <v>0.51</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0.51</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辰野町農業集落排水処理施設特別会計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0.12</v>
      </c>
    </row>
    <row r="30" spans="1:11">
      <c r="A30" s="160" t="str">
        <f>IF(連結実質赤字比率に係る赤字・黒字の構成分析!C$40="",NA(),連結実質赤字比率に係る赤字・黒字の構成分析!C$40)</f>
        <v>辰野町特定環境保全公共下水道特別会計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c r="A31" s="160" t="str">
        <f>IF(連結実質赤字比率に係る赤字・黒字の構成分析!C$39="",NA(),連結実質赤字比率に係る赤字・黒字の構成分析!C$39)</f>
        <v>町立辰野病院特別会計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5.0199999999999996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2.68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1.99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1.95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c r="A32" s="160" t="str">
        <f>IF(連結実質赤字比率に係る赤字・黒字の構成分析!C$38="",NA(),連結実質赤字比率に係る赤字・黒字の構成分析!C$38)</f>
        <v>辰野町国民健康保険特別会計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c r="A33" s="160" t="str">
        <f>IF(連結実質赤字比率に係る赤字・黒字の構成分析!C$37="",NA(),連結実質赤字比率に係る赤字・黒字の構成分析!C$37)</f>
        <v>辰野町介護保険特別会計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0.64</v>
      </c>
    </row>
    <row r="34" spans="1:16">
      <c r="A34" s="160" t="str">
        <f>IF(連結実質赤字比率に係る赤字・黒字の構成分析!C$36="",NA(),連結実質赤字比率に係る赤字・黒字の構成分析!C$36)</f>
        <v>辰野町公共下水道特別会計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6.41</v>
      </c>
    </row>
    <row r="36" spans="1:16">
      <c r="A36" s="160" t="str">
        <f>IF(連結実質赤字比率に係る赤字・黒字の構成分析!C$34="",NA(),連結実質赤字比率に係る赤字・黒字の構成分析!C$34)</f>
        <v>辰野町上水道特別会計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8.7100000000000009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8.89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993</v>
      </c>
      <c r="E42" s="161"/>
      <c r="F42" s="161"/>
      <c r="G42" s="161">
        <f>'実質公債費比率（分子）の構造'!L$52</f>
        <v>1018</v>
      </c>
      <c r="H42" s="161"/>
      <c r="I42" s="161"/>
      <c r="J42" s="161">
        <f>'実質公債費比率（分子）の構造'!M$52</f>
        <v>1012</v>
      </c>
      <c r="K42" s="161"/>
      <c r="L42" s="161"/>
      <c r="M42" s="161">
        <f>'実質公債費比率（分子）の構造'!N$52</f>
        <v>995</v>
      </c>
      <c r="N42" s="161"/>
      <c r="O42" s="161"/>
      <c r="P42" s="161">
        <f>'実質公債費比率（分子）の構造'!O$52</f>
        <v>1012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17</v>
      </c>
      <c r="C44" s="161"/>
      <c r="D44" s="161"/>
      <c r="E44" s="161">
        <f>'実質公債費比率（分子）の構造'!L$50</f>
        <v>19</v>
      </c>
      <c r="F44" s="161"/>
      <c r="G44" s="161"/>
      <c r="H44" s="161">
        <f>'実質公債費比率（分子）の構造'!M$50</f>
        <v>13</v>
      </c>
      <c r="I44" s="161"/>
      <c r="J44" s="161"/>
      <c r="K44" s="161">
        <f>'実質公債費比率（分子）の構造'!N$50</f>
        <v>11</v>
      </c>
      <c r="L44" s="161"/>
      <c r="M44" s="161"/>
      <c r="N44" s="161">
        <f>'実質公債費比率（分子）の構造'!O$50</f>
        <v>11</v>
      </c>
      <c r="O44" s="161"/>
      <c r="P44" s="161"/>
    </row>
    <row r="45" spans="1:16">
      <c r="A45" s="161" t="s">
        <v>60</v>
      </c>
      <c r="B45" s="161">
        <f>'実質公債費比率（分子）の構造'!K$49</f>
        <v>36</v>
      </c>
      <c r="C45" s="161"/>
      <c r="D45" s="161"/>
      <c r="E45" s="161">
        <f>'実質公債費比率（分子）の構造'!L$49</f>
        <v>40</v>
      </c>
      <c r="F45" s="161"/>
      <c r="G45" s="161"/>
      <c r="H45" s="161">
        <f>'実質公債費比率（分子）の構造'!M$49</f>
        <v>49</v>
      </c>
      <c r="I45" s="161"/>
      <c r="J45" s="161"/>
      <c r="K45" s="161">
        <f>'実質公債費比率（分子）の構造'!N$49</f>
        <v>48</v>
      </c>
      <c r="L45" s="161"/>
      <c r="M45" s="161"/>
      <c r="N45" s="161">
        <f>'実質公債費比率（分子）の構造'!O$49</f>
        <v>45</v>
      </c>
      <c r="O45" s="161"/>
      <c r="P45" s="161"/>
    </row>
    <row r="46" spans="1:16">
      <c r="A46" s="161" t="s">
        <v>61</v>
      </c>
      <c r="B46" s="161">
        <f>'実質公債費比率（分子）の構造'!K$48</f>
        <v>696</v>
      </c>
      <c r="C46" s="161"/>
      <c r="D46" s="161"/>
      <c r="E46" s="161">
        <f>'実質公債費比率（分子）の構造'!L$48</f>
        <v>683</v>
      </c>
      <c r="F46" s="161"/>
      <c r="G46" s="161"/>
      <c r="H46" s="161">
        <f>'実質公債費比率（分子）の構造'!M$48</f>
        <v>679</v>
      </c>
      <c r="I46" s="161"/>
      <c r="J46" s="161"/>
      <c r="K46" s="161">
        <f>'実質公債費比率（分子）の構造'!N$48</f>
        <v>683</v>
      </c>
      <c r="L46" s="161"/>
      <c r="M46" s="161"/>
      <c r="N46" s="161">
        <f>'実質公債費比率（分子）の構造'!O$48</f>
        <v>677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637</v>
      </c>
      <c r="C49" s="161"/>
      <c r="D49" s="161"/>
      <c r="E49" s="161">
        <f>'実質公債費比率（分子）の構造'!L$45</f>
        <v>667</v>
      </c>
      <c r="F49" s="161"/>
      <c r="G49" s="161"/>
      <c r="H49" s="161">
        <f>'実質公債費比率（分子）の構造'!M$45</f>
        <v>667</v>
      </c>
      <c r="I49" s="161"/>
      <c r="J49" s="161"/>
      <c r="K49" s="161">
        <f>'実質公債費比率（分子）の構造'!N$45</f>
        <v>694</v>
      </c>
      <c r="L49" s="161"/>
      <c r="M49" s="161"/>
      <c r="N49" s="161">
        <f>'実質公債費比率（分子）の構造'!O$45</f>
        <v>711</v>
      </c>
      <c r="O49" s="161"/>
      <c r="P49" s="161"/>
    </row>
    <row r="50" spans="1:16">
      <c r="A50" s="161" t="s">
        <v>65</v>
      </c>
      <c r="B50" s="161" t="e">
        <f>NA()</f>
        <v>#N/A</v>
      </c>
      <c r="C50" s="161">
        <f>IF(ISNUMBER('実質公債費比率（分子）の構造'!K$53),'実質公債費比率（分子）の構造'!K$53,NA())</f>
        <v>393</v>
      </c>
      <c r="D50" s="161" t="e">
        <f>NA()</f>
        <v>#N/A</v>
      </c>
      <c r="E50" s="161" t="e">
        <f>NA()</f>
        <v>#N/A</v>
      </c>
      <c r="F50" s="161">
        <f>IF(ISNUMBER('実質公債費比率（分子）の構造'!L$53),'実質公債費比率（分子）の構造'!L$53,NA())</f>
        <v>391</v>
      </c>
      <c r="G50" s="161" t="e">
        <f>NA()</f>
        <v>#N/A</v>
      </c>
      <c r="H50" s="161" t="e">
        <f>NA()</f>
        <v>#N/A</v>
      </c>
      <c r="I50" s="161">
        <f>IF(ISNUMBER('実質公債費比率（分子）の構造'!M$53),'実質公債費比率（分子）の構造'!M$53,NA())</f>
        <v>396</v>
      </c>
      <c r="J50" s="161" t="e">
        <f>NA()</f>
        <v>#N/A</v>
      </c>
      <c r="K50" s="161" t="e">
        <f>NA()</f>
        <v>#N/A</v>
      </c>
      <c r="L50" s="161">
        <f>IF(ISNUMBER('実質公債費比率（分子）の構造'!N$53),'実質公債費比率（分子）の構造'!N$53,NA())</f>
        <v>441</v>
      </c>
      <c r="M50" s="161" t="e">
        <f>NA()</f>
        <v>#N/A</v>
      </c>
      <c r="N50" s="161" t="e">
        <f>NA()</f>
        <v>#N/A</v>
      </c>
      <c r="O50" s="161">
        <f>IF(ISNUMBER('実質公債費比率（分子）の構造'!O$53),'実質公債費比率（分子）の構造'!O$53,NA())</f>
        <v>432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11706</v>
      </c>
      <c r="E56" s="160"/>
      <c r="F56" s="160"/>
      <c r="G56" s="160">
        <f>'将来負担比率（分子）の構造'!J$52</f>
        <v>11756</v>
      </c>
      <c r="H56" s="160"/>
      <c r="I56" s="160"/>
      <c r="J56" s="160">
        <f>'将来負担比率（分子）の構造'!K$52</f>
        <v>11242</v>
      </c>
      <c r="K56" s="160"/>
      <c r="L56" s="160"/>
      <c r="M56" s="160">
        <f>'将来負担比率（分子）の構造'!L$52</f>
        <v>11115</v>
      </c>
      <c r="N56" s="160"/>
      <c r="O56" s="160"/>
      <c r="P56" s="160">
        <f>'将来負担比率（分子）の構造'!M$52</f>
        <v>10693</v>
      </c>
    </row>
    <row r="57" spans="1:16">
      <c r="A57" s="160" t="s">
        <v>36</v>
      </c>
      <c r="B57" s="160"/>
      <c r="C57" s="160"/>
      <c r="D57" s="160">
        <f>'将来負担比率（分子）の構造'!I$51</f>
        <v>1172</v>
      </c>
      <c r="E57" s="160"/>
      <c r="F57" s="160"/>
      <c r="G57" s="160">
        <f>'将来負担比率（分子）の構造'!J$51</f>
        <v>1070</v>
      </c>
      <c r="H57" s="160"/>
      <c r="I57" s="160"/>
      <c r="J57" s="160">
        <f>'将来負担比率（分子）の構造'!K$51</f>
        <v>1043</v>
      </c>
      <c r="K57" s="160"/>
      <c r="L57" s="160"/>
      <c r="M57" s="160">
        <f>'将来負担比率（分子）の構造'!L$51</f>
        <v>1011</v>
      </c>
      <c r="N57" s="160"/>
      <c r="O57" s="160"/>
      <c r="P57" s="160">
        <f>'将来負担比率（分子）の構造'!M$51</f>
        <v>934</v>
      </c>
    </row>
    <row r="58" spans="1:16">
      <c r="A58" s="160" t="s">
        <v>35</v>
      </c>
      <c r="B58" s="160"/>
      <c r="C58" s="160"/>
      <c r="D58" s="160">
        <f>'将来負担比率（分子）の構造'!I$50</f>
        <v>3453</v>
      </c>
      <c r="E58" s="160"/>
      <c r="F58" s="160"/>
      <c r="G58" s="160">
        <f>'将来負担比率（分子）の構造'!J$50</f>
        <v>3214</v>
      </c>
      <c r="H58" s="160"/>
      <c r="I58" s="160"/>
      <c r="J58" s="160">
        <f>'将来負担比率（分子）の構造'!K$50</f>
        <v>3340</v>
      </c>
      <c r="K58" s="160"/>
      <c r="L58" s="160"/>
      <c r="M58" s="160">
        <f>'将来負担比率（分子）の構造'!L$50</f>
        <v>3521</v>
      </c>
      <c r="N58" s="160"/>
      <c r="O58" s="160"/>
      <c r="P58" s="160">
        <f>'将来負担比率（分子）の構造'!M$50</f>
        <v>3790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481</v>
      </c>
      <c r="C61" s="160"/>
      <c r="D61" s="160"/>
      <c r="E61" s="160">
        <f>'将来負担比率（分子）の構造'!J$46</f>
        <v>365</v>
      </c>
      <c r="F61" s="160"/>
      <c r="G61" s="160"/>
      <c r="H61" s="160">
        <f>'将来負担比率（分子）の構造'!K$46</f>
        <v>206</v>
      </c>
      <c r="I61" s="160"/>
      <c r="J61" s="160"/>
      <c r="K61" s="160">
        <f>'将来負担比率（分子）の構造'!L$46</f>
        <v>127</v>
      </c>
      <c r="L61" s="160"/>
      <c r="M61" s="160"/>
      <c r="N61" s="160">
        <f>'将来負担比率（分子）の構造'!M$46</f>
        <v>94</v>
      </c>
      <c r="O61" s="160"/>
      <c r="P61" s="160"/>
    </row>
    <row r="62" spans="1:16">
      <c r="A62" s="160" t="s">
        <v>29</v>
      </c>
      <c r="B62" s="160">
        <f>'将来負担比率（分子）の構造'!I$45</f>
        <v>1501</v>
      </c>
      <c r="C62" s="160"/>
      <c r="D62" s="160"/>
      <c r="E62" s="160">
        <f>'将来負担比率（分子）の構造'!J$45</f>
        <v>1696</v>
      </c>
      <c r="F62" s="160"/>
      <c r="G62" s="160"/>
      <c r="H62" s="160">
        <f>'将来負担比率（分子）の構造'!K$45</f>
        <v>1600</v>
      </c>
      <c r="I62" s="160"/>
      <c r="J62" s="160"/>
      <c r="K62" s="160">
        <f>'将来負担比率（分子）の構造'!L$45</f>
        <v>1476</v>
      </c>
      <c r="L62" s="160"/>
      <c r="M62" s="160"/>
      <c r="N62" s="160">
        <f>'将来負担比率（分子）の構造'!M$45</f>
        <v>1262</v>
      </c>
      <c r="O62" s="160"/>
      <c r="P62" s="160"/>
    </row>
    <row r="63" spans="1:16">
      <c r="A63" s="160" t="s">
        <v>28</v>
      </c>
      <c r="B63" s="160">
        <f>'将来負担比率（分子）の構造'!I$44</f>
        <v>299</v>
      </c>
      <c r="C63" s="160"/>
      <c r="D63" s="160"/>
      <c r="E63" s="160">
        <f>'将来負担比率（分子）の構造'!J$44</f>
        <v>248</v>
      </c>
      <c r="F63" s="160"/>
      <c r="G63" s="160"/>
      <c r="H63" s="160">
        <f>'将来負担比率（分子）の構造'!K$44</f>
        <v>238</v>
      </c>
      <c r="I63" s="160"/>
      <c r="J63" s="160"/>
      <c r="K63" s="160">
        <f>'将来負担比率（分子）の構造'!L$44</f>
        <v>222</v>
      </c>
      <c r="L63" s="160"/>
      <c r="M63" s="160"/>
      <c r="N63" s="160">
        <f>'将来負担比率（分子）の構造'!M$44</f>
        <v>309</v>
      </c>
      <c r="O63" s="160"/>
      <c r="P63" s="160"/>
    </row>
    <row r="64" spans="1:16">
      <c r="A64" s="160" t="s">
        <v>27</v>
      </c>
      <c r="B64" s="160">
        <f>'将来負担比率（分子）の構造'!I$43</f>
        <v>8931</v>
      </c>
      <c r="C64" s="160"/>
      <c r="D64" s="160"/>
      <c r="E64" s="160">
        <f>'将来負担比率（分子）の構造'!J$43</f>
        <v>8288</v>
      </c>
      <c r="F64" s="160"/>
      <c r="G64" s="160"/>
      <c r="H64" s="160">
        <f>'将来負担比率（分子）の構造'!K$43</f>
        <v>8039</v>
      </c>
      <c r="I64" s="160"/>
      <c r="J64" s="160"/>
      <c r="K64" s="160">
        <f>'将来負担比率（分子）の構造'!L$43</f>
        <v>7467</v>
      </c>
      <c r="L64" s="160"/>
      <c r="M64" s="160"/>
      <c r="N64" s="160">
        <f>'将来負担比率（分子）の構造'!M$43</f>
        <v>7075</v>
      </c>
      <c r="O64" s="160"/>
      <c r="P64" s="160"/>
    </row>
    <row r="65" spans="1:16">
      <c r="A65" s="160" t="s">
        <v>26</v>
      </c>
      <c r="B65" s="160">
        <f>'将来負担比率（分子）の構造'!I$42</f>
        <v>120</v>
      </c>
      <c r="C65" s="160"/>
      <c r="D65" s="160"/>
      <c r="E65" s="160">
        <f>'将来負担比率（分子）の構造'!J$42</f>
        <v>92</v>
      </c>
      <c r="F65" s="160"/>
      <c r="G65" s="160"/>
      <c r="H65" s="160">
        <f>'将来負担比率（分子）の構造'!K$42</f>
        <v>76</v>
      </c>
      <c r="I65" s="160"/>
      <c r="J65" s="160"/>
      <c r="K65" s="160">
        <f>'将来負担比率（分子）の構造'!L$42</f>
        <v>60</v>
      </c>
      <c r="L65" s="160"/>
      <c r="M65" s="160"/>
      <c r="N65" s="160">
        <f>'将来負担比率（分子）の構造'!M$42</f>
        <v>49</v>
      </c>
      <c r="O65" s="160"/>
      <c r="P65" s="160"/>
    </row>
    <row r="66" spans="1:16">
      <c r="A66" s="160" t="s">
        <v>25</v>
      </c>
      <c r="B66" s="160">
        <f>'将来負担比率（分子）の構造'!I$41</f>
        <v>6857</v>
      </c>
      <c r="C66" s="160"/>
      <c r="D66" s="160"/>
      <c r="E66" s="160">
        <f>'将来負担比率（分子）の構造'!J$41</f>
        <v>7204</v>
      </c>
      <c r="F66" s="160"/>
      <c r="G66" s="160"/>
      <c r="H66" s="160">
        <f>'将来負担比率（分子）の構造'!K$41</f>
        <v>7492</v>
      </c>
      <c r="I66" s="160"/>
      <c r="J66" s="160"/>
      <c r="K66" s="160">
        <f>'将来負担比率（分子）の構造'!L$41</f>
        <v>7459</v>
      </c>
      <c r="L66" s="160"/>
      <c r="M66" s="160"/>
      <c r="N66" s="160">
        <f>'将来負担比率（分子）の構造'!M$41</f>
        <v>7356</v>
      </c>
      <c r="O66" s="160"/>
      <c r="P66" s="160"/>
    </row>
    <row r="67" spans="1:16">
      <c r="A67" s="160" t="s">
        <v>69</v>
      </c>
      <c r="B67" s="160" t="e">
        <f>NA()</f>
        <v>#N/A</v>
      </c>
      <c r="C67" s="160">
        <f>IF(ISNUMBER('将来負担比率（分子）の構造'!I$53), IF('将来負担比率（分子）の構造'!I$53 &lt; 0, 0, '将来負担比率（分子）の構造'!I$53), NA())</f>
        <v>1858</v>
      </c>
      <c r="D67" s="160" t="e">
        <f>NA()</f>
        <v>#N/A</v>
      </c>
      <c r="E67" s="160" t="e">
        <f>NA()</f>
        <v>#N/A</v>
      </c>
      <c r="F67" s="160">
        <f>IF(ISNUMBER('将来負担比率（分子）の構造'!J$53), IF('将来負担比率（分子）の構造'!J$53 &lt; 0, 0, '将来負担比率（分子）の構造'!J$53), NA())</f>
        <v>1854</v>
      </c>
      <c r="G67" s="160" t="e">
        <f>NA()</f>
        <v>#N/A</v>
      </c>
      <c r="H67" s="160" t="e">
        <f>NA()</f>
        <v>#N/A</v>
      </c>
      <c r="I67" s="160">
        <f>IF(ISNUMBER('将来負担比率（分子）の構造'!K$53), IF('将来負担比率（分子）の構造'!K$53 &lt; 0, 0, '将来負担比率（分子）の構造'!K$53), NA())</f>
        <v>2026</v>
      </c>
      <c r="J67" s="160" t="e">
        <f>NA()</f>
        <v>#N/A</v>
      </c>
      <c r="K67" s="160" t="e">
        <f>NA()</f>
        <v>#N/A</v>
      </c>
      <c r="L67" s="160">
        <f>IF(ISNUMBER('将来負担比率（分子）の構造'!L$53), IF('将来負担比率（分子）の構造'!L$53 &lt; 0, 0, '将来負担比率（分子）の構造'!L$53), NA())</f>
        <v>1165</v>
      </c>
      <c r="M67" s="160" t="e">
        <f>NA()</f>
        <v>#N/A</v>
      </c>
      <c r="N67" s="160" t="e">
        <f>NA()</f>
        <v>#N/A</v>
      </c>
      <c r="O67" s="160">
        <f>IF(ISNUMBER('将来負担比率（分子）の構造'!M$53), IF('将来負担比率（分子）の構造'!M$53 &lt; 0, 0, '将来負担比率（分子）の構造'!M$53), NA())</f>
        <v>729</v>
      </c>
      <c r="P67" s="160" t="e">
        <f>NA()</f>
        <v>#N/A</v>
      </c>
    </row>
    <row r="70" spans="1:16">
      <c r="A70" s="162" t="s">
        <v>70</v>
      </c>
      <c r="B70" s="162"/>
      <c r="C70" s="162"/>
      <c r="D70" s="162"/>
      <c r="E70" s="162"/>
      <c r="F70" s="162"/>
    </row>
    <row r="71" spans="1:16">
      <c r="A71" s="163"/>
      <c r="B71" s="163" t="e">
        <f>#REF!</f>
        <v>#REF!</v>
      </c>
      <c r="C71" s="163" t="e">
        <f>#REF!</f>
        <v>#REF!</v>
      </c>
      <c r="D71" s="163" t="e">
        <f>#REF!</f>
        <v>#REF!</v>
      </c>
    </row>
    <row r="72" spans="1:16">
      <c r="A72" s="163" t="s">
        <v>71</v>
      </c>
      <c r="B72" s="164" t="e">
        <f>#REF!</f>
        <v>#REF!</v>
      </c>
      <c r="C72" s="164" t="e">
        <f>#REF!</f>
        <v>#REF!</v>
      </c>
      <c r="D72" s="164" t="e">
        <f>#REF!</f>
        <v>#REF!</v>
      </c>
    </row>
    <row r="73" spans="1:16">
      <c r="A73" s="163" t="s">
        <v>72</v>
      </c>
      <c r="B73" s="164" t="e">
        <f>#REF!</f>
        <v>#REF!</v>
      </c>
      <c r="C73" s="164" t="e">
        <f>#REF!</f>
        <v>#REF!</v>
      </c>
      <c r="D73" s="164" t="e">
        <f>#REF!</f>
        <v>#REF!</v>
      </c>
    </row>
    <row r="74" spans="1:16">
      <c r="A74" s="163" t="s">
        <v>73</v>
      </c>
      <c r="B74" s="164" t="e">
        <f>#REF!</f>
        <v>#REF!</v>
      </c>
      <c r="C74" s="164" t="e">
        <f>#REF!</f>
        <v>#REF!</v>
      </c>
      <c r="D74" s="164" t="e">
        <f>#REF!</f>
        <v>#REF!</v>
      </c>
    </row>
  </sheetData>
  <sheetProtection algorithmName="SHA-512" hashValue="eNvh4gRwpK5H3jUcwc37+Ug1kIg4utIjxXqbXwL26TNyaxb/6X3DAlCyB+Ga6V8Y3QlwPXrn4/qzcFK56I7zSw==" saltValue="Ky6+ppXQo95aZPPBvN8uT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2482074</v>
      </c>
      <c r="S5" s="649"/>
      <c r="T5" s="649"/>
      <c r="U5" s="649"/>
      <c r="V5" s="649"/>
      <c r="W5" s="649"/>
      <c r="X5" s="649"/>
      <c r="Y5" s="650"/>
      <c r="Z5" s="651">
        <v>27.4</v>
      </c>
      <c r="AA5" s="651"/>
      <c r="AB5" s="651"/>
      <c r="AC5" s="651"/>
      <c r="AD5" s="652">
        <v>2422536</v>
      </c>
      <c r="AE5" s="652"/>
      <c r="AF5" s="652"/>
      <c r="AG5" s="652"/>
      <c r="AH5" s="652"/>
      <c r="AI5" s="652"/>
      <c r="AJ5" s="652"/>
      <c r="AK5" s="652"/>
      <c r="AL5" s="653">
        <v>44.3</v>
      </c>
      <c r="AM5" s="654"/>
      <c r="AN5" s="654"/>
      <c r="AO5" s="655"/>
      <c r="AP5" s="645" t="s">
        <v>222</v>
      </c>
      <c r="AQ5" s="646"/>
      <c r="AR5" s="646"/>
      <c r="AS5" s="646"/>
      <c r="AT5" s="646"/>
      <c r="AU5" s="646"/>
      <c r="AV5" s="646"/>
      <c r="AW5" s="646"/>
      <c r="AX5" s="646"/>
      <c r="AY5" s="646"/>
      <c r="AZ5" s="646"/>
      <c r="BA5" s="646"/>
      <c r="BB5" s="646"/>
      <c r="BC5" s="646"/>
      <c r="BD5" s="646"/>
      <c r="BE5" s="646"/>
      <c r="BF5" s="647"/>
      <c r="BG5" s="659">
        <v>2404400</v>
      </c>
      <c r="BH5" s="660"/>
      <c r="BI5" s="660"/>
      <c r="BJ5" s="660"/>
      <c r="BK5" s="660"/>
      <c r="BL5" s="660"/>
      <c r="BM5" s="660"/>
      <c r="BN5" s="661"/>
      <c r="BO5" s="662">
        <v>96.9</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109741</v>
      </c>
      <c r="S6" s="660"/>
      <c r="T6" s="660"/>
      <c r="U6" s="660"/>
      <c r="V6" s="660"/>
      <c r="W6" s="660"/>
      <c r="X6" s="660"/>
      <c r="Y6" s="661"/>
      <c r="Z6" s="662">
        <v>1.2</v>
      </c>
      <c r="AA6" s="662"/>
      <c r="AB6" s="662"/>
      <c r="AC6" s="662"/>
      <c r="AD6" s="663">
        <v>109741</v>
      </c>
      <c r="AE6" s="663"/>
      <c r="AF6" s="663"/>
      <c r="AG6" s="663"/>
      <c r="AH6" s="663"/>
      <c r="AI6" s="663"/>
      <c r="AJ6" s="663"/>
      <c r="AK6" s="663"/>
      <c r="AL6" s="664">
        <v>2</v>
      </c>
      <c r="AM6" s="665"/>
      <c r="AN6" s="665"/>
      <c r="AO6" s="666"/>
      <c r="AP6" s="656" t="s">
        <v>228</v>
      </c>
      <c r="AQ6" s="657"/>
      <c r="AR6" s="657"/>
      <c r="AS6" s="657"/>
      <c r="AT6" s="657"/>
      <c r="AU6" s="657"/>
      <c r="AV6" s="657"/>
      <c r="AW6" s="657"/>
      <c r="AX6" s="657"/>
      <c r="AY6" s="657"/>
      <c r="AZ6" s="657"/>
      <c r="BA6" s="657"/>
      <c r="BB6" s="657"/>
      <c r="BC6" s="657"/>
      <c r="BD6" s="657"/>
      <c r="BE6" s="657"/>
      <c r="BF6" s="658"/>
      <c r="BG6" s="659">
        <v>2404400</v>
      </c>
      <c r="BH6" s="660"/>
      <c r="BI6" s="660"/>
      <c r="BJ6" s="660"/>
      <c r="BK6" s="660"/>
      <c r="BL6" s="660"/>
      <c r="BM6" s="660"/>
      <c r="BN6" s="661"/>
      <c r="BO6" s="662">
        <v>96.9</v>
      </c>
      <c r="BP6" s="662"/>
      <c r="BQ6" s="662"/>
      <c r="BR6" s="662"/>
      <c r="BS6" s="663" t="s">
        <v>123</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91719</v>
      </c>
      <c r="CS6" s="660"/>
      <c r="CT6" s="660"/>
      <c r="CU6" s="660"/>
      <c r="CV6" s="660"/>
      <c r="CW6" s="660"/>
      <c r="CX6" s="660"/>
      <c r="CY6" s="661"/>
      <c r="CZ6" s="653">
        <v>1.1000000000000001</v>
      </c>
      <c r="DA6" s="654"/>
      <c r="DB6" s="654"/>
      <c r="DC6" s="673"/>
      <c r="DD6" s="668" t="s">
        <v>169</v>
      </c>
      <c r="DE6" s="660"/>
      <c r="DF6" s="660"/>
      <c r="DG6" s="660"/>
      <c r="DH6" s="660"/>
      <c r="DI6" s="660"/>
      <c r="DJ6" s="660"/>
      <c r="DK6" s="660"/>
      <c r="DL6" s="660"/>
      <c r="DM6" s="660"/>
      <c r="DN6" s="660"/>
      <c r="DO6" s="660"/>
      <c r="DP6" s="661"/>
      <c r="DQ6" s="668">
        <v>91719</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4155</v>
      </c>
      <c r="S7" s="660"/>
      <c r="T7" s="660"/>
      <c r="U7" s="660"/>
      <c r="V7" s="660"/>
      <c r="W7" s="660"/>
      <c r="X7" s="660"/>
      <c r="Y7" s="661"/>
      <c r="Z7" s="662">
        <v>0</v>
      </c>
      <c r="AA7" s="662"/>
      <c r="AB7" s="662"/>
      <c r="AC7" s="662"/>
      <c r="AD7" s="663">
        <v>4155</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1066830</v>
      </c>
      <c r="BH7" s="660"/>
      <c r="BI7" s="660"/>
      <c r="BJ7" s="660"/>
      <c r="BK7" s="660"/>
      <c r="BL7" s="660"/>
      <c r="BM7" s="660"/>
      <c r="BN7" s="661"/>
      <c r="BO7" s="662">
        <v>43</v>
      </c>
      <c r="BP7" s="662"/>
      <c r="BQ7" s="662"/>
      <c r="BR7" s="662"/>
      <c r="BS7" s="663" t="s">
        <v>123</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1284677</v>
      </c>
      <c r="CS7" s="660"/>
      <c r="CT7" s="660"/>
      <c r="CU7" s="660"/>
      <c r="CV7" s="660"/>
      <c r="CW7" s="660"/>
      <c r="CX7" s="660"/>
      <c r="CY7" s="661"/>
      <c r="CZ7" s="662">
        <v>14.9</v>
      </c>
      <c r="DA7" s="662"/>
      <c r="DB7" s="662"/>
      <c r="DC7" s="662"/>
      <c r="DD7" s="668">
        <v>324970</v>
      </c>
      <c r="DE7" s="660"/>
      <c r="DF7" s="660"/>
      <c r="DG7" s="660"/>
      <c r="DH7" s="660"/>
      <c r="DI7" s="660"/>
      <c r="DJ7" s="660"/>
      <c r="DK7" s="660"/>
      <c r="DL7" s="660"/>
      <c r="DM7" s="660"/>
      <c r="DN7" s="660"/>
      <c r="DO7" s="660"/>
      <c r="DP7" s="661"/>
      <c r="DQ7" s="668">
        <v>879807</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9903</v>
      </c>
      <c r="S8" s="660"/>
      <c r="T8" s="660"/>
      <c r="U8" s="660"/>
      <c r="V8" s="660"/>
      <c r="W8" s="660"/>
      <c r="X8" s="660"/>
      <c r="Y8" s="661"/>
      <c r="Z8" s="662">
        <v>0.1</v>
      </c>
      <c r="AA8" s="662"/>
      <c r="AB8" s="662"/>
      <c r="AC8" s="662"/>
      <c r="AD8" s="663">
        <v>9903</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36119</v>
      </c>
      <c r="BH8" s="660"/>
      <c r="BI8" s="660"/>
      <c r="BJ8" s="660"/>
      <c r="BK8" s="660"/>
      <c r="BL8" s="660"/>
      <c r="BM8" s="660"/>
      <c r="BN8" s="661"/>
      <c r="BO8" s="662">
        <v>1.5</v>
      </c>
      <c r="BP8" s="662"/>
      <c r="BQ8" s="662"/>
      <c r="BR8" s="662"/>
      <c r="BS8" s="668" t="s">
        <v>223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2511143</v>
      </c>
      <c r="CS8" s="660"/>
      <c r="CT8" s="660"/>
      <c r="CU8" s="660"/>
      <c r="CV8" s="660"/>
      <c r="CW8" s="660"/>
      <c r="CX8" s="660"/>
      <c r="CY8" s="661"/>
      <c r="CZ8" s="662">
        <v>29.1</v>
      </c>
      <c r="DA8" s="662"/>
      <c r="DB8" s="662"/>
      <c r="DC8" s="662"/>
      <c r="DD8" s="668">
        <v>21549</v>
      </c>
      <c r="DE8" s="660"/>
      <c r="DF8" s="660"/>
      <c r="DG8" s="660"/>
      <c r="DH8" s="660"/>
      <c r="DI8" s="660"/>
      <c r="DJ8" s="660"/>
      <c r="DK8" s="660"/>
      <c r="DL8" s="660"/>
      <c r="DM8" s="660"/>
      <c r="DN8" s="660"/>
      <c r="DO8" s="660"/>
      <c r="DP8" s="661"/>
      <c r="DQ8" s="668">
        <v>1424616</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10707</v>
      </c>
      <c r="S9" s="660"/>
      <c r="T9" s="660"/>
      <c r="U9" s="660"/>
      <c r="V9" s="660"/>
      <c r="W9" s="660"/>
      <c r="X9" s="660"/>
      <c r="Y9" s="661"/>
      <c r="Z9" s="662">
        <v>0.1</v>
      </c>
      <c r="AA9" s="662"/>
      <c r="AB9" s="662"/>
      <c r="AC9" s="662"/>
      <c r="AD9" s="663">
        <v>10707</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865754</v>
      </c>
      <c r="BH9" s="660"/>
      <c r="BI9" s="660"/>
      <c r="BJ9" s="660"/>
      <c r="BK9" s="660"/>
      <c r="BL9" s="660"/>
      <c r="BM9" s="660"/>
      <c r="BN9" s="661"/>
      <c r="BO9" s="662">
        <v>34.9</v>
      </c>
      <c r="BP9" s="662"/>
      <c r="BQ9" s="662"/>
      <c r="BR9" s="662"/>
      <c r="BS9" s="668" t="s">
        <v>123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1086836</v>
      </c>
      <c r="CS9" s="660"/>
      <c r="CT9" s="660"/>
      <c r="CU9" s="660"/>
      <c r="CV9" s="660"/>
      <c r="CW9" s="660"/>
      <c r="CX9" s="660"/>
      <c r="CY9" s="661"/>
      <c r="CZ9" s="662">
        <v>12.6</v>
      </c>
      <c r="DA9" s="662"/>
      <c r="DB9" s="662"/>
      <c r="DC9" s="662"/>
      <c r="DD9" s="668">
        <v>115597</v>
      </c>
      <c r="DE9" s="660"/>
      <c r="DF9" s="660"/>
      <c r="DG9" s="660"/>
      <c r="DH9" s="660"/>
      <c r="DI9" s="660"/>
      <c r="DJ9" s="660"/>
      <c r="DK9" s="660"/>
      <c r="DL9" s="660"/>
      <c r="DM9" s="660"/>
      <c r="DN9" s="660"/>
      <c r="DO9" s="660"/>
      <c r="DP9" s="661"/>
      <c r="DQ9" s="668">
        <v>945212</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58778</v>
      </c>
      <c r="BH10" s="660"/>
      <c r="BI10" s="660"/>
      <c r="BJ10" s="660"/>
      <c r="BK10" s="660"/>
      <c r="BL10" s="660"/>
      <c r="BM10" s="660"/>
      <c r="BN10" s="661"/>
      <c r="BO10" s="662">
        <v>2.4</v>
      </c>
      <c r="BP10" s="662"/>
      <c r="BQ10" s="662"/>
      <c r="BR10" s="662"/>
      <c r="BS10" s="668" t="s">
        <v>123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10738</v>
      </c>
      <c r="CS10" s="660"/>
      <c r="CT10" s="660"/>
      <c r="CU10" s="660"/>
      <c r="CV10" s="660"/>
      <c r="CW10" s="660"/>
      <c r="CX10" s="660"/>
      <c r="CY10" s="661"/>
      <c r="CZ10" s="662">
        <v>0.1</v>
      </c>
      <c r="DA10" s="662"/>
      <c r="DB10" s="662"/>
      <c r="DC10" s="662"/>
      <c r="DD10" s="668" t="s">
        <v>123</v>
      </c>
      <c r="DE10" s="660"/>
      <c r="DF10" s="660"/>
      <c r="DG10" s="660"/>
      <c r="DH10" s="660"/>
      <c r="DI10" s="660"/>
      <c r="DJ10" s="660"/>
      <c r="DK10" s="660"/>
      <c r="DL10" s="660"/>
      <c r="DM10" s="660"/>
      <c r="DN10" s="660"/>
      <c r="DO10" s="660"/>
      <c r="DP10" s="661"/>
      <c r="DQ10" s="668">
        <v>4560</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106179</v>
      </c>
      <c r="BH11" s="660"/>
      <c r="BI11" s="660"/>
      <c r="BJ11" s="660"/>
      <c r="BK11" s="660"/>
      <c r="BL11" s="660"/>
      <c r="BM11" s="660"/>
      <c r="BN11" s="661"/>
      <c r="BO11" s="662">
        <v>4.3</v>
      </c>
      <c r="BP11" s="662"/>
      <c r="BQ11" s="662"/>
      <c r="BR11" s="662"/>
      <c r="BS11" s="668" t="s">
        <v>123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332398</v>
      </c>
      <c r="CS11" s="660"/>
      <c r="CT11" s="660"/>
      <c r="CU11" s="660"/>
      <c r="CV11" s="660"/>
      <c r="CW11" s="660"/>
      <c r="CX11" s="660"/>
      <c r="CY11" s="661"/>
      <c r="CZ11" s="662">
        <v>3.9</v>
      </c>
      <c r="DA11" s="662"/>
      <c r="DB11" s="662"/>
      <c r="DC11" s="662"/>
      <c r="DD11" s="668">
        <v>94041</v>
      </c>
      <c r="DE11" s="660"/>
      <c r="DF11" s="660"/>
      <c r="DG11" s="660"/>
      <c r="DH11" s="660"/>
      <c r="DI11" s="660"/>
      <c r="DJ11" s="660"/>
      <c r="DK11" s="660"/>
      <c r="DL11" s="660"/>
      <c r="DM11" s="660"/>
      <c r="DN11" s="660"/>
      <c r="DO11" s="660"/>
      <c r="DP11" s="661"/>
      <c r="DQ11" s="668">
        <v>219485</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370055</v>
      </c>
      <c r="S12" s="660"/>
      <c r="T12" s="660"/>
      <c r="U12" s="660"/>
      <c r="V12" s="660"/>
      <c r="W12" s="660"/>
      <c r="X12" s="660"/>
      <c r="Y12" s="661"/>
      <c r="Z12" s="662">
        <v>4.0999999999999996</v>
      </c>
      <c r="AA12" s="662"/>
      <c r="AB12" s="662"/>
      <c r="AC12" s="662"/>
      <c r="AD12" s="663">
        <v>370055</v>
      </c>
      <c r="AE12" s="663"/>
      <c r="AF12" s="663"/>
      <c r="AG12" s="663"/>
      <c r="AH12" s="663"/>
      <c r="AI12" s="663"/>
      <c r="AJ12" s="663"/>
      <c r="AK12" s="663"/>
      <c r="AL12" s="664">
        <v>6.8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1135389</v>
      </c>
      <c r="BH12" s="660"/>
      <c r="BI12" s="660"/>
      <c r="BJ12" s="660"/>
      <c r="BK12" s="660"/>
      <c r="BL12" s="660"/>
      <c r="BM12" s="660"/>
      <c r="BN12" s="661"/>
      <c r="BO12" s="662">
        <v>45.7</v>
      </c>
      <c r="BP12" s="662"/>
      <c r="BQ12" s="662"/>
      <c r="BR12" s="662"/>
      <c r="BS12" s="668" t="s">
        <v>123</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385238</v>
      </c>
      <c r="CS12" s="660"/>
      <c r="CT12" s="660"/>
      <c r="CU12" s="660"/>
      <c r="CV12" s="660"/>
      <c r="CW12" s="660"/>
      <c r="CX12" s="660"/>
      <c r="CY12" s="661"/>
      <c r="CZ12" s="662">
        <v>4.5</v>
      </c>
      <c r="DA12" s="662"/>
      <c r="DB12" s="662"/>
      <c r="DC12" s="662"/>
      <c r="DD12" s="668">
        <v>4107</v>
      </c>
      <c r="DE12" s="660"/>
      <c r="DF12" s="660"/>
      <c r="DG12" s="660"/>
      <c r="DH12" s="660"/>
      <c r="DI12" s="660"/>
      <c r="DJ12" s="660"/>
      <c r="DK12" s="660"/>
      <c r="DL12" s="660"/>
      <c r="DM12" s="660"/>
      <c r="DN12" s="660"/>
      <c r="DO12" s="660"/>
      <c r="DP12" s="661"/>
      <c r="DQ12" s="668">
        <v>107611</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223</v>
      </c>
      <c r="AA13" s="662"/>
      <c r="AB13" s="662"/>
      <c r="AC13" s="662"/>
      <c r="AD13" s="663" t="s">
        <v>123</v>
      </c>
      <c r="AE13" s="663"/>
      <c r="AF13" s="663"/>
      <c r="AG13" s="663"/>
      <c r="AH13" s="663"/>
      <c r="AI13" s="663"/>
      <c r="AJ13" s="663"/>
      <c r="AK13" s="663"/>
      <c r="AL13" s="664" t="s">
        <v>123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1126875</v>
      </c>
      <c r="BH13" s="660"/>
      <c r="BI13" s="660"/>
      <c r="BJ13" s="660"/>
      <c r="BK13" s="660"/>
      <c r="BL13" s="660"/>
      <c r="BM13" s="660"/>
      <c r="BN13" s="661"/>
      <c r="BO13" s="662">
        <v>45.4</v>
      </c>
      <c r="BP13" s="662"/>
      <c r="BQ13" s="662"/>
      <c r="BR13" s="662"/>
      <c r="BS13" s="668" t="s">
        <v>123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1178164</v>
      </c>
      <c r="CS13" s="660"/>
      <c r="CT13" s="660"/>
      <c r="CU13" s="660"/>
      <c r="CV13" s="660"/>
      <c r="CW13" s="660"/>
      <c r="CX13" s="660"/>
      <c r="CY13" s="661"/>
      <c r="CZ13" s="662">
        <v>13.7</v>
      </c>
      <c r="DA13" s="662"/>
      <c r="DB13" s="662"/>
      <c r="DC13" s="662"/>
      <c r="DD13" s="668">
        <v>394014</v>
      </c>
      <c r="DE13" s="660"/>
      <c r="DF13" s="660"/>
      <c r="DG13" s="660"/>
      <c r="DH13" s="660"/>
      <c r="DI13" s="660"/>
      <c r="DJ13" s="660"/>
      <c r="DK13" s="660"/>
      <c r="DL13" s="660"/>
      <c r="DM13" s="660"/>
      <c r="DN13" s="660"/>
      <c r="DO13" s="660"/>
      <c r="DP13" s="661"/>
      <c r="DQ13" s="668">
        <v>863229</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223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69421</v>
      </c>
      <c r="BH14" s="660"/>
      <c r="BI14" s="660"/>
      <c r="BJ14" s="660"/>
      <c r="BK14" s="660"/>
      <c r="BL14" s="660"/>
      <c r="BM14" s="660"/>
      <c r="BN14" s="661"/>
      <c r="BO14" s="662">
        <v>2.8</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248181</v>
      </c>
      <c r="CS14" s="660"/>
      <c r="CT14" s="660"/>
      <c r="CU14" s="660"/>
      <c r="CV14" s="660"/>
      <c r="CW14" s="660"/>
      <c r="CX14" s="660"/>
      <c r="CY14" s="661"/>
      <c r="CZ14" s="662">
        <v>2.9</v>
      </c>
      <c r="DA14" s="662"/>
      <c r="DB14" s="662"/>
      <c r="DC14" s="662"/>
      <c r="DD14" s="668">
        <v>702</v>
      </c>
      <c r="DE14" s="660"/>
      <c r="DF14" s="660"/>
      <c r="DG14" s="660"/>
      <c r="DH14" s="660"/>
      <c r="DI14" s="660"/>
      <c r="DJ14" s="660"/>
      <c r="DK14" s="660"/>
      <c r="DL14" s="660"/>
      <c r="DM14" s="660"/>
      <c r="DN14" s="660"/>
      <c r="DO14" s="660"/>
      <c r="DP14" s="661"/>
      <c r="DQ14" s="668">
        <v>233011</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27890</v>
      </c>
      <c r="S15" s="660"/>
      <c r="T15" s="660"/>
      <c r="U15" s="660"/>
      <c r="V15" s="660"/>
      <c r="W15" s="660"/>
      <c r="X15" s="660"/>
      <c r="Y15" s="661"/>
      <c r="Z15" s="662">
        <v>0.3</v>
      </c>
      <c r="AA15" s="662"/>
      <c r="AB15" s="662"/>
      <c r="AC15" s="662"/>
      <c r="AD15" s="663">
        <v>27890</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132760</v>
      </c>
      <c r="BH15" s="660"/>
      <c r="BI15" s="660"/>
      <c r="BJ15" s="660"/>
      <c r="BK15" s="660"/>
      <c r="BL15" s="660"/>
      <c r="BM15" s="660"/>
      <c r="BN15" s="661"/>
      <c r="BO15" s="662">
        <v>5.3</v>
      </c>
      <c r="BP15" s="662"/>
      <c r="BQ15" s="662"/>
      <c r="BR15" s="662"/>
      <c r="BS15" s="668" t="s">
        <v>223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778770</v>
      </c>
      <c r="CS15" s="660"/>
      <c r="CT15" s="660"/>
      <c r="CU15" s="660"/>
      <c r="CV15" s="660"/>
      <c r="CW15" s="660"/>
      <c r="CX15" s="660"/>
      <c r="CY15" s="661"/>
      <c r="CZ15" s="662">
        <v>9</v>
      </c>
      <c r="DA15" s="662"/>
      <c r="DB15" s="662"/>
      <c r="DC15" s="662"/>
      <c r="DD15" s="668">
        <v>48746</v>
      </c>
      <c r="DE15" s="660"/>
      <c r="DF15" s="660"/>
      <c r="DG15" s="660"/>
      <c r="DH15" s="660"/>
      <c r="DI15" s="660"/>
      <c r="DJ15" s="660"/>
      <c r="DK15" s="660"/>
      <c r="DL15" s="660"/>
      <c r="DM15" s="660"/>
      <c r="DN15" s="660"/>
      <c r="DO15" s="660"/>
      <c r="DP15" s="661"/>
      <c r="DQ15" s="668">
        <v>732858</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223</v>
      </c>
      <c r="S16" s="660"/>
      <c r="T16" s="660"/>
      <c r="U16" s="660"/>
      <c r="V16" s="660"/>
      <c r="W16" s="660"/>
      <c r="X16" s="660"/>
      <c r="Y16" s="661"/>
      <c r="Z16" s="662" t="s">
        <v>223</v>
      </c>
      <c r="AA16" s="662"/>
      <c r="AB16" s="662"/>
      <c r="AC16" s="662"/>
      <c r="AD16" s="663" t="s">
        <v>169</v>
      </c>
      <c r="AE16" s="663"/>
      <c r="AF16" s="663"/>
      <c r="AG16" s="663"/>
      <c r="AH16" s="663"/>
      <c r="AI16" s="663"/>
      <c r="AJ16" s="663"/>
      <c r="AK16" s="663"/>
      <c r="AL16" s="664" t="s">
        <v>223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223</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686</v>
      </c>
      <c r="CS16" s="660"/>
      <c r="CT16" s="660"/>
      <c r="CU16" s="660"/>
      <c r="CV16" s="660"/>
      <c r="CW16" s="660"/>
      <c r="CX16" s="660"/>
      <c r="CY16" s="661"/>
      <c r="CZ16" s="662">
        <v>0</v>
      </c>
      <c r="DA16" s="662"/>
      <c r="DB16" s="662"/>
      <c r="DC16" s="662"/>
      <c r="DD16" s="668" t="s">
        <v>123</v>
      </c>
      <c r="DE16" s="660"/>
      <c r="DF16" s="660"/>
      <c r="DG16" s="660"/>
      <c r="DH16" s="660"/>
      <c r="DI16" s="660"/>
      <c r="DJ16" s="660"/>
      <c r="DK16" s="660"/>
      <c r="DL16" s="660"/>
      <c r="DM16" s="660"/>
      <c r="DN16" s="660"/>
      <c r="DO16" s="660"/>
      <c r="DP16" s="661"/>
      <c r="DQ16" s="668">
        <v>413</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9253</v>
      </c>
      <c r="S17" s="660"/>
      <c r="T17" s="660"/>
      <c r="U17" s="660"/>
      <c r="V17" s="660"/>
      <c r="W17" s="660"/>
      <c r="X17" s="660"/>
      <c r="Y17" s="661"/>
      <c r="Z17" s="662">
        <v>0.1</v>
      </c>
      <c r="AA17" s="662"/>
      <c r="AB17" s="662"/>
      <c r="AC17" s="662"/>
      <c r="AD17" s="663">
        <v>9253</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223</v>
      </c>
      <c r="BH17" s="660"/>
      <c r="BI17" s="660"/>
      <c r="BJ17" s="660"/>
      <c r="BK17" s="660"/>
      <c r="BL17" s="660"/>
      <c r="BM17" s="660"/>
      <c r="BN17" s="661"/>
      <c r="BO17" s="662" t="s">
        <v>223</v>
      </c>
      <c r="BP17" s="662"/>
      <c r="BQ17" s="662"/>
      <c r="BR17" s="662"/>
      <c r="BS17" s="668" t="s">
        <v>123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711045</v>
      </c>
      <c r="CS17" s="660"/>
      <c r="CT17" s="660"/>
      <c r="CU17" s="660"/>
      <c r="CV17" s="660"/>
      <c r="CW17" s="660"/>
      <c r="CX17" s="660"/>
      <c r="CY17" s="661"/>
      <c r="CZ17" s="662">
        <v>8.1999999999999993</v>
      </c>
      <c r="DA17" s="662"/>
      <c r="DB17" s="662"/>
      <c r="DC17" s="662"/>
      <c r="DD17" s="668" t="s">
        <v>123</v>
      </c>
      <c r="DE17" s="660"/>
      <c r="DF17" s="660"/>
      <c r="DG17" s="660"/>
      <c r="DH17" s="660"/>
      <c r="DI17" s="660"/>
      <c r="DJ17" s="660"/>
      <c r="DK17" s="660"/>
      <c r="DL17" s="660"/>
      <c r="DM17" s="660"/>
      <c r="DN17" s="660"/>
      <c r="DO17" s="660"/>
      <c r="DP17" s="661"/>
      <c r="DQ17" s="668">
        <v>703541</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2738315</v>
      </c>
      <c r="S18" s="660"/>
      <c r="T18" s="660"/>
      <c r="U18" s="660"/>
      <c r="V18" s="660"/>
      <c r="W18" s="660"/>
      <c r="X18" s="660"/>
      <c r="Y18" s="661"/>
      <c r="Z18" s="662">
        <v>30.3</v>
      </c>
      <c r="AA18" s="662"/>
      <c r="AB18" s="662"/>
      <c r="AC18" s="662"/>
      <c r="AD18" s="663">
        <v>2506454</v>
      </c>
      <c r="AE18" s="663"/>
      <c r="AF18" s="663"/>
      <c r="AG18" s="663"/>
      <c r="AH18" s="663"/>
      <c r="AI18" s="663"/>
      <c r="AJ18" s="663"/>
      <c r="AK18" s="663"/>
      <c r="AL18" s="664">
        <v>45.8</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169</v>
      </c>
      <c r="DE18" s="660"/>
      <c r="DF18" s="660"/>
      <c r="DG18" s="660"/>
      <c r="DH18" s="660"/>
      <c r="DI18" s="660"/>
      <c r="DJ18" s="660"/>
      <c r="DK18" s="660"/>
      <c r="DL18" s="660"/>
      <c r="DM18" s="660"/>
      <c r="DN18" s="660"/>
      <c r="DO18" s="660"/>
      <c r="DP18" s="661"/>
      <c r="DQ18" s="668" t="s">
        <v>223</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2506454</v>
      </c>
      <c r="S19" s="660"/>
      <c r="T19" s="660"/>
      <c r="U19" s="660"/>
      <c r="V19" s="660"/>
      <c r="W19" s="660"/>
      <c r="X19" s="660"/>
      <c r="Y19" s="661"/>
      <c r="Z19" s="662">
        <v>27.7</v>
      </c>
      <c r="AA19" s="662"/>
      <c r="AB19" s="662"/>
      <c r="AC19" s="662"/>
      <c r="AD19" s="663">
        <v>2506454</v>
      </c>
      <c r="AE19" s="663"/>
      <c r="AF19" s="663"/>
      <c r="AG19" s="663"/>
      <c r="AH19" s="663"/>
      <c r="AI19" s="663"/>
      <c r="AJ19" s="663"/>
      <c r="AK19" s="663"/>
      <c r="AL19" s="664">
        <v>45.8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77674</v>
      </c>
      <c r="BH19" s="660"/>
      <c r="BI19" s="660"/>
      <c r="BJ19" s="660"/>
      <c r="BK19" s="660"/>
      <c r="BL19" s="660"/>
      <c r="BM19" s="660"/>
      <c r="BN19" s="661"/>
      <c r="BO19" s="662">
        <v>3.1</v>
      </c>
      <c r="BP19" s="662"/>
      <c r="BQ19" s="662"/>
      <c r="BR19" s="662"/>
      <c r="BS19" s="668" t="s">
        <v>123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223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231861</v>
      </c>
      <c r="S20" s="660"/>
      <c r="T20" s="660"/>
      <c r="U20" s="660"/>
      <c r="V20" s="660"/>
      <c r="W20" s="660"/>
      <c r="X20" s="660"/>
      <c r="Y20" s="661"/>
      <c r="Z20" s="662">
        <v>2.6</v>
      </c>
      <c r="AA20" s="662"/>
      <c r="AB20" s="662"/>
      <c r="AC20" s="662"/>
      <c r="AD20" s="663" t="s">
        <v>223</v>
      </c>
      <c r="AE20" s="663"/>
      <c r="AF20" s="663"/>
      <c r="AG20" s="663"/>
      <c r="AH20" s="663"/>
      <c r="AI20" s="663"/>
      <c r="AJ20" s="663"/>
      <c r="AK20" s="663"/>
      <c r="AL20" s="664" t="s">
        <v>223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77674</v>
      </c>
      <c r="BH20" s="660"/>
      <c r="BI20" s="660"/>
      <c r="BJ20" s="660"/>
      <c r="BK20" s="660"/>
      <c r="BL20" s="660"/>
      <c r="BM20" s="660"/>
      <c r="BN20" s="661"/>
      <c r="BO20" s="662">
        <v>3.1</v>
      </c>
      <c r="BP20" s="662"/>
      <c r="BQ20" s="662"/>
      <c r="BR20" s="662"/>
      <c r="BS20" s="668" t="s">
        <v>123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8619595</v>
      </c>
      <c r="CS20" s="660"/>
      <c r="CT20" s="660"/>
      <c r="CU20" s="660"/>
      <c r="CV20" s="660"/>
      <c r="CW20" s="660"/>
      <c r="CX20" s="660"/>
      <c r="CY20" s="661"/>
      <c r="CZ20" s="662">
        <v>100</v>
      </c>
      <c r="DA20" s="662"/>
      <c r="DB20" s="662"/>
      <c r="DC20" s="662"/>
      <c r="DD20" s="668">
        <v>1003726</v>
      </c>
      <c r="DE20" s="660"/>
      <c r="DF20" s="660"/>
      <c r="DG20" s="660"/>
      <c r="DH20" s="660"/>
      <c r="DI20" s="660"/>
      <c r="DJ20" s="660"/>
      <c r="DK20" s="660"/>
      <c r="DL20" s="660"/>
      <c r="DM20" s="660"/>
      <c r="DN20" s="660"/>
      <c r="DO20" s="660"/>
      <c r="DP20" s="661"/>
      <c r="DQ20" s="668">
        <v>6206062</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223</v>
      </c>
      <c r="AE21" s="663"/>
      <c r="AF21" s="663"/>
      <c r="AG21" s="663"/>
      <c r="AH21" s="663"/>
      <c r="AI21" s="663"/>
      <c r="AJ21" s="663"/>
      <c r="AK21" s="663"/>
      <c r="AL21" s="664" t="s">
        <v>123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18136</v>
      </c>
      <c r="BH21" s="660"/>
      <c r="BI21" s="660"/>
      <c r="BJ21" s="660"/>
      <c r="BK21" s="660"/>
      <c r="BL21" s="660"/>
      <c r="BM21" s="660"/>
      <c r="BN21" s="661"/>
      <c r="BO21" s="662">
        <v>0.7</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5762093</v>
      </c>
      <c r="S22" s="660"/>
      <c r="T22" s="660"/>
      <c r="U22" s="660"/>
      <c r="V22" s="660"/>
      <c r="W22" s="660"/>
      <c r="X22" s="660"/>
      <c r="Y22" s="661"/>
      <c r="Z22" s="662">
        <v>63.7</v>
      </c>
      <c r="AA22" s="662"/>
      <c r="AB22" s="662"/>
      <c r="AC22" s="662"/>
      <c r="AD22" s="663">
        <v>5470694</v>
      </c>
      <c r="AE22" s="663"/>
      <c r="AF22" s="663"/>
      <c r="AG22" s="663"/>
      <c r="AH22" s="663"/>
      <c r="AI22" s="663"/>
      <c r="AJ22" s="663"/>
      <c r="AK22" s="663"/>
      <c r="AL22" s="664">
        <v>100</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223</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2165</v>
      </c>
      <c r="S23" s="660"/>
      <c r="T23" s="660"/>
      <c r="U23" s="660"/>
      <c r="V23" s="660"/>
      <c r="W23" s="660"/>
      <c r="X23" s="660"/>
      <c r="Y23" s="661"/>
      <c r="Z23" s="662">
        <v>0</v>
      </c>
      <c r="AA23" s="662"/>
      <c r="AB23" s="662"/>
      <c r="AC23" s="662"/>
      <c r="AD23" s="663">
        <v>2165</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59538</v>
      </c>
      <c r="BH23" s="660"/>
      <c r="BI23" s="660"/>
      <c r="BJ23" s="660"/>
      <c r="BK23" s="660"/>
      <c r="BL23" s="660"/>
      <c r="BM23" s="660"/>
      <c r="BN23" s="661"/>
      <c r="BO23" s="662">
        <v>2.4</v>
      </c>
      <c r="BP23" s="662"/>
      <c r="BQ23" s="662"/>
      <c r="BR23" s="662"/>
      <c r="BS23" s="668" t="s">
        <v>223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109976</v>
      </c>
      <c r="S24" s="660"/>
      <c r="T24" s="660"/>
      <c r="U24" s="660"/>
      <c r="V24" s="660"/>
      <c r="W24" s="660"/>
      <c r="X24" s="660"/>
      <c r="Y24" s="661"/>
      <c r="Z24" s="662">
        <v>1.2</v>
      </c>
      <c r="AA24" s="662"/>
      <c r="AB24" s="662"/>
      <c r="AC24" s="662"/>
      <c r="AD24" s="663" t="s">
        <v>123</v>
      </c>
      <c r="AE24" s="663"/>
      <c r="AF24" s="663"/>
      <c r="AG24" s="663"/>
      <c r="AH24" s="663"/>
      <c r="AI24" s="663"/>
      <c r="AJ24" s="663"/>
      <c r="AK24" s="663"/>
      <c r="AL24" s="664" t="s">
        <v>223</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223</v>
      </c>
      <c r="BH24" s="660"/>
      <c r="BI24" s="660"/>
      <c r="BJ24" s="660"/>
      <c r="BK24" s="660"/>
      <c r="BL24" s="660"/>
      <c r="BM24" s="660"/>
      <c r="BN24" s="661"/>
      <c r="BO24" s="662" t="s">
        <v>223</v>
      </c>
      <c r="BP24" s="662"/>
      <c r="BQ24" s="662"/>
      <c r="BR24" s="662"/>
      <c r="BS24" s="668" t="s">
        <v>123</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3221727</v>
      </c>
      <c r="CS24" s="649"/>
      <c r="CT24" s="649"/>
      <c r="CU24" s="649"/>
      <c r="CV24" s="649"/>
      <c r="CW24" s="649"/>
      <c r="CX24" s="649"/>
      <c r="CY24" s="650"/>
      <c r="CZ24" s="653">
        <v>37.4</v>
      </c>
      <c r="DA24" s="654"/>
      <c r="DB24" s="654"/>
      <c r="DC24" s="673"/>
      <c r="DD24" s="692">
        <v>2407647</v>
      </c>
      <c r="DE24" s="649"/>
      <c r="DF24" s="649"/>
      <c r="DG24" s="649"/>
      <c r="DH24" s="649"/>
      <c r="DI24" s="649"/>
      <c r="DJ24" s="649"/>
      <c r="DK24" s="650"/>
      <c r="DL24" s="692">
        <v>2185658</v>
      </c>
      <c r="DM24" s="649"/>
      <c r="DN24" s="649"/>
      <c r="DO24" s="649"/>
      <c r="DP24" s="649"/>
      <c r="DQ24" s="649"/>
      <c r="DR24" s="649"/>
      <c r="DS24" s="649"/>
      <c r="DT24" s="649"/>
      <c r="DU24" s="649"/>
      <c r="DV24" s="650"/>
      <c r="DW24" s="653">
        <v>37.700000000000003</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198417</v>
      </c>
      <c r="S25" s="660"/>
      <c r="T25" s="660"/>
      <c r="U25" s="660"/>
      <c r="V25" s="660"/>
      <c r="W25" s="660"/>
      <c r="X25" s="660"/>
      <c r="Y25" s="661"/>
      <c r="Z25" s="662">
        <v>2.2000000000000002</v>
      </c>
      <c r="AA25" s="662"/>
      <c r="AB25" s="662"/>
      <c r="AC25" s="662"/>
      <c r="AD25" s="663" t="s">
        <v>123</v>
      </c>
      <c r="AE25" s="663"/>
      <c r="AF25" s="663"/>
      <c r="AG25" s="663"/>
      <c r="AH25" s="663"/>
      <c r="AI25" s="663"/>
      <c r="AJ25" s="663"/>
      <c r="AK25" s="663"/>
      <c r="AL25" s="664" t="s">
        <v>223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1594379</v>
      </c>
      <c r="CS25" s="695"/>
      <c r="CT25" s="695"/>
      <c r="CU25" s="695"/>
      <c r="CV25" s="695"/>
      <c r="CW25" s="695"/>
      <c r="CX25" s="695"/>
      <c r="CY25" s="696"/>
      <c r="CZ25" s="664">
        <v>18.5</v>
      </c>
      <c r="DA25" s="693"/>
      <c r="DB25" s="693"/>
      <c r="DC25" s="697"/>
      <c r="DD25" s="668">
        <v>1370643</v>
      </c>
      <c r="DE25" s="695"/>
      <c r="DF25" s="695"/>
      <c r="DG25" s="695"/>
      <c r="DH25" s="695"/>
      <c r="DI25" s="695"/>
      <c r="DJ25" s="695"/>
      <c r="DK25" s="696"/>
      <c r="DL25" s="668">
        <v>1155517</v>
      </c>
      <c r="DM25" s="695"/>
      <c r="DN25" s="695"/>
      <c r="DO25" s="695"/>
      <c r="DP25" s="695"/>
      <c r="DQ25" s="695"/>
      <c r="DR25" s="695"/>
      <c r="DS25" s="695"/>
      <c r="DT25" s="695"/>
      <c r="DU25" s="695"/>
      <c r="DV25" s="696"/>
      <c r="DW25" s="664">
        <v>19.899999999999999</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33736</v>
      </c>
      <c r="S26" s="660"/>
      <c r="T26" s="660"/>
      <c r="U26" s="660"/>
      <c r="V26" s="660"/>
      <c r="W26" s="660"/>
      <c r="X26" s="660"/>
      <c r="Y26" s="661"/>
      <c r="Z26" s="662">
        <v>0.4</v>
      </c>
      <c r="AA26" s="662"/>
      <c r="AB26" s="662"/>
      <c r="AC26" s="662"/>
      <c r="AD26" s="663" t="s">
        <v>123</v>
      </c>
      <c r="AE26" s="663"/>
      <c r="AF26" s="663"/>
      <c r="AG26" s="663"/>
      <c r="AH26" s="663"/>
      <c r="AI26" s="663"/>
      <c r="AJ26" s="663"/>
      <c r="AK26" s="663"/>
      <c r="AL26" s="664" t="s">
        <v>123</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857268</v>
      </c>
      <c r="CS26" s="660"/>
      <c r="CT26" s="660"/>
      <c r="CU26" s="660"/>
      <c r="CV26" s="660"/>
      <c r="CW26" s="660"/>
      <c r="CX26" s="660"/>
      <c r="CY26" s="661"/>
      <c r="CZ26" s="664">
        <v>9.9</v>
      </c>
      <c r="DA26" s="693"/>
      <c r="DB26" s="693"/>
      <c r="DC26" s="697"/>
      <c r="DD26" s="668">
        <v>684913</v>
      </c>
      <c r="DE26" s="660"/>
      <c r="DF26" s="660"/>
      <c r="DG26" s="660"/>
      <c r="DH26" s="660"/>
      <c r="DI26" s="660"/>
      <c r="DJ26" s="660"/>
      <c r="DK26" s="661"/>
      <c r="DL26" s="668" t="s">
        <v>223</v>
      </c>
      <c r="DM26" s="660"/>
      <c r="DN26" s="660"/>
      <c r="DO26" s="660"/>
      <c r="DP26" s="660"/>
      <c r="DQ26" s="660"/>
      <c r="DR26" s="660"/>
      <c r="DS26" s="660"/>
      <c r="DT26" s="660"/>
      <c r="DU26" s="660"/>
      <c r="DV26" s="661"/>
      <c r="DW26" s="664" t="s">
        <v>223</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759213</v>
      </c>
      <c r="S27" s="660"/>
      <c r="T27" s="660"/>
      <c r="U27" s="660"/>
      <c r="V27" s="660"/>
      <c r="W27" s="660"/>
      <c r="X27" s="660"/>
      <c r="Y27" s="661"/>
      <c r="Z27" s="662">
        <v>8.4</v>
      </c>
      <c r="AA27" s="662"/>
      <c r="AB27" s="662"/>
      <c r="AC27" s="662"/>
      <c r="AD27" s="663" t="s">
        <v>223</v>
      </c>
      <c r="AE27" s="663"/>
      <c r="AF27" s="663"/>
      <c r="AG27" s="663"/>
      <c r="AH27" s="663"/>
      <c r="AI27" s="663"/>
      <c r="AJ27" s="663"/>
      <c r="AK27" s="663"/>
      <c r="AL27" s="664" t="s">
        <v>223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2482074</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916303</v>
      </c>
      <c r="CS27" s="695"/>
      <c r="CT27" s="695"/>
      <c r="CU27" s="695"/>
      <c r="CV27" s="695"/>
      <c r="CW27" s="695"/>
      <c r="CX27" s="695"/>
      <c r="CY27" s="696"/>
      <c r="CZ27" s="664">
        <v>10.6</v>
      </c>
      <c r="DA27" s="693"/>
      <c r="DB27" s="693"/>
      <c r="DC27" s="697"/>
      <c r="DD27" s="668">
        <v>333463</v>
      </c>
      <c r="DE27" s="695"/>
      <c r="DF27" s="695"/>
      <c r="DG27" s="695"/>
      <c r="DH27" s="695"/>
      <c r="DI27" s="695"/>
      <c r="DJ27" s="695"/>
      <c r="DK27" s="696"/>
      <c r="DL27" s="668">
        <v>326600</v>
      </c>
      <c r="DM27" s="695"/>
      <c r="DN27" s="695"/>
      <c r="DO27" s="695"/>
      <c r="DP27" s="695"/>
      <c r="DQ27" s="695"/>
      <c r="DR27" s="695"/>
      <c r="DS27" s="695"/>
      <c r="DT27" s="695"/>
      <c r="DU27" s="695"/>
      <c r="DV27" s="696"/>
      <c r="DW27" s="664">
        <v>5.6</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v>418</v>
      </c>
      <c r="S28" s="660"/>
      <c r="T28" s="660"/>
      <c r="U28" s="660"/>
      <c r="V28" s="660"/>
      <c r="W28" s="660"/>
      <c r="X28" s="660"/>
      <c r="Y28" s="661"/>
      <c r="Z28" s="662">
        <v>0</v>
      </c>
      <c r="AA28" s="662"/>
      <c r="AB28" s="662"/>
      <c r="AC28" s="662"/>
      <c r="AD28" s="663">
        <v>418</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711045</v>
      </c>
      <c r="CS28" s="660"/>
      <c r="CT28" s="660"/>
      <c r="CU28" s="660"/>
      <c r="CV28" s="660"/>
      <c r="CW28" s="660"/>
      <c r="CX28" s="660"/>
      <c r="CY28" s="661"/>
      <c r="CZ28" s="664">
        <v>8.1999999999999993</v>
      </c>
      <c r="DA28" s="693"/>
      <c r="DB28" s="693"/>
      <c r="DC28" s="697"/>
      <c r="DD28" s="668">
        <v>703541</v>
      </c>
      <c r="DE28" s="660"/>
      <c r="DF28" s="660"/>
      <c r="DG28" s="660"/>
      <c r="DH28" s="660"/>
      <c r="DI28" s="660"/>
      <c r="DJ28" s="660"/>
      <c r="DK28" s="661"/>
      <c r="DL28" s="668">
        <v>703541</v>
      </c>
      <c r="DM28" s="660"/>
      <c r="DN28" s="660"/>
      <c r="DO28" s="660"/>
      <c r="DP28" s="660"/>
      <c r="DQ28" s="660"/>
      <c r="DR28" s="660"/>
      <c r="DS28" s="660"/>
      <c r="DT28" s="660"/>
      <c r="DU28" s="660"/>
      <c r="DV28" s="661"/>
      <c r="DW28" s="664">
        <v>12.1</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624129</v>
      </c>
      <c r="S29" s="660"/>
      <c r="T29" s="660"/>
      <c r="U29" s="660"/>
      <c r="V29" s="660"/>
      <c r="W29" s="660"/>
      <c r="X29" s="660"/>
      <c r="Y29" s="661"/>
      <c r="Z29" s="662">
        <v>6.9</v>
      </c>
      <c r="AA29" s="662"/>
      <c r="AB29" s="662"/>
      <c r="AC29" s="662"/>
      <c r="AD29" s="663" t="s">
        <v>223</v>
      </c>
      <c r="AE29" s="663"/>
      <c r="AF29" s="663"/>
      <c r="AG29" s="663"/>
      <c r="AH29" s="663"/>
      <c r="AI29" s="663"/>
      <c r="AJ29" s="663"/>
      <c r="AK29" s="663"/>
      <c r="AL29" s="664" t="s">
        <v>123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711045</v>
      </c>
      <c r="CS29" s="695"/>
      <c r="CT29" s="695"/>
      <c r="CU29" s="695"/>
      <c r="CV29" s="695"/>
      <c r="CW29" s="695"/>
      <c r="CX29" s="695"/>
      <c r="CY29" s="696"/>
      <c r="CZ29" s="664">
        <v>8.1999999999999993</v>
      </c>
      <c r="DA29" s="693"/>
      <c r="DB29" s="693"/>
      <c r="DC29" s="697"/>
      <c r="DD29" s="668">
        <v>703541</v>
      </c>
      <c r="DE29" s="695"/>
      <c r="DF29" s="695"/>
      <c r="DG29" s="695"/>
      <c r="DH29" s="695"/>
      <c r="DI29" s="695"/>
      <c r="DJ29" s="695"/>
      <c r="DK29" s="696"/>
      <c r="DL29" s="668">
        <v>703541</v>
      </c>
      <c r="DM29" s="695"/>
      <c r="DN29" s="695"/>
      <c r="DO29" s="695"/>
      <c r="DP29" s="695"/>
      <c r="DQ29" s="695"/>
      <c r="DR29" s="695"/>
      <c r="DS29" s="695"/>
      <c r="DT29" s="695"/>
      <c r="DU29" s="695"/>
      <c r="DV29" s="696"/>
      <c r="DW29" s="664">
        <v>12.1</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19707</v>
      </c>
      <c r="S30" s="660"/>
      <c r="T30" s="660"/>
      <c r="U30" s="660"/>
      <c r="V30" s="660"/>
      <c r="W30" s="660"/>
      <c r="X30" s="660"/>
      <c r="Y30" s="661"/>
      <c r="Z30" s="662">
        <v>0.2</v>
      </c>
      <c r="AA30" s="662"/>
      <c r="AB30" s="662"/>
      <c r="AC30" s="662"/>
      <c r="AD30" s="663" t="s">
        <v>123</v>
      </c>
      <c r="AE30" s="663"/>
      <c r="AF30" s="663"/>
      <c r="AG30" s="663"/>
      <c r="AH30" s="663"/>
      <c r="AI30" s="663"/>
      <c r="AJ30" s="663"/>
      <c r="AK30" s="663"/>
      <c r="AL30" s="664" t="s">
        <v>123</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99.3</v>
      </c>
      <c r="BH30" s="720"/>
      <c r="BI30" s="720"/>
      <c r="BJ30" s="720"/>
      <c r="BK30" s="720"/>
      <c r="BL30" s="720"/>
      <c r="BM30" s="654">
        <v>97.8</v>
      </c>
      <c r="BN30" s="720"/>
      <c r="BO30" s="720"/>
      <c r="BP30" s="720"/>
      <c r="BQ30" s="721"/>
      <c r="BR30" s="719">
        <v>99.2</v>
      </c>
      <c r="BS30" s="720"/>
      <c r="BT30" s="720"/>
      <c r="BU30" s="720"/>
      <c r="BV30" s="720"/>
      <c r="BW30" s="720"/>
      <c r="BX30" s="654">
        <v>97.4</v>
      </c>
      <c r="BY30" s="720"/>
      <c r="BZ30" s="720"/>
      <c r="CA30" s="720"/>
      <c r="CB30" s="721"/>
      <c r="CD30" s="724"/>
      <c r="CE30" s="725"/>
      <c r="CF30" s="674" t="s">
        <v>306</v>
      </c>
      <c r="CG30" s="675"/>
      <c r="CH30" s="675"/>
      <c r="CI30" s="675"/>
      <c r="CJ30" s="675"/>
      <c r="CK30" s="675"/>
      <c r="CL30" s="675"/>
      <c r="CM30" s="675"/>
      <c r="CN30" s="675"/>
      <c r="CO30" s="675"/>
      <c r="CP30" s="675"/>
      <c r="CQ30" s="676"/>
      <c r="CR30" s="659">
        <v>691566</v>
      </c>
      <c r="CS30" s="660"/>
      <c r="CT30" s="660"/>
      <c r="CU30" s="660"/>
      <c r="CV30" s="660"/>
      <c r="CW30" s="660"/>
      <c r="CX30" s="660"/>
      <c r="CY30" s="661"/>
      <c r="CZ30" s="664">
        <v>8</v>
      </c>
      <c r="DA30" s="693"/>
      <c r="DB30" s="693"/>
      <c r="DC30" s="697"/>
      <c r="DD30" s="668">
        <v>684679</v>
      </c>
      <c r="DE30" s="660"/>
      <c r="DF30" s="660"/>
      <c r="DG30" s="660"/>
      <c r="DH30" s="660"/>
      <c r="DI30" s="660"/>
      <c r="DJ30" s="660"/>
      <c r="DK30" s="661"/>
      <c r="DL30" s="668">
        <v>684679</v>
      </c>
      <c r="DM30" s="660"/>
      <c r="DN30" s="660"/>
      <c r="DO30" s="660"/>
      <c r="DP30" s="660"/>
      <c r="DQ30" s="660"/>
      <c r="DR30" s="660"/>
      <c r="DS30" s="660"/>
      <c r="DT30" s="660"/>
      <c r="DU30" s="660"/>
      <c r="DV30" s="661"/>
      <c r="DW30" s="664">
        <v>11.8</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100826</v>
      </c>
      <c r="S31" s="660"/>
      <c r="T31" s="660"/>
      <c r="U31" s="660"/>
      <c r="V31" s="660"/>
      <c r="W31" s="660"/>
      <c r="X31" s="660"/>
      <c r="Y31" s="661"/>
      <c r="Z31" s="662">
        <v>1.1000000000000001</v>
      </c>
      <c r="AA31" s="662"/>
      <c r="AB31" s="662"/>
      <c r="AC31" s="662"/>
      <c r="AD31" s="663" t="s">
        <v>223</v>
      </c>
      <c r="AE31" s="663"/>
      <c r="AF31" s="663"/>
      <c r="AG31" s="663"/>
      <c r="AH31" s="663"/>
      <c r="AI31" s="663"/>
      <c r="AJ31" s="663"/>
      <c r="AK31" s="663"/>
      <c r="AL31" s="664" t="s">
        <v>223</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99.3</v>
      </c>
      <c r="BH31" s="695"/>
      <c r="BI31" s="695"/>
      <c r="BJ31" s="695"/>
      <c r="BK31" s="695"/>
      <c r="BL31" s="695"/>
      <c r="BM31" s="665">
        <v>98.1</v>
      </c>
      <c r="BN31" s="717"/>
      <c r="BO31" s="717"/>
      <c r="BP31" s="717"/>
      <c r="BQ31" s="718"/>
      <c r="BR31" s="716">
        <v>99.1</v>
      </c>
      <c r="BS31" s="695"/>
      <c r="BT31" s="695"/>
      <c r="BU31" s="695"/>
      <c r="BV31" s="695"/>
      <c r="BW31" s="695"/>
      <c r="BX31" s="665">
        <v>97.7</v>
      </c>
      <c r="BY31" s="717"/>
      <c r="BZ31" s="717"/>
      <c r="CA31" s="717"/>
      <c r="CB31" s="718"/>
      <c r="CD31" s="724"/>
      <c r="CE31" s="725"/>
      <c r="CF31" s="674" t="s">
        <v>310</v>
      </c>
      <c r="CG31" s="675"/>
      <c r="CH31" s="675"/>
      <c r="CI31" s="675"/>
      <c r="CJ31" s="675"/>
      <c r="CK31" s="675"/>
      <c r="CL31" s="675"/>
      <c r="CM31" s="675"/>
      <c r="CN31" s="675"/>
      <c r="CO31" s="675"/>
      <c r="CP31" s="675"/>
      <c r="CQ31" s="676"/>
      <c r="CR31" s="659">
        <v>19479</v>
      </c>
      <c r="CS31" s="695"/>
      <c r="CT31" s="695"/>
      <c r="CU31" s="695"/>
      <c r="CV31" s="695"/>
      <c r="CW31" s="695"/>
      <c r="CX31" s="695"/>
      <c r="CY31" s="696"/>
      <c r="CZ31" s="664">
        <v>0.2</v>
      </c>
      <c r="DA31" s="693"/>
      <c r="DB31" s="693"/>
      <c r="DC31" s="697"/>
      <c r="DD31" s="668">
        <v>18862</v>
      </c>
      <c r="DE31" s="695"/>
      <c r="DF31" s="695"/>
      <c r="DG31" s="695"/>
      <c r="DH31" s="695"/>
      <c r="DI31" s="695"/>
      <c r="DJ31" s="695"/>
      <c r="DK31" s="696"/>
      <c r="DL31" s="668">
        <v>18862</v>
      </c>
      <c r="DM31" s="695"/>
      <c r="DN31" s="695"/>
      <c r="DO31" s="695"/>
      <c r="DP31" s="695"/>
      <c r="DQ31" s="695"/>
      <c r="DR31" s="695"/>
      <c r="DS31" s="695"/>
      <c r="DT31" s="695"/>
      <c r="DU31" s="695"/>
      <c r="DV31" s="696"/>
      <c r="DW31" s="664">
        <v>0.3</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31950</v>
      </c>
      <c r="S32" s="660"/>
      <c r="T32" s="660"/>
      <c r="U32" s="660"/>
      <c r="V32" s="660"/>
      <c r="W32" s="660"/>
      <c r="X32" s="660"/>
      <c r="Y32" s="661"/>
      <c r="Z32" s="662">
        <v>0.4</v>
      </c>
      <c r="AA32" s="662"/>
      <c r="AB32" s="662"/>
      <c r="AC32" s="662"/>
      <c r="AD32" s="663" t="s">
        <v>223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99.2</v>
      </c>
      <c r="BH32" s="729"/>
      <c r="BI32" s="729"/>
      <c r="BJ32" s="729"/>
      <c r="BK32" s="729"/>
      <c r="BL32" s="729"/>
      <c r="BM32" s="730">
        <v>97.3</v>
      </c>
      <c r="BN32" s="729"/>
      <c r="BO32" s="729"/>
      <c r="BP32" s="729"/>
      <c r="BQ32" s="731"/>
      <c r="BR32" s="728">
        <v>99.2</v>
      </c>
      <c r="BS32" s="729"/>
      <c r="BT32" s="729"/>
      <c r="BU32" s="729"/>
      <c r="BV32" s="729"/>
      <c r="BW32" s="729"/>
      <c r="BX32" s="730">
        <v>96.9</v>
      </c>
      <c r="BY32" s="729"/>
      <c r="BZ32" s="729"/>
      <c r="CA32" s="729"/>
      <c r="CB32" s="731"/>
      <c r="CD32" s="726"/>
      <c r="CE32" s="727"/>
      <c r="CF32" s="674" t="s">
        <v>313</v>
      </c>
      <c r="CG32" s="675"/>
      <c r="CH32" s="675"/>
      <c r="CI32" s="675"/>
      <c r="CJ32" s="675"/>
      <c r="CK32" s="675"/>
      <c r="CL32" s="675"/>
      <c r="CM32" s="675"/>
      <c r="CN32" s="675"/>
      <c r="CO32" s="675"/>
      <c r="CP32" s="675"/>
      <c r="CQ32" s="676"/>
      <c r="CR32" s="659" t="s">
        <v>223</v>
      </c>
      <c r="CS32" s="660"/>
      <c r="CT32" s="660"/>
      <c r="CU32" s="660"/>
      <c r="CV32" s="660"/>
      <c r="CW32" s="660"/>
      <c r="CX32" s="660"/>
      <c r="CY32" s="661"/>
      <c r="CZ32" s="664" t="s">
        <v>223</v>
      </c>
      <c r="DA32" s="693"/>
      <c r="DB32" s="693"/>
      <c r="DC32" s="697"/>
      <c r="DD32" s="668" t="s">
        <v>223</v>
      </c>
      <c r="DE32" s="660"/>
      <c r="DF32" s="660"/>
      <c r="DG32" s="660"/>
      <c r="DH32" s="660"/>
      <c r="DI32" s="660"/>
      <c r="DJ32" s="660"/>
      <c r="DK32" s="661"/>
      <c r="DL32" s="668" t="s">
        <v>123</v>
      </c>
      <c r="DM32" s="660"/>
      <c r="DN32" s="660"/>
      <c r="DO32" s="660"/>
      <c r="DP32" s="660"/>
      <c r="DQ32" s="660"/>
      <c r="DR32" s="660"/>
      <c r="DS32" s="660"/>
      <c r="DT32" s="660"/>
      <c r="DU32" s="660"/>
      <c r="DV32" s="661"/>
      <c r="DW32" s="664" t="s">
        <v>223</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420315</v>
      </c>
      <c r="S33" s="660"/>
      <c r="T33" s="660"/>
      <c r="U33" s="660"/>
      <c r="V33" s="660"/>
      <c r="W33" s="660"/>
      <c r="X33" s="660"/>
      <c r="Y33" s="661"/>
      <c r="Z33" s="662">
        <v>4.5999999999999996</v>
      </c>
      <c r="AA33" s="662"/>
      <c r="AB33" s="662"/>
      <c r="AC33" s="662"/>
      <c r="AD33" s="663" t="s">
        <v>123</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4393456</v>
      </c>
      <c r="CS33" s="695"/>
      <c r="CT33" s="695"/>
      <c r="CU33" s="695"/>
      <c r="CV33" s="695"/>
      <c r="CW33" s="695"/>
      <c r="CX33" s="695"/>
      <c r="CY33" s="696"/>
      <c r="CZ33" s="664">
        <v>51</v>
      </c>
      <c r="DA33" s="693"/>
      <c r="DB33" s="693"/>
      <c r="DC33" s="697"/>
      <c r="DD33" s="668">
        <v>3459988</v>
      </c>
      <c r="DE33" s="695"/>
      <c r="DF33" s="695"/>
      <c r="DG33" s="695"/>
      <c r="DH33" s="695"/>
      <c r="DI33" s="695"/>
      <c r="DJ33" s="695"/>
      <c r="DK33" s="696"/>
      <c r="DL33" s="668">
        <v>2503433</v>
      </c>
      <c r="DM33" s="695"/>
      <c r="DN33" s="695"/>
      <c r="DO33" s="695"/>
      <c r="DP33" s="695"/>
      <c r="DQ33" s="695"/>
      <c r="DR33" s="695"/>
      <c r="DS33" s="695"/>
      <c r="DT33" s="695"/>
      <c r="DU33" s="695"/>
      <c r="DV33" s="696"/>
      <c r="DW33" s="664">
        <v>43.2</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392732</v>
      </c>
      <c r="S34" s="660"/>
      <c r="T34" s="660"/>
      <c r="U34" s="660"/>
      <c r="V34" s="660"/>
      <c r="W34" s="660"/>
      <c r="X34" s="660"/>
      <c r="Y34" s="661"/>
      <c r="Z34" s="662">
        <v>4.3</v>
      </c>
      <c r="AA34" s="662"/>
      <c r="AB34" s="662"/>
      <c r="AC34" s="662"/>
      <c r="AD34" s="663">
        <v>43</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904650</v>
      </c>
      <c r="CS34" s="660"/>
      <c r="CT34" s="660"/>
      <c r="CU34" s="660"/>
      <c r="CV34" s="660"/>
      <c r="CW34" s="660"/>
      <c r="CX34" s="660"/>
      <c r="CY34" s="661"/>
      <c r="CZ34" s="664">
        <v>10.5</v>
      </c>
      <c r="DA34" s="693"/>
      <c r="DB34" s="693"/>
      <c r="DC34" s="697"/>
      <c r="DD34" s="668">
        <v>777841</v>
      </c>
      <c r="DE34" s="660"/>
      <c r="DF34" s="660"/>
      <c r="DG34" s="660"/>
      <c r="DH34" s="660"/>
      <c r="DI34" s="660"/>
      <c r="DJ34" s="660"/>
      <c r="DK34" s="661"/>
      <c r="DL34" s="668">
        <v>620302</v>
      </c>
      <c r="DM34" s="660"/>
      <c r="DN34" s="660"/>
      <c r="DO34" s="660"/>
      <c r="DP34" s="660"/>
      <c r="DQ34" s="660"/>
      <c r="DR34" s="660"/>
      <c r="DS34" s="660"/>
      <c r="DT34" s="660"/>
      <c r="DU34" s="660"/>
      <c r="DV34" s="661"/>
      <c r="DW34" s="664">
        <v>10.7</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588400</v>
      </c>
      <c r="S35" s="660"/>
      <c r="T35" s="660"/>
      <c r="U35" s="660"/>
      <c r="V35" s="660"/>
      <c r="W35" s="660"/>
      <c r="X35" s="660"/>
      <c r="Y35" s="661"/>
      <c r="Z35" s="662">
        <v>6.5</v>
      </c>
      <c r="AA35" s="662"/>
      <c r="AB35" s="662"/>
      <c r="AC35" s="662"/>
      <c r="AD35" s="663" t="s">
        <v>123</v>
      </c>
      <c r="AE35" s="663"/>
      <c r="AF35" s="663"/>
      <c r="AG35" s="663"/>
      <c r="AH35" s="663"/>
      <c r="AI35" s="663"/>
      <c r="AJ35" s="663"/>
      <c r="AK35" s="663"/>
      <c r="AL35" s="664" t="s">
        <v>123</v>
      </c>
      <c r="AM35" s="665"/>
      <c r="AN35" s="665"/>
      <c r="AO35" s="666"/>
      <c r="AP35" s="214"/>
      <c r="AQ35" s="732" t="s">
        <v>321</v>
      </c>
      <c r="AR35" s="733"/>
      <c r="AS35" s="733"/>
      <c r="AT35" s="733"/>
      <c r="AU35" s="733"/>
      <c r="AV35" s="733"/>
      <c r="AW35" s="733"/>
      <c r="AX35" s="733"/>
      <c r="AY35" s="734"/>
      <c r="AZ35" s="648">
        <v>1777571</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33870</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38698</v>
      </c>
      <c r="CS35" s="695"/>
      <c r="CT35" s="695"/>
      <c r="CU35" s="695"/>
      <c r="CV35" s="695"/>
      <c r="CW35" s="695"/>
      <c r="CX35" s="695"/>
      <c r="CY35" s="696"/>
      <c r="CZ35" s="664">
        <v>0.4</v>
      </c>
      <c r="DA35" s="693"/>
      <c r="DB35" s="693"/>
      <c r="DC35" s="697"/>
      <c r="DD35" s="668">
        <v>35115</v>
      </c>
      <c r="DE35" s="695"/>
      <c r="DF35" s="695"/>
      <c r="DG35" s="695"/>
      <c r="DH35" s="695"/>
      <c r="DI35" s="695"/>
      <c r="DJ35" s="695"/>
      <c r="DK35" s="696"/>
      <c r="DL35" s="668">
        <v>34737</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123</v>
      </c>
      <c r="AA36" s="662"/>
      <c r="AB36" s="662"/>
      <c r="AC36" s="662"/>
      <c r="AD36" s="663" t="s">
        <v>223</v>
      </c>
      <c r="AE36" s="663"/>
      <c r="AF36" s="663"/>
      <c r="AG36" s="663"/>
      <c r="AH36" s="663"/>
      <c r="AI36" s="663"/>
      <c r="AJ36" s="663"/>
      <c r="AK36" s="663"/>
      <c r="AL36" s="664" t="s">
        <v>223</v>
      </c>
      <c r="AM36" s="665"/>
      <c r="AN36" s="665"/>
      <c r="AO36" s="666"/>
      <c r="AQ36" s="736" t="s">
        <v>325</v>
      </c>
      <c r="AR36" s="737"/>
      <c r="AS36" s="737"/>
      <c r="AT36" s="737"/>
      <c r="AU36" s="737"/>
      <c r="AV36" s="737"/>
      <c r="AW36" s="737"/>
      <c r="AX36" s="737"/>
      <c r="AY36" s="738"/>
      <c r="AZ36" s="659">
        <v>522136</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27970</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1603996</v>
      </c>
      <c r="CS36" s="660"/>
      <c r="CT36" s="660"/>
      <c r="CU36" s="660"/>
      <c r="CV36" s="660"/>
      <c r="CW36" s="660"/>
      <c r="CX36" s="660"/>
      <c r="CY36" s="661"/>
      <c r="CZ36" s="664">
        <v>18.600000000000001</v>
      </c>
      <c r="DA36" s="693"/>
      <c r="DB36" s="693"/>
      <c r="DC36" s="697"/>
      <c r="DD36" s="668">
        <v>1276588</v>
      </c>
      <c r="DE36" s="660"/>
      <c r="DF36" s="660"/>
      <c r="DG36" s="660"/>
      <c r="DH36" s="660"/>
      <c r="DI36" s="660"/>
      <c r="DJ36" s="660"/>
      <c r="DK36" s="661"/>
      <c r="DL36" s="668">
        <v>722263</v>
      </c>
      <c r="DM36" s="660"/>
      <c r="DN36" s="660"/>
      <c r="DO36" s="660"/>
      <c r="DP36" s="660"/>
      <c r="DQ36" s="660"/>
      <c r="DR36" s="660"/>
      <c r="DS36" s="660"/>
      <c r="DT36" s="660"/>
      <c r="DU36" s="660"/>
      <c r="DV36" s="661"/>
      <c r="DW36" s="664">
        <v>12.5</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323700</v>
      </c>
      <c r="S37" s="660"/>
      <c r="T37" s="660"/>
      <c r="U37" s="660"/>
      <c r="V37" s="660"/>
      <c r="W37" s="660"/>
      <c r="X37" s="660"/>
      <c r="Y37" s="661"/>
      <c r="Z37" s="662">
        <v>3.6</v>
      </c>
      <c r="AA37" s="662"/>
      <c r="AB37" s="662"/>
      <c r="AC37" s="662"/>
      <c r="AD37" s="663" t="s">
        <v>123</v>
      </c>
      <c r="AE37" s="663"/>
      <c r="AF37" s="663"/>
      <c r="AG37" s="663"/>
      <c r="AH37" s="663"/>
      <c r="AI37" s="663"/>
      <c r="AJ37" s="663"/>
      <c r="AK37" s="663"/>
      <c r="AL37" s="664" t="s">
        <v>123</v>
      </c>
      <c r="AM37" s="665"/>
      <c r="AN37" s="665"/>
      <c r="AO37" s="666"/>
      <c r="AQ37" s="736" t="s">
        <v>329</v>
      </c>
      <c r="AR37" s="737"/>
      <c r="AS37" s="737"/>
      <c r="AT37" s="737"/>
      <c r="AU37" s="737"/>
      <c r="AV37" s="737"/>
      <c r="AW37" s="737"/>
      <c r="AX37" s="737"/>
      <c r="AY37" s="738"/>
      <c r="AZ37" s="659">
        <v>502200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2859</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520437</v>
      </c>
      <c r="CS37" s="695"/>
      <c r="CT37" s="695"/>
      <c r="CU37" s="695"/>
      <c r="CV37" s="695"/>
      <c r="CW37" s="695"/>
      <c r="CX37" s="695"/>
      <c r="CY37" s="696"/>
      <c r="CZ37" s="664">
        <v>6</v>
      </c>
      <c r="DA37" s="693"/>
      <c r="DB37" s="693"/>
      <c r="DC37" s="697"/>
      <c r="DD37" s="668">
        <v>497690</v>
      </c>
      <c r="DE37" s="695"/>
      <c r="DF37" s="695"/>
      <c r="DG37" s="695"/>
      <c r="DH37" s="695"/>
      <c r="DI37" s="695"/>
      <c r="DJ37" s="695"/>
      <c r="DK37" s="696"/>
      <c r="DL37" s="668">
        <v>434067</v>
      </c>
      <c r="DM37" s="695"/>
      <c r="DN37" s="695"/>
      <c r="DO37" s="695"/>
      <c r="DP37" s="695"/>
      <c r="DQ37" s="695"/>
      <c r="DR37" s="695"/>
      <c r="DS37" s="695"/>
      <c r="DT37" s="695"/>
      <c r="DU37" s="695"/>
      <c r="DV37" s="696"/>
      <c r="DW37" s="664">
        <v>7.5</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9044077</v>
      </c>
      <c r="S38" s="740"/>
      <c r="T38" s="740"/>
      <c r="U38" s="740"/>
      <c r="V38" s="740"/>
      <c r="W38" s="740"/>
      <c r="X38" s="740"/>
      <c r="Y38" s="741"/>
      <c r="Z38" s="742">
        <v>100</v>
      </c>
      <c r="AA38" s="742"/>
      <c r="AB38" s="742"/>
      <c r="AC38" s="742"/>
      <c r="AD38" s="743">
        <v>5473320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17960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4596</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1257411</v>
      </c>
      <c r="CS38" s="660"/>
      <c r="CT38" s="660"/>
      <c r="CU38" s="660"/>
      <c r="CV38" s="660"/>
      <c r="CW38" s="660"/>
      <c r="CX38" s="660"/>
      <c r="CY38" s="661"/>
      <c r="CZ38" s="664">
        <v>14.6</v>
      </c>
      <c r="DA38" s="693"/>
      <c r="DB38" s="693"/>
      <c r="DC38" s="697"/>
      <c r="DD38" s="668">
        <v>1144295</v>
      </c>
      <c r="DE38" s="660"/>
      <c r="DF38" s="660"/>
      <c r="DG38" s="660"/>
      <c r="DH38" s="660"/>
      <c r="DI38" s="660"/>
      <c r="DJ38" s="660"/>
      <c r="DK38" s="661"/>
      <c r="DL38" s="668">
        <v>1126131</v>
      </c>
      <c r="DM38" s="660"/>
      <c r="DN38" s="660"/>
      <c r="DO38" s="660"/>
      <c r="DP38" s="660"/>
      <c r="DQ38" s="660"/>
      <c r="DR38" s="660"/>
      <c r="DS38" s="660"/>
      <c r="DT38" s="660"/>
      <c r="DU38" s="660"/>
      <c r="DV38" s="661"/>
      <c r="DW38" s="664">
        <v>19.399999999999999</v>
      </c>
      <c r="DX38" s="693"/>
      <c r="DY38" s="693"/>
      <c r="DZ38" s="693"/>
      <c r="EA38" s="693"/>
      <c r="EB38" s="693"/>
      <c r="EC38" s="694"/>
    </row>
    <row r="39" spans="2:133" ht="11.25" customHeight="1">
      <c r="AQ39" s="736" t="s">
        <v>336</v>
      </c>
      <c r="AR39" s="737"/>
      <c r="AS39" s="737"/>
      <c r="AT39" s="737"/>
      <c r="AU39" s="737"/>
      <c r="AV39" s="737"/>
      <c r="AW39" s="737"/>
      <c r="AX39" s="737"/>
      <c r="AY39" s="738"/>
      <c r="AZ39" s="659">
        <v>3608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197941</v>
      </c>
      <c r="CS39" s="695"/>
      <c r="CT39" s="695"/>
      <c r="CU39" s="695"/>
      <c r="CV39" s="695"/>
      <c r="CW39" s="695"/>
      <c r="CX39" s="695"/>
      <c r="CY39" s="696"/>
      <c r="CZ39" s="664">
        <v>2.2999999999999998</v>
      </c>
      <c r="DA39" s="693"/>
      <c r="DB39" s="693"/>
      <c r="DC39" s="697"/>
      <c r="DD39" s="668">
        <v>108389</v>
      </c>
      <c r="DE39" s="695"/>
      <c r="DF39" s="695"/>
      <c r="DG39" s="695"/>
      <c r="DH39" s="695"/>
      <c r="DI39" s="695"/>
      <c r="DJ39" s="695"/>
      <c r="DK39" s="696"/>
      <c r="DL39" s="668" t="s">
        <v>123</v>
      </c>
      <c r="DM39" s="695"/>
      <c r="DN39" s="695"/>
      <c r="DO39" s="695"/>
      <c r="DP39" s="695"/>
      <c r="DQ39" s="695"/>
      <c r="DR39" s="695"/>
      <c r="DS39" s="695"/>
      <c r="DT39" s="695"/>
      <c r="DU39" s="695"/>
      <c r="DV39" s="696"/>
      <c r="DW39" s="664" t="s">
        <v>223</v>
      </c>
      <c r="DX39" s="693"/>
      <c r="DY39" s="693"/>
      <c r="DZ39" s="693"/>
      <c r="EA39" s="693"/>
      <c r="EB39" s="693"/>
      <c r="EC39" s="694"/>
    </row>
    <row r="40" spans="2:133" ht="11.25" customHeight="1">
      <c r="AQ40" s="736" t="s">
        <v>340</v>
      </c>
      <c r="AR40" s="737"/>
      <c r="AS40" s="737"/>
      <c r="AT40" s="737"/>
      <c r="AU40" s="737"/>
      <c r="AV40" s="737"/>
      <c r="AW40" s="737"/>
      <c r="AX40" s="737"/>
      <c r="AY40" s="738"/>
      <c r="AZ40" s="659">
        <v>140884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97</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390760</v>
      </c>
      <c r="CS40" s="660"/>
      <c r="CT40" s="660"/>
      <c r="CU40" s="660"/>
      <c r="CV40" s="660"/>
      <c r="CW40" s="660"/>
      <c r="CX40" s="660"/>
      <c r="CY40" s="661"/>
      <c r="CZ40" s="664">
        <v>4.5</v>
      </c>
      <c r="DA40" s="693"/>
      <c r="DB40" s="693"/>
      <c r="DC40" s="697"/>
      <c r="DD40" s="668">
        <v>117760</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c r="AQ41" s="746" t="s">
        <v>343</v>
      </c>
      <c r="AR41" s="747"/>
      <c r="AS41" s="747"/>
      <c r="AT41" s="747"/>
      <c r="AU41" s="747"/>
      <c r="AV41" s="747"/>
      <c r="AW41" s="747"/>
      <c r="AX41" s="747"/>
      <c r="AY41" s="748"/>
      <c r="AZ41" s="739">
        <v>590783</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328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169</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1004412</v>
      </c>
      <c r="CS42" s="660"/>
      <c r="CT42" s="660"/>
      <c r="CU42" s="660"/>
      <c r="CV42" s="660"/>
      <c r="CW42" s="660"/>
      <c r="CX42" s="660"/>
      <c r="CY42" s="661"/>
      <c r="CZ42" s="664">
        <v>11.7</v>
      </c>
      <c r="DA42" s="665"/>
      <c r="DB42" s="665"/>
      <c r="DC42" s="760"/>
      <c r="DD42" s="668">
        <v>338427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14776</v>
      </c>
      <c r="CS43" s="695"/>
      <c r="CT43" s="695"/>
      <c r="CU43" s="695"/>
      <c r="CV43" s="695"/>
      <c r="CW43" s="695"/>
      <c r="CX43" s="695"/>
      <c r="CY43" s="696"/>
      <c r="CZ43" s="664">
        <v>0.2</v>
      </c>
      <c r="DA43" s="693"/>
      <c r="DB43" s="693"/>
      <c r="DC43" s="697"/>
      <c r="DD43" s="668">
        <v>14776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1003726</v>
      </c>
      <c r="CS44" s="660"/>
      <c r="CT44" s="660"/>
      <c r="CU44" s="660"/>
      <c r="CV44" s="660"/>
      <c r="CW44" s="660"/>
      <c r="CX44" s="660"/>
      <c r="CY44" s="661"/>
      <c r="CZ44" s="664">
        <v>11.6</v>
      </c>
      <c r="DA44" s="665"/>
      <c r="DB44" s="665"/>
      <c r="DC44" s="760"/>
      <c r="DD44" s="668">
        <v>338014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627821</v>
      </c>
      <c r="CS45" s="695"/>
      <c r="CT45" s="695"/>
      <c r="CU45" s="695"/>
      <c r="CV45" s="695"/>
      <c r="CW45" s="695"/>
      <c r="CX45" s="695"/>
      <c r="CY45" s="696"/>
      <c r="CZ45" s="664">
        <v>7.3</v>
      </c>
      <c r="DA45" s="693"/>
      <c r="DB45" s="693"/>
      <c r="DC45" s="697"/>
      <c r="DD45" s="668">
        <v>82932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361505</v>
      </c>
      <c r="CS46" s="660"/>
      <c r="CT46" s="660"/>
      <c r="CU46" s="660"/>
      <c r="CV46" s="660"/>
      <c r="CW46" s="660"/>
      <c r="CX46" s="660"/>
      <c r="CY46" s="661"/>
      <c r="CZ46" s="664">
        <v>4.2</v>
      </c>
      <c r="DA46" s="665"/>
      <c r="DB46" s="665"/>
      <c r="DC46" s="760"/>
      <c r="DD46" s="668">
        <v>254843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686</v>
      </c>
      <c r="CS47" s="695"/>
      <c r="CT47" s="695"/>
      <c r="CU47" s="695"/>
      <c r="CV47" s="695"/>
      <c r="CW47" s="695"/>
      <c r="CX47" s="695"/>
      <c r="CY47" s="696"/>
      <c r="CZ47" s="664">
        <v>0</v>
      </c>
      <c r="DA47" s="693"/>
      <c r="DB47" s="693"/>
      <c r="DC47" s="697"/>
      <c r="DD47" s="668">
        <v>413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169</v>
      </c>
      <c r="CS48" s="660"/>
      <c r="CT48" s="660"/>
      <c r="CU48" s="660"/>
      <c r="CV48" s="660"/>
      <c r="CW48" s="660"/>
      <c r="CX48" s="660"/>
      <c r="CY48" s="661"/>
      <c r="CZ48" s="664" t="s">
        <v>223</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8619595</v>
      </c>
      <c r="CS49" s="729"/>
      <c r="CT49" s="729"/>
      <c r="CU49" s="729"/>
      <c r="CV49" s="729"/>
      <c r="CW49" s="729"/>
      <c r="CX49" s="729"/>
      <c r="CY49" s="761"/>
      <c r="CZ49" s="744">
        <v>100</v>
      </c>
      <c r="DA49" s="762"/>
      <c r="DB49" s="762"/>
      <c r="DC49" s="763"/>
      <c r="DD49" s="764">
        <v>6206062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tndx6QjeeMxwrhedCw9X9Gl+u+XjWyLn+2GDDcio73y2MggAhyLGG3zMAuUaJEWpJHgmW5oHMxMDIpEa9l4mTA==" saltValue="pCPQ8Ieq9CA0QKWYDwiI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9057</v>
      </c>
      <c r="R7" s="795"/>
      <c r="S7" s="795"/>
      <c r="T7" s="795"/>
      <c r="U7" s="795"/>
      <c r="V7" s="795">
        <v>8633</v>
      </c>
      <c r="W7" s="795"/>
      <c r="X7" s="795"/>
      <c r="Y7" s="795"/>
      <c r="Z7" s="795"/>
      <c r="AA7" s="795">
        <v>424</v>
      </c>
      <c r="AB7" s="795"/>
      <c r="AC7" s="795"/>
      <c r="AD7" s="795"/>
      <c r="AE7" s="796"/>
      <c r="AF7" s="797">
        <v>366</v>
      </c>
      <c r="AG7" s="798"/>
      <c r="AH7" s="798"/>
      <c r="AI7" s="798"/>
      <c r="AJ7" s="799"/>
      <c r="AK7" s="834" t="s">
        <v>569</v>
      </c>
      <c r="AL7" s="835"/>
      <c r="AM7" s="835"/>
      <c r="AN7" s="835"/>
      <c r="AO7" s="835"/>
      <c r="AP7" s="835">
        <v>7356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585</v>
      </c>
      <c r="BT7" s="839"/>
      <c r="BU7" s="839"/>
      <c r="BV7" s="839"/>
      <c r="BW7" s="839"/>
      <c r="BX7" s="839"/>
      <c r="BY7" s="839"/>
      <c r="BZ7" s="839"/>
      <c r="CA7" s="839"/>
      <c r="CB7" s="839"/>
      <c r="CC7" s="839"/>
      <c r="CD7" s="839"/>
      <c r="CE7" s="839"/>
      <c r="CF7" s="839"/>
      <c r="CG7" s="840"/>
      <c r="CH7" s="831">
        <v>6</v>
      </c>
      <c r="CI7" s="832"/>
      <c r="CJ7" s="832"/>
      <c r="CK7" s="832"/>
      <c r="CL7" s="833"/>
      <c r="CM7" s="831">
        <v>3</v>
      </c>
      <c r="CN7" s="832"/>
      <c r="CO7" s="832"/>
      <c r="CP7" s="832"/>
      <c r="CQ7" s="833"/>
      <c r="CR7" s="831">
        <v>3</v>
      </c>
      <c r="CS7" s="832"/>
      <c r="CT7" s="832"/>
      <c r="CU7" s="832"/>
      <c r="CV7" s="833"/>
      <c r="CW7" s="831">
        <v>102</v>
      </c>
      <c r="CX7" s="832"/>
      <c r="CY7" s="832"/>
      <c r="CZ7" s="832"/>
      <c r="DA7" s="833"/>
      <c r="DB7" s="831" t="s">
        <v>587</v>
      </c>
      <c r="DC7" s="832"/>
      <c r="DD7" s="832"/>
      <c r="DE7" s="832"/>
      <c r="DF7" s="833"/>
      <c r="DG7" s="831">
        <v>423</v>
      </c>
      <c r="DH7" s="832"/>
      <c r="DI7" s="832"/>
      <c r="DJ7" s="832"/>
      <c r="DK7" s="833"/>
      <c r="DL7" s="831" t="s">
        <v>588</v>
      </c>
      <c r="DM7" s="832"/>
      <c r="DN7" s="832"/>
      <c r="DO7" s="832"/>
      <c r="DP7" s="833"/>
      <c r="DQ7" s="831">
        <v>94</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17</v>
      </c>
      <c r="R8" s="819"/>
      <c r="S8" s="819"/>
      <c r="T8" s="819"/>
      <c r="U8" s="819"/>
      <c r="V8" s="819">
        <v>15</v>
      </c>
      <c r="W8" s="819"/>
      <c r="X8" s="819"/>
      <c r="Y8" s="819"/>
      <c r="Z8" s="819"/>
      <c r="AA8" s="819">
        <v>2</v>
      </c>
      <c r="AB8" s="819"/>
      <c r="AC8" s="819"/>
      <c r="AD8" s="819"/>
      <c r="AE8" s="820"/>
      <c r="AF8" s="821">
        <v>2</v>
      </c>
      <c r="AG8" s="822"/>
      <c r="AH8" s="822"/>
      <c r="AI8" s="822"/>
      <c r="AJ8" s="823"/>
      <c r="AK8" s="824" t="s">
        <v>569</v>
      </c>
      <c r="AL8" s="825"/>
      <c r="AM8" s="825"/>
      <c r="AN8" s="825"/>
      <c r="AO8" s="825"/>
      <c r="AP8" s="825" t="s">
        <v>569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9074</v>
      </c>
      <c r="R23" s="854"/>
      <c r="S23" s="854"/>
      <c r="T23" s="854"/>
      <c r="U23" s="854"/>
      <c r="V23" s="854">
        <v>8648</v>
      </c>
      <c r="W23" s="854"/>
      <c r="X23" s="854"/>
      <c r="Y23" s="854"/>
      <c r="Z23" s="854"/>
      <c r="AA23" s="854">
        <v>426</v>
      </c>
      <c r="AB23" s="854"/>
      <c r="AC23" s="854"/>
      <c r="AD23" s="854"/>
      <c r="AE23" s="855"/>
      <c r="AF23" s="856">
        <v>368</v>
      </c>
      <c r="AG23" s="854"/>
      <c r="AH23" s="854"/>
      <c r="AI23" s="854"/>
      <c r="AJ23" s="857"/>
      <c r="AK23" s="858"/>
      <c r="AL23" s="859"/>
      <c r="AM23" s="859"/>
      <c r="AN23" s="859"/>
      <c r="AO23" s="859"/>
      <c r="AP23" s="854">
        <v>7356</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6</v>
      </c>
      <c r="R28" s="883"/>
      <c r="S28" s="883"/>
      <c r="T28" s="883"/>
      <c r="U28" s="883"/>
      <c r="V28" s="883">
        <v>6</v>
      </c>
      <c r="W28" s="883"/>
      <c r="X28" s="883"/>
      <c r="Y28" s="883"/>
      <c r="Z28" s="883"/>
      <c r="AA28" s="883">
        <v>0</v>
      </c>
      <c r="AB28" s="883"/>
      <c r="AC28" s="883"/>
      <c r="AD28" s="883"/>
      <c r="AE28" s="884"/>
      <c r="AF28" s="885">
        <v>0</v>
      </c>
      <c r="AG28" s="883"/>
      <c r="AH28" s="883"/>
      <c r="AI28" s="883"/>
      <c r="AJ28" s="886"/>
      <c r="AK28" s="887" t="s">
        <v>570</v>
      </c>
      <c r="AL28" s="878"/>
      <c r="AM28" s="878"/>
      <c r="AN28" s="878"/>
      <c r="AO28" s="878"/>
      <c r="AP28" s="878" t="s">
        <v>569</v>
      </c>
      <c r="AQ28" s="878"/>
      <c r="AR28" s="878"/>
      <c r="AS28" s="878"/>
      <c r="AT28" s="878"/>
      <c r="AU28" s="878" t="s">
        <v>571</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2447</v>
      </c>
      <c r="R29" s="819"/>
      <c r="S29" s="819"/>
      <c r="T29" s="819"/>
      <c r="U29" s="819"/>
      <c r="V29" s="819">
        <v>2413</v>
      </c>
      <c r="W29" s="819"/>
      <c r="X29" s="819"/>
      <c r="Y29" s="819"/>
      <c r="Z29" s="819"/>
      <c r="AA29" s="819">
        <v>34</v>
      </c>
      <c r="AB29" s="819"/>
      <c r="AC29" s="819"/>
      <c r="AD29" s="819"/>
      <c r="AE29" s="820"/>
      <c r="AF29" s="821">
        <v>34</v>
      </c>
      <c r="AG29" s="822"/>
      <c r="AH29" s="822"/>
      <c r="AI29" s="822"/>
      <c r="AJ29" s="823"/>
      <c r="AK29" s="890">
        <v>141</v>
      </c>
      <c r="AL29" s="891"/>
      <c r="AM29" s="891"/>
      <c r="AN29" s="891"/>
      <c r="AO29" s="891"/>
      <c r="AP29" s="891" t="s">
        <v>569</v>
      </c>
      <c r="AQ29" s="891"/>
      <c r="AR29" s="891"/>
      <c r="AS29" s="891"/>
      <c r="AT29" s="891"/>
      <c r="AU29" s="891" t="s">
        <v>572</v>
      </c>
      <c r="AV29" s="891"/>
      <c r="AW29" s="891"/>
      <c r="AX29" s="891"/>
      <c r="AY29" s="891"/>
      <c r="AZ29" s="892" t="s">
        <v>569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1895</v>
      </c>
      <c r="R30" s="819"/>
      <c r="S30" s="819"/>
      <c r="T30" s="819"/>
      <c r="U30" s="819"/>
      <c r="V30" s="819">
        <v>1858</v>
      </c>
      <c r="W30" s="819"/>
      <c r="X30" s="819"/>
      <c r="Y30" s="819"/>
      <c r="Z30" s="819"/>
      <c r="AA30" s="819">
        <v>37</v>
      </c>
      <c r="AB30" s="819"/>
      <c r="AC30" s="819"/>
      <c r="AD30" s="819"/>
      <c r="AE30" s="820"/>
      <c r="AF30" s="821">
        <v>37</v>
      </c>
      <c r="AG30" s="822"/>
      <c r="AH30" s="822"/>
      <c r="AI30" s="822"/>
      <c r="AJ30" s="823"/>
      <c r="AK30" s="890">
        <v>277</v>
      </c>
      <c r="AL30" s="891"/>
      <c r="AM30" s="891"/>
      <c r="AN30" s="891"/>
      <c r="AO30" s="891"/>
      <c r="AP30" s="891">
        <v>4</v>
      </c>
      <c r="AQ30" s="891"/>
      <c r="AR30" s="891"/>
      <c r="AS30" s="891"/>
      <c r="AT30" s="891"/>
      <c r="AU30" s="891">
        <v>1</v>
      </c>
      <c r="AV30" s="891"/>
      <c r="AW30" s="891"/>
      <c r="AX30" s="891"/>
      <c r="AY30" s="891"/>
      <c r="AZ30" s="892" t="s">
        <v>569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278</v>
      </c>
      <c r="R31" s="819"/>
      <c r="S31" s="819"/>
      <c r="T31" s="819"/>
      <c r="U31" s="819"/>
      <c r="V31" s="819">
        <v>276</v>
      </c>
      <c r="W31" s="819"/>
      <c r="X31" s="819"/>
      <c r="Y31" s="819"/>
      <c r="Z31" s="819"/>
      <c r="AA31" s="819">
        <v>2</v>
      </c>
      <c r="AB31" s="819"/>
      <c r="AC31" s="819"/>
      <c r="AD31" s="819"/>
      <c r="AE31" s="820"/>
      <c r="AF31" s="821">
        <v>2</v>
      </c>
      <c r="AG31" s="822"/>
      <c r="AH31" s="822"/>
      <c r="AI31" s="822"/>
      <c r="AJ31" s="823"/>
      <c r="AK31" s="890">
        <v>66</v>
      </c>
      <c r="AL31" s="891"/>
      <c r="AM31" s="891"/>
      <c r="AN31" s="891"/>
      <c r="AO31" s="891"/>
      <c r="AP31" s="891" t="s">
        <v>569</v>
      </c>
      <c r="AQ31" s="891"/>
      <c r="AR31" s="891"/>
      <c r="AS31" s="891"/>
      <c r="AT31" s="891"/>
      <c r="AU31" s="891" t="s">
        <v>569</v>
      </c>
      <c r="AV31" s="891"/>
      <c r="AW31" s="891"/>
      <c r="AX31" s="891"/>
      <c r="AY31" s="891"/>
      <c r="AZ31" s="892" t="s">
        <v>569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405</v>
      </c>
      <c r="R32" s="819"/>
      <c r="S32" s="819"/>
      <c r="T32" s="819"/>
      <c r="U32" s="819"/>
      <c r="V32" s="819">
        <v>356</v>
      </c>
      <c r="W32" s="819"/>
      <c r="X32" s="819"/>
      <c r="Y32" s="819"/>
      <c r="Z32" s="819"/>
      <c r="AA32" s="819">
        <v>49</v>
      </c>
      <c r="AB32" s="819"/>
      <c r="AC32" s="819"/>
      <c r="AD32" s="819"/>
      <c r="AE32" s="820"/>
      <c r="AF32" s="821">
        <v>507</v>
      </c>
      <c r="AG32" s="822"/>
      <c r="AH32" s="822"/>
      <c r="AI32" s="822"/>
      <c r="AJ32" s="823"/>
      <c r="AK32" s="890">
        <v>12</v>
      </c>
      <c r="AL32" s="891"/>
      <c r="AM32" s="891"/>
      <c r="AN32" s="891"/>
      <c r="AO32" s="891"/>
      <c r="AP32" s="891">
        <v>1765</v>
      </c>
      <c r="AQ32" s="891"/>
      <c r="AR32" s="891"/>
      <c r="AS32" s="891"/>
      <c r="AT32" s="891"/>
      <c r="AU32" s="891">
        <v>224</v>
      </c>
      <c r="AV32" s="891"/>
      <c r="AW32" s="891"/>
      <c r="AX32" s="891"/>
      <c r="AY32" s="891"/>
      <c r="AZ32" s="892" t="s">
        <v>569</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2151</v>
      </c>
      <c r="R33" s="819"/>
      <c r="S33" s="819"/>
      <c r="T33" s="819"/>
      <c r="U33" s="819"/>
      <c r="V33" s="819">
        <v>2141</v>
      </c>
      <c r="W33" s="819"/>
      <c r="X33" s="819"/>
      <c r="Y33" s="819"/>
      <c r="Z33" s="819"/>
      <c r="AA33" s="819">
        <v>10</v>
      </c>
      <c r="AB33" s="819"/>
      <c r="AC33" s="819"/>
      <c r="AD33" s="819"/>
      <c r="AE33" s="820"/>
      <c r="AF33" s="821">
        <v>14</v>
      </c>
      <c r="AG33" s="822"/>
      <c r="AH33" s="822"/>
      <c r="AI33" s="822"/>
      <c r="AJ33" s="823"/>
      <c r="AK33" s="890">
        <v>118</v>
      </c>
      <c r="AL33" s="891"/>
      <c r="AM33" s="891"/>
      <c r="AN33" s="891"/>
      <c r="AO33" s="891"/>
      <c r="AP33" s="891">
        <v>2018</v>
      </c>
      <c r="AQ33" s="891"/>
      <c r="AR33" s="891"/>
      <c r="AS33" s="891"/>
      <c r="AT33" s="891"/>
      <c r="AU33" s="891">
        <v>1320</v>
      </c>
      <c r="AV33" s="891"/>
      <c r="AW33" s="891"/>
      <c r="AX33" s="891"/>
      <c r="AY33" s="891"/>
      <c r="AZ33" s="892" t="s">
        <v>569</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403</v>
      </c>
      <c r="C34" s="816"/>
      <c r="D34" s="816"/>
      <c r="E34" s="816"/>
      <c r="F34" s="816"/>
      <c r="G34" s="816"/>
      <c r="H34" s="816"/>
      <c r="I34" s="816"/>
      <c r="J34" s="816"/>
      <c r="K34" s="816"/>
      <c r="L34" s="816"/>
      <c r="M34" s="816"/>
      <c r="N34" s="816"/>
      <c r="O34" s="816"/>
      <c r="P34" s="817"/>
      <c r="Q34" s="818">
        <v>43</v>
      </c>
      <c r="R34" s="819"/>
      <c r="S34" s="819"/>
      <c r="T34" s="819"/>
      <c r="U34" s="819"/>
      <c r="V34" s="819">
        <v>41</v>
      </c>
      <c r="W34" s="819"/>
      <c r="X34" s="819"/>
      <c r="Y34" s="819"/>
      <c r="Z34" s="819"/>
      <c r="AA34" s="819">
        <v>2</v>
      </c>
      <c r="AB34" s="819"/>
      <c r="AC34" s="819"/>
      <c r="AD34" s="819"/>
      <c r="AE34" s="820"/>
      <c r="AF34" s="821">
        <v>2</v>
      </c>
      <c r="AG34" s="822"/>
      <c r="AH34" s="822"/>
      <c r="AI34" s="822"/>
      <c r="AJ34" s="823"/>
      <c r="AK34" s="890">
        <v>3</v>
      </c>
      <c r="AL34" s="891"/>
      <c r="AM34" s="891"/>
      <c r="AN34" s="891"/>
      <c r="AO34" s="891"/>
      <c r="AP34" s="891">
        <v>60</v>
      </c>
      <c r="AQ34" s="891"/>
      <c r="AR34" s="891"/>
      <c r="AS34" s="891"/>
      <c r="AT34" s="891"/>
      <c r="AU34" s="891">
        <v>36</v>
      </c>
      <c r="AV34" s="891"/>
      <c r="AW34" s="891"/>
      <c r="AX34" s="891"/>
      <c r="AY34" s="891"/>
      <c r="AZ34" s="892" t="s">
        <v>569</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405</v>
      </c>
      <c r="C35" s="816"/>
      <c r="D35" s="816"/>
      <c r="E35" s="816"/>
      <c r="F35" s="816"/>
      <c r="G35" s="816"/>
      <c r="H35" s="816"/>
      <c r="I35" s="816"/>
      <c r="J35" s="816"/>
      <c r="K35" s="816"/>
      <c r="L35" s="816"/>
      <c r="M35" s="816"/>
      <c r="N35" s="816"/>
      <c r="O35" s="816"/>
      <c r="P35" s="817"/>
      <c r="Q35" s="818">
        <v>1062</v>
      </c>
      <c r="R35" s="819"/>
      <c r="S35" s="819"/>
      <c r="T35" s="819"/>
      <c r="U35" s="819"/>
      <c r="V35" s="819">
        <v>991</v>
      </c>
      <c r="W35" s="819"/>
      <c r="X35" s="819"/>
      <c r="Y35" s="819"/>
      <c r="Z35" s="819"/>
      <c r="AA35" s="819">
        <v>71</v>
      </c>
      <c r="AB35" s="819"/>
      <c r="AC35" s="819"/>
      <c r="AD35" s="819"/>
      <c r="AE35" s="820"/>
      <c r="AF35" s="821">
        <v>71</v>
      </c>
      <c r="AG35" s="822"/>
      <c r="AH35" s="822"/>
      <c r="AI35" s="822"/>
      <c r="AJ35" s="823"/>
      <c r="AK35" s="890">
        <v>416</v>
      </c>
      <c r="AL35" s="891"/>
      <c r="AM35" s="891"/>
      <c r="AN35" s="891"/>
      <c r="AO35" s="891"/>
      <c r="AP35" s="891">
        <v>6117</v>
      </c>
      <c r="AQ35" s="891"/>
      <c r="AR35" s="891"/>
      <c r="AS35" s="891"/>
      <c r="AT35" s="891"/>
      <c r="AU35" s="891">
        <v>4410</v>
      </c>
      <c r="AV35" s="891"/>
      <c r="AW35" s="891"/>
      <c r="AX35" s="891"/>
      <c r="AY35" s="891"/>
      <c r="AZ35" s="892" t="s">
        <v>569</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407</v>
      </c>
      <c r="C36" s="816"/>
      <c r="D36" s="816"/>
      <c r="E36" s="816"/>
      <c r="F36" s="816"/>
      <c r="G36" s="816"/>
      <c r="H36" s="816"/>
      <c r="I36" s="816"/>
      <c r="J36" s="816"/>
      <c r="K36" s="816"/>
      <c r="L36" s="816"/>
      <c r="M36" s="816"/>
      <c r="N36" s="816"/>
      <c r="O36" s="816"/>
      <c r="P36" s="817"/>
      <c r="Q36" s="818">
        <v>308</v>
      </c>
      <c r="R36" s="819"/>
      <c r="S36" s="819"/>
      <c r="T36" s="819"/>
      <c r="U36" s="819"/>
      <c r="V36" s="819">
        <v>299</v>
      </c>
      <c r="W36" s="819"/>
      <c r="X36" s="819"/>
      <c r="Y36" s="819"/>
      <c r="Z36" s="819"/>
      <c r="AA36" s="819">
        <v>9</v>
      </c>
      <c r="AB36" s="819"/>
      <c r="AC36" s="819"/>
      <c r="AD36" s="819"/>
      <c r="AE36" s="820"/>
      <c r="AF36" s="821">
        <v>9</v>
      </c>
      <c r="AG36" s="822"/>
      <c r="AH36" s="822"/>
      <c r="AI36" s="822"/>
      <c r="AJ36" s="823"/>
      <c r="AK36" s="890">
        <v>51</v>
      </c>
      <c r="AL36" s="891"/>
      <c r="AM36" s="891"/>
      <c r="AN36" s="891"/>
      <c r="AO36" s="891"/>
      <c r="AP36" s="891">
        <v>611</v>
      </c>
      <c r="AQ36" s="891"/>
      <c r="AR36" s="891"/>
      <c r="AS36" s="891"/>
      <c r="AT36" s="891"/>
      <c r="AU36" s="891">
        <v>556</v>
      </c>
      <c r="AV36" s="891"/>
      <c r="AW36" s="891"/>
      <c r="AX36" s="891"/>
      <c r="AY36" s="891"/>
      <c r="AZ36" s="892" t="s">
        <v>569</v>
      </c>
      <c r="BA36" s="892"/>
      <c r="BB36" s="892"/>
      <c r="BC36" s="892"/>
      <c r="BD36" s="892"/>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408</v>
      </c>
      <c r="C37" s="816"/>
      <c r="D37" s="816"/>
      <c r="E37" s="816"/>
      <c r="F37" s="816"/>
      <c r="G37" s="816"/>
      <c r="H37" s="816"/>
      <c r="I37" s="816"/>
      <c r="J37" s="816"/>
      <c r="K37" s="816"/>
      <c r="L37" s="816"/>
      <c r="M37" s="816"/>
      <c r="N37" s="816"/>
      <c r="O37" s="816"/>
      <c r="P37" s="817"/>
      <c r="Q37" s="818">
        <v>105</v>
      </c>
      <c r="R37" s="819"/>
      <c r="S37" s="819"/>
      <c r="T37" s="819"/>
      <c r="U37" s="819"/>
      <c r="V37" s="819">
        <v>98</v>
      </c>
      <c r="W37" s="819"/>
      <c r="X37" s="819"/>
      <c r="Y37" s="819"/>
      <c r="Z37" s="819"/>
      <c r="AA37" s="819">
        <v>7</v>
      </c>
      <c r="AB37" s="819"/>
      <c r="AC37" s="819"/>
      <c r="AD37" s="819"/>
      <c r="AE37" s="820"/>
      <c r="AF37" s="821">
        <v>7</v>
      </c>
      <c r="AG37" s="822"/>
      <c r="AH37" s="822"/>
      <c r="AI37" s="822"/>
      <c r="AJ37" s="823"/>
      <c r="AK37" s="890">
        <v>55</v>
      </c>
      <c r="AL37" s="891"/>
      <c r="AM37" s="891"/>
      <c r="AN37" s="891"/>
      <c r="AO37" s="891"/>
      <c r="AP37" s="891">
        <v>568</v>
      </c>
      <c r="AQ37" s="891"/>
      <c r="AR37" s="891"/>
      <c r="AS37" s="891"/>
      <c r="AT37" s="891"/>
      <c r="AU37" s="891">
        <v>528</v>
      </c>
      <c r="AV37" s="891"/>
      <c r="AW37" s="891"/>
      <c r="AX37" s="891"/>
      <c r="AY37" s="891"/>
      <c r="AZ37" s="892" t="s">
        <v>569</v>
      </c>
      <c r="BA37" s="892"/>
      <c r="BB37" s="892"/>
      <c r="BC37" s="892"/>
      <c r="BD37" s="892"/>
      <c r="BE37" s="888" t="s">
        <v>404</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683</v>
      </c>
      <c r="AG63" s="902"/>
      <c r="AH63" s="902"/>
      <c r="AI63" s="902"/>
      <c r="AJ63" s="903"/>
      <c r="AK63" s="904"/>
      <c r="AL63" s="899"/>
      <c r="AM63" s="899"/>
      <c r="AN63" s="899"/>
      <c r="AO63" s="899"/>
      <c r="AP63" s="902">
        <v>11143</v>
      </c>
      <c r="AQ63" s="902"/>
      <c r="AR63" s="902"/>
      <c r="AS63" s="902"/>
      <c r="AT63" s="902"/>
      <c r="AU63" s="902">
        <v>7075</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388</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5536</v>
      </c>
      <c r="R68" s="891"/>
      <c r="S68" s="891"/>
      <c r="T68" s="891"/>
      <c r="U68" s="891"/>
      <c r="V68" s="932">
        <v>5457</v>
      </c>
      <c r="W68" s="891"/>
      <c r="X68" s="891"/>
      <c r="Y68" s="891"/>
      <c r="Z68" s="891"/>
      <c r="AA68" s="932">
        <v>79</v>
      </c>
      <c r="AB68" s="891"/>
      <c r="AC68" s="891"/>
      <c r="AD68" s="891"/>
      <c r="AE68" s="891"/>
      <c r="AF68" s="926">
        <v>238</v>
      </c>
      <c r="AG68" s="926"/>
      <c r="AH68" s="926"/>
      <c r="AI68" s="926"/>
      <c r="AJ68" s="926"/>
      <c r="AK68" s="932">
        <v>3</v>
      </c>
      <c r="AL68" s="891"/>
      <c r="AM68" s="891"/>
      <c r="AN68" s="891"/>
      <c r="AO68" s="891"/>
      <c r="AP68" s="926">
        <v>1658</v>
      </c>
      <c r="AQ68" s="926"/>
      <c r="AR68" s="926"/>
      <c r="AS68" s="926"/>
      <c r="AT68" s="926"/>
      <c r="AU68" s="926">
        <v>193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2">
        <v>1721</v>
      </c>
      <c r="R69" s="891"/>
      <c r="S69" s="891"/>
      <c r="T69" s="891"/>
      <c r="U69" s="891"/>
      <c r="V69" s="932">
        <v>1710</v>
      </c>
      <c r="W69" s="891"/>
      <c r="X69" s="891"/>
      <c r="Y69" s="891"/>
      <c r="Z69" s="891"/>
      <c r="AA69" s="932">
        <v>11</v>
      </c>
      <c r="AB69" s="891"/>
      <c r="AC69" s="891"/>
      <c r="AD69" s="891"/>
      <c r="AE69" s="891"/>
      <c r="AF69" s="891">
        <v>29</v>
      </c>
      <c r="AG69" s="891"/>
      <c r="AH69" s="891"/>
      <c r="AI69" s="891"/>
      <c r="AJ69" s="891"/>
      <c r="AK69" s="932">
        <v>0</v>
      </c>
      <c r="AL69" s="891"/>
      <c r="AM69" s="891"/>
      <c r="AN69" s="891"/>
      <c r="AO69" s="891"/>
      <c r="AP69" s="891">
        <v>135</v>
      </c>
      <c r="AQ69" s="891"/>
      <c r="AR69" s="891"/>
      <c r="AS69" s="891"/>
      <c r="AT69" s="891"/>
      <c r="AU69" s="891">
        <v>14</v>
      </c>
      <c r="AV69" s="891"/>
      <c r="AW69" s="891"/>
      <c r="AX69" s="891"/>
      <c r="AY69" s="891"/>
      <c r="AZ69" s="939"/>
      <c r="BA69" s="939"/>
      <c r="BB69" s="939"/>
      <c r="BC69" s="939"/>
      <c r="BD69" s="940"/>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2">
        <v>80</v>
      </c>
      <c r="R70" s="891"/>
      <c r="S70" s="891"/>
      <c r="T70" s="891"/>
      <c r="U70" s="891"/>
      <c r="V70" s="932">
        <v>80</v>
      </c>
      <c r="W70" s="891"/>
      <c r="X70" s="891"/>
      <c r="Y70" s="891"/>
      <c r="Z70" s="891"/>
      <c r="AA70" s="932" t="s">
        <v>510</v>
      </c>
      <c r="AB70" s="891"/>
      <c r="AC70" s="891"/>
      <c r="AD70" s="891"/>
      <c r="AE70" s="891"/>
      <c r="AF70" s="932" t="s">
        <v>586</v>
      </c>
      <c r="AG70" s="891"/>
      <c r="AH70" s="891"/>
      <c r="AI70" s="891"/>
      <c r="AJ70" s="891"/>
      <c r="AK70" s="936" t="s">
        <v>510</v>
      </c>
      <c r="AL70" s="937"/>
      <c r="AM70" s="937"/>
      <c r="AN70" s="937"/>
      <c r="AO70" s="938"/>
      <c r="AP70" s="932" t="s">
        <v>586</v>
      </c>
      <c r="AQ70" s="891"/>
      <c r="AR70" s="891"/>
      <c r="AS70" s="891"/>
      <c r="AT70" s="891"/>
      <c r="AU70" s="932" t="s">
        <v>586</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2">
        <v>72</v>
      </c>
      <c r="R71" s="891"/>
      <c r="S71" s="891"/>
      <c r="T71" s="891"/>
      <c r="U71" s="891"/>
      <c r="V71" s="932">
        <v>61</v>
      </c>
      <c r="W71" s="891"/>
      <c r="X71" s="891"/>
      <c r="Y71" s="891"/>
      <c r="Z71" s="891"/>
      <c r="AA71" s="932">
        <v>11</v>
      </c>
      <c r="AB71" s="891"/>
      <c r="AC71" s="891"/>
      <c r="AD71" s="891"/>
      <c r="AE71" s="891"/>
      <c r="AF71" s="891">
        <v>11</v>
      </c>
      <c r="AG71" s="891"/>
      <c r="AH71" s="891"/>
      <c r="AI71" s="891"/>
      <c r="AJ71" s="891"/>
      <c r="AK71" s="932" t="s">
        <v>510</v>
      </c>
      <c r="AL71" s="891"/>
      <c r="AM71" s="891"/>
      <c r="AN71" s="891"/>
      <c r="AO71" s="891"/>
      <c r="AP71" s="891">
        <v>49</v>
      </c>
      <c r="AQ71" s="891"/>
      <c r="AR71" s="891"/>
      <c r="AS71" s="891"/>
      <c r="AT71" s="891"/>
      <c r="AU71" s="932">
        <v>27</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2">
        <v>118</v>
      </c>
      <c r="R72" s="891"/>
      <c r="S72" s="891"/>
      <c r="T72" s="891"/>
      <c r="U72" s="891"/>
      <c r="V72" s="932">
        <v>98</v>
      </c>
      <c r="W72" s="891"/>
      <c r="X72" s="891"/>
      <c r="Y72" s="891"/>
      <c r="Z72" s="891"/>
      <c r="AA72" s="932">
        <v>20</v>
      </c>
      <c r="AB72" s="891"/>
      <c r="AC72" s="891"/>
      <c r="AD72" s="891"/>
      <c r="AE72" s="891"/>
      <c r="AF72" s="891">
        <v>20</v>
      </c>
      <c r="AG72" s="891"/>
      <c r="AH72" s="891"/>
      <c r="AI72" s="891"/>
      <c r="AJ72" s="891"/>
      <c r="AK72" s="932">
        <v>0</v>
      </c>
      <c r="AL72" s="891"/>
      <c r="AM72" s="891"/>
      <c r="AN72" s="891"/>
      <c r="AO72" s="891"/>
      <c r="AP72" s="891">
        <v>139</v>
      </c>
      <c r="AQ72" s="891"/>
      <c r="AR72" s="891"/>
      <c r="AS72" s="891"/>
      <c r="AT72" s="891"/>
      <c r="AU72" s="932">
        <v>75</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2">
        <v>41</v>
      </c>
      <c r="R73" s="891"/>
      <c r="S73" s="891"/>
      <c r="T73" s="891"/>
      <c r="U73" s="891"/>
      <c r="V73" s="932">
        <v>27</v>
      </c>
      <c r="W73" s="891"/>
      <c r="X73" s="891"/>
      <c r="Y73" s="891"/>
      <c r="Z73" s="891"/>
      <c r="AA73" s="932">
        <v>14</v>
      </c>
      <c r="AB73" s="891"/>
      <c r="AC73" s="891"/>
      <c r="AD73" s="891"/>
      <c r="AE73" s="891"/>
      <c r="AF73" s="891">
        <v>8</v>
      </c>
      <c r="AG73" s="891"/>
      <c r="AH73" s="891"/>
      <c r="AI73" s="891"/>
      <c r="AJ73" s="891"/>
      <c r="AK73" s="932" t="s">
        <v>510</v>
      </c>
      <c r="AL73" s="891"/>
      <c r="AM73" s="891"/>
      <c r="AN73" s="891"/>
      <c r="AO73" s="891"/>
      <c r="AP73" s="932" t="s">
        <v>510</v>
      </c>
      <c r="AQ73" s="891"/>
      <c r="AR73" s="891"/>
      <c r="AS73" s="891"/>
      <c r="AT73" s="891"/>
      <c r="AU73" s="932" t="s">
        <v>510</v>
      </c>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c r="D74" s="934"/>
      <c r="E74" s="934"/>
      <c r="F74" s="934"/>
      <c r="G74" s="934"/>
      <c r="H74" s="934"/>
      <c r="I74" s="934"/>
      <c r="J74" s="934"/>
      <c r="K74" s="934"/>
      <c r="L74" s="934"/>
      <c r="M74" s="934"/>
      <c r="N74" s="934"/>
      <c r="O74" s="934"/>
      <c r="P74" s="935"/>
      <c r="Q74" s="932">
        <v>1092</v>
      </c>
      <c r="R74" s="891"/>
      <c r="S74" s="891"/>
      <c r="T74" s="891"/>
      <c r="U74" s="891"/>
      <c r="V74" s="932">
        <v>1062</v>
      </c>
      <c r="W74" s="891"/>
      <c r="X74" s="891"/>
      <c r="Y74" s="891"/>
      <c r="Z74" s="891"/>
      <c r="AA74" s="932">
        <v>30</v>
      </c>
      <c r="AB74" s="891"/>
      <c r="AC74" s="891"/>
      <c r="AD74" s="891"/>
      <c r="AE74" s="891"/>
      <c r="AF74" s="891">
        <v>30</v>
      </c>
      <c r="AG74" s="891"/>
      <c r="AH74" s="891"/>
      <c r="AI74" s="891"/>
      <c r="AJ74" s="891"/>
      <c r="AK74" s="932">
        <v>175</v>
      </c>
      <c r="AL74" s="891"/>
      <c r="AM74" s="891"/>
      <c r="AN74" s="891"/>
      <c r="AO74" s="891"/>
      <c r="AP74" s="932" t="s">
        <v>586</v>
      </c>
      <c r="AQ74" s="891"/>
      <c r="AR74" s="891"/>
      <c r="AS74" s="891"/>
      <c r="AT74" s="891"/>
      <c r="AU74" s="932" t="s">
        <v>586</v>
      </c>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580</v>
      </c>
      <c r="C75" s="934"/>
      <c r="D75" s="934"/>
      <c r="E75" s="934"/>
      <c r="F75" s="934"/>
      <c r="G75" s="934"/>
      <c r="H75" s="934"/>
      <c r="I75" s="934"/>
      <c r="J75" s="934"/>
      <c r="K75" s="934"/>
      <c r="L75" s="934"/>
      <c r="M75" s="934"/>
      <c r="N75" s="934"/>
      <c r="O75" s="934"/>
      <c r="P75" s="935"/>
      <c r="Q75" s="932">
        <v>6639</v>
      </c>
      <c r="R75" s="891"/>
      <c r="S75" s="891"/>
      <c r="T75" s="891"/>
      <c r="U75" s="891"/>
      <c r="V75" s="932">
        <v>5898</v>
      </c>
      <c r="W75" s="891"/>
      <c r="X75" s="891"/>
      <c r="Y75" s="891"/>
      <c r="Z75" s="891"/>
      <c r="AA75" s="932">
        <v>740</v>
      </c>
      <c r="AB75" s="891"/>
      <c r="AC75" s="891"/>
      <c r="AD75" s="891"/>
      <c r="AE75" s="891"/>
      <c r="AF75" s="941">
        <v>741</v>
      </c>
      <c r="AG75" s="942"/>
      <c r="AH75" s="942"/>
      <c r="AI75" s="942"/>
      <c r="AJ75" s="890"/>
      <c r="AK75" s="932">
        <v>258</v>
      </c>
      <c r="AL75" s="891"/>
      <c r="AM75" s="891"/>
      <c r="AN75" s="891"/>
      <c r="AO75" s="891"/>
      <c r="AP75" s="932" t="s">
        <v>586</v>
      </c>
      <c r="AQ75" s="891"/>
      <c r="AR75" s="891"/>
      <c r="AS75" s="891"/>
      <c r="AT75" s="891"/>
      <c r="AU75" s="932" t="s">
        <v>586</v>
      </c>
      <c r="AV75" s="891"/>
      <c r="AW75" s="891"/>
      <c r="AX75" s="891"/>
      <c r="AY75" s="891"/>
      <c r="AZ75" s="939"/>
      <c r="BA75" s="939"/>
      <c r="BB75" s="939"/>
      <c r="BC75" s="939"/>
      <c r="BD75" s="940"/>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581</v>
      </c>
      <c r="C76" s="934"/>
      <c r="D76" s="934"/>
      <c r="E76" s="934"/>
      <c r="F76" s="934"/>
      <c r="G76" s="934"/>
      <c r="H76" s="934"/>
      <c r="I76" s="934"/>
      <c r="J76" s="934"/>
      <c r="K76" s="934"/>
      <c r="L76" s="934"/>
      <c r="M76" s="934"/>
      <c r="N76" s="934"/>
      <c r="O76" s="934"/>
      <c r="P76" s="935"/>
      <c r="Q76" s="932">
        <v>14</v>
      </c>
      <c r="R76" s="891"/>
      <c r="S76" s="891"/>
      <c r="T76" s="891"/>
      <c r="U76" s="891"/>
      <c r="V76" s="932">
        <v>12</v>
      </c>
      <c r="W76" s="891"/>
      <c r="X76" s="891"/>
      <c r="Y76" s="891"/>
      <c r="Z76" s="891"/>
      <c r="AA76" s="932">
        <v>2</v>
      </c>
      <c r="AB76" s="891"/>
      <c r="AC76" s="891"/>
      <c r="AD76" s="891"/>
      <c r="AE76" s="891"/>
      <c r="AF76" s="941">
        <v>2</v>
      </c>
      <c r="AG76" s="942"/>
      <c r="AH76" s="942"/>
      <c r="AI76" s="942"/>
      <c r="AJ76" s="890"/>
      <c r="AK76" s="932">
        <v>9</v>
      </c>
      <c r="AL76" s="891"/>
      <c r="AM76" s="891"/>
      <c r="AN76" s="891"/>
      <c r="AO76" s="891"/>
      <c r="AP76" s="932" t="s">
        <v>586</v>
      </c>
      <c r="AQ76" s="891"/>
      <c r="AR76" s="891"/>
      <c r="AS76" s="891"/>
      <c r="AT76" s="891"/>
      <c r="AU76" s="932" t="s">
        <v>586</v>
      </c>
      <c r="AV76" s="891"/>
      <c r="AW76" s="891"/>
      <c r="AX76" s="891"/>
      <c r="AY76" s="891"/>
      <c r="AZ76" s="939"/>
      <c r="BA76" s="939"/>
      <c r="BB76" s="939"/>
      <c r="BC76" s="939"/>
      <c r="BD76" s="940"/>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582</v>
      </c>
      <c r="C77" s="934"/>
      <c r="D77" s="934"/>
      <c r="E77" s="934"/>
      <c r="F77" s="934"/>
      <c r="G77" s="934"/>
      <c r="H77" s="934"/>
      <c r="I77" s="934"/>
      <c r="J77" s="934"/>
      <c r="K77" s="934"/>
      <c r="L77" s="934"/>
      <c r="M77" s="934"/>
      <c r="N77" s="934"/>
      <c r="O77" s="934"/>
      <c r="P77" s="935"/>
      <c r="Q77" s="932">
        <v>1698</v>
      </c>
      <c r="R77" s="891"/>
      <c r="S77" s="891"/>
      <c r="T77" s="891"/>
      <c r="U77" s="891"/>
      <c r="V77" s="932">
        <v>1630</v>
      </c>
      <c r="W77" s="891"/>
      <c r="X77" s="891"/>
      <c r="Y77" s="891"/>
      <c r="Z77" s="891"/>
      <c r="AA77" s="932">
        <v>68</v>
      </c>
      <c r="AB77" s="891"/>
      <c r="AC77" s="891"/>
      <c r="AD77" s="891"/>
      <c r="AE77" s="891"/>
      <c r="AF77" s="941">
        <v>68</v>
      </c>
      <c r="AG77" s="942"/>
      <c r="AH77" s="942"/>
      <c r="AI77" s="942"/>
      <c r="AJ77" s="890"/>
      <c r="AK77" s="932">
        <v>124</v>
      </c>
      <c r="AL77" s="891"/>
      <c r="AM77" s="891"/>
      <c r="AN77" s="891"/>
      <c r="AO77" s="891"/>
      <c r="AP77" s="932" t="s">
        <v>586</v>
      </c>
      <c r="AQ77" s="891"/>
      <c r="AR77" s="891"/>
      <c r="AS77" s="891"/>
      <c r="AT77" s="891"/>
      <c r="AU77" s="932" t="s">
        <v>586</v>
      </c>
      <c r="AV77" s="891"/>
      <c r="AW77" s="891"/>
      <c r="AX77" s="891"/>
      <c r="AY77" s="891"/>
      <c r="AZ77" s="939"/>
      <c r="BA77" s="939"/>
      <c r="BB77" s="939"/>
      <c r="BC77" s="939"/>
      <c r="BD77" s="940"/>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583</v>
      </c>
      <c r="C78" s="934"/>
      <c r="D78" s="934"/>
      <c r="E78" s="934"/>
      <c r="F78" s="934"/>
      <c r="G78" s="934"/>
      <c r="H78" s="934"/>
      <c r="I78" s="934"/>
      <c r="J78" s="934"/>
      <c r="K78" s="934"/>
      <c r="L78" s="934"/>
      <c r="M78" s="934"/>
      <c r="N78" s="934"/>
      <c r="O78" s="934"/>
      <c r="P78" s="935"/>
      <c r="Q78" s="932">
        <v>281118</v>
      </c>
      <c r="R78" s="891"/>
      <c r="S78" s="891"/>
      <c r="T78" s="891"/>
      <c r="U78" s="891"/>
      <c r="V78" s="932">
        <v>268079</v>
      </c>
      <c r="W78" s="891"/>
      <c r="X78" s="891"/>
      <c r="Y78" s="891"/>
      <c r="Z78" s="891"/>
      <c r="AA78" s="932">
        <v>13039</v>
      </c>
      <c r="AB78" s="891"/>
      <c r="AC78" s="891"/>
      <c r="AD78" s="891"/>
      <c r="AE78" s="891"/>
      <c r="AF78" s="891">
        <v>13039</v>
      </c>
      <c r="AG78" s="891"/>
      <c r="AH78" s="891"/>
      <c r="AI78" s="891"/>
      <c r="AJ78" s="891"/>
      <c r="AK78" s="932">
        <v>1356</v>
      </c>
      <c r="AL78" s="891"/>
      <c r="AM78" s="891"/>
      <c r="AN78" s="891"/>
      <c r="AO78" s="891"/>
      <c r="AP78" s="932" t="s">
        <v>586</v>
      </c>
      <c r="AQ78" s="891"/>
      <c r="AR78" s="891"/>
      <c r="AS78" s="891"/>
      <c r="AT78" s="891"/>
      <c r="AU78" s="932" t="s">
        <v>586</v>
      </c>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584</v>
      </c>
      <c r="C79" s="934"/>
      <c r="D79" s="934"/>
      <c r="E79" s="934"/>
      <c r="F79" s="934"/>
      <c r="G79" s="934"/>
      <c r="H79" s="934"/>
      <c r="I79" s="934"/>
      <c r="J79" s="934"/>
      <c r="K79" s="934"/>
      <c r="L79" s="934"/>
      <c r="M79" s="934"/>
      <c r="N79" s="934"/>
      <c r="O79" s="934"/>
      <c r="P79" s="935"/>
      <c r="Q79" s="932">
        <v>194</v>
      </c>
      <c r="R79" s="891"/>
      <c r="S79" s="891"/>
      <c r="T79" s="891"/>
      <c r="U79" s="891"/>
      <c r="V79" s="932">
        <v>185</v>
      </c>
      <c r="W79" s="891"/>
      <c r="X79" s="891"/>
      <c r="Y79" s="891"/>
      <c r="Z79" s="891"/>
      <c r="AA79" s="932">
        <v>8</v>
      </c>
      <c r="AB79" s="891"/>
      <c r="AC79" s="891"/>
      <c r="AD79" s="891"/>
      <c r="AE79" s="891"/>
      <c r="AF79" s="891">
        <v>8</v>
      </c>
      <c r="AG79" s="891"/>
      <c r="AH79" s="891"/>
      <c r="AI79" s="891"/>
      <c r="AJ79" s="891"/>
      <c r="AK79" s="932">
        <v>0</v>
      </c>
      <c r="AL79" s="891"/>
      <c r="AM79" s="891"/>
      <c r="AN79" s="891"/>
      <c r="AO79" s="891"/>
      <c r="AP79" s="932" t="s">
        <v>586</v>
      </c>
      <c r="AQ79" s="891"/>
      <c r="AR79" s="891"/>
      <c r="AS79" s="891"/>
      <c r="AT79" s="891"/>
      <c r="AU79" s="932" t="s">
        <v>586</v>
      </c>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43"/>
      <c r="C80" s="934"/>
      <c r="D80" s="934"/>
      <c r="E80" s="934"/>
      <c r="F80" s="934"/>
      <c r="G80" s="934"/>
      <c r="H80" s="934"/>
      <c r="I80" s="934"/>
      <c r="J80" s="934"/>
      <c r="K80" s="934"/>
      <c r="L80" s="934"/>
      <c r="M80" s="934"/>
      <c r="N80" s="934"/>
      <c r="O80" s="934"/>
      <c r="P80" s="935"/>
      <c r="Q80" s="932"/>
      <c r="R80" s="891"/>
      <c r="S80" s="891"/>
      <c r="T80" s="891"/>
      <c r="U80" s="891"/>
      <c r="V80" s="932"/>
      <c r="W80" s="891"/>
      <c r="X80" s="891"/>
      <c r="Y80" s="891"/>
      <c r="Z80" s="891"/>
      <c r="AA80" s="932"/>
      <c r="AB80" s="891"/>
      <c r="AC80" s="891"/>
      <c r="AD80" s="891"/>
      <c r="AE80" s="891"/>
      <c r="AF80" s="891"/>
      <c r="AG80" s="891"/>
      <c r="AH80" s="891"/>
      <c r="AI80" s="891"/>
      <c r="AJ80" s="891"/>
      <c r="AK80" s="932"/>
      <c r="AL80" s="891"/>
      <c r="AM80" s="891"/>
      <c r="AN80" s="891"/>
      <c r="AO80" s="891"/>
      <c r="AP80" s="932"/>
      <c r="AQ80" s="891"/>
      <c r="AR80" s="891"/>
      <c r="AS80" s="891"/>
      <c r="AT80" s="891"/>
      <c r="AU80" s="932"/>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43"/>
      <c r="C81" s="934"/>
      <c r="D81" s="934"/>
      <c r="E81" s="934"/>
      <c r="F81" s="934"/>
      <c r="G81" s="934"/>
      <c r="H81" s="934"/>
      <c r="I81" s="934"/>
      <c r="J81" s="934"/>
      <c r="K81" s="934"/>
      <c r="L81" s="934"/>
      <c r="M81" s="934"/>
      <c r="N81" s="934"/>
      <c r="O81" s="934"/>
      <c r="P81" s="935"/>
      <c r="Q81" s="944"/>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44"/>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44"/>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44"/>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44"/>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44"/>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14194</v>
      </c>
      <c r="AG88" s="902"/>
      <c r="AH88" s="902"/>
      <c r="AI88" s="902"/>
      <c r="AJ88" s="902"/>
      <c r="AK88" s="899"/>
      <c r="AL88" s="899"/>
      <c r="AM88" s="899"/>
      <c r="AN88" s="899"/>
      <c r="AO88" s="899"/>
      <c r="AP88" s="902">
        <v>1981</v>
      </c>
      <c r="AQ88" s="902"/>
      <c r="AR88" s="902"/>
      <c r="AS88" s="902"/>
      <c r="AT88" s="902"/>
      <c r="AU88" s="902">
        <v>207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421</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3</v>
      </c>
      <c r="CS102" s="910"/>
      <c r="CT102" s="910"/>
      <c r="CU102" s="910"/>
      <c r="CV102" s="956"/>
      <c r="CW102" s="955">
        <v>102</v>
      </c>
      <c r="CX102" s="910"/>
      <c r="CY102" s="910"/>
      <c r="CZ102" s="910"/>
      <c r="DA102" s="956"/>
      <c r="DB102" s="955" t="s">
        <v>587</v>
      </c>
      <c r="DC102" s="910"/>
      <c r="DD102" s="910"/>
      <c r="DE102" s="910"/>
      <c r="DF102" s="956"/>
      <c r="DG102" s="955">
        <v>423</v>
      </c>
      <c r="DH102" s="910"/>
      <c r="DI102" s="910"/>
      <c r="DJ102" s="910"/>
      <c r="DK102" s="956"/>
      <c r="DL102" s="955" t="s">
        <v>589</v>
      </c>
      <c r="DM102" s="910"/>
      <c r="DN102" s="910"/>
      <c r="DO102" s="910"/>
      <c r="DP102" s="956"/>
      <c r="DQ102" s="955">
        <v>94</v>
      </c>
      <c r="DR102" s="910"/>
      <c r="DS102" s="910"/>
      <c r="DT102" s="910"/>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422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423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426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300</v>
      </c>
      <c r="AG109" s="958"/>
      <c r="AH109" s="958"/>
      <c r="AI109" s="958"/>
      <c r="AJ109" s="959"/>
      <c r="AK109" s="957" t="s">
        <v>299</v>
      </c>
      <c r="AL109" s="958"/>
      <c r="AM109" s="958"/>
      <c r="AN109" s="958"/>
      <c r="AO109" s="959"/>
      <c r="AP109" s="957" t="s">
        <v>430</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300</v>
      </c>
      <c r="BW109" s="958"/>
      <c r="BX109" s="958"/>
      <c r="BY109" s="958"/>
      <c r="BZ109" s="959"/>
      <c r="CA109" s="957" t="s">
        <v>299</v>
      </c>
      <c r="CB109" s="958"/>
      <c r="CC109" s="958"/>
      <c r="CD109" s="958"/>
      <c r="CE109" s="959"/>
      <c r="CF109" s="978" t="s">
        <v>430</v>
      </c>
      <c r="CG109" s="978"/>
      <c r="CH109" s="978"/>
      <c r="CI109" s="978"/>
      <c r="CJ109" s="978"/>
      <c r="CK109" s="957" t="s">
        <v>431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300</v>
      </c>
      <c r="DM109" s="958"/>
      <c r="DN109" s="958"/>
      <c r="DO109" s="958"/>
      <c r="DP109" s="959"/>
      <c r="DQ109" s="957" t="s">
        <v>299</v>
      </c>
      <c r="DR109" s="958"/>
      <c r="DS109" s="958"/>
      <c r="DT109" s="958"/>
      <c r="DU109" s="959"/>
      <c r="DV109" s="957" t="s">
        <v>430</v>
      </c>
      <c r="DW109" s="958"/>
      <c r="DX109" s="958"/>
      <c r="DY109" s="958"/>
      <c r="DZ109" s="960"/>
    </row>
    <row r="110" spans="1:131" s="226" customFormat="1" ht="26.25" customHeight="1">
      <c r="A110" s="961" t="s">
        <v>432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667267</v>
      </c>
      <c r="AB110" s="965"/>
      <c r="AC110" s="965"/>
      <c r="AD110" s="965"/>
      <c r="AE110" s="966"/>
      <c r="AF110" s="967">
        <v>693544</v>
      </c>
      <c r="AG110" s="965"/>
      <c r="AH110" s="965"/>
      <c r="AI110" s="965"/>
      <c r="AJ110" s="966"/>
      <c r="AK110" s="967">
        <v>711045</v>
      </c>
      <c r="AL110" s="965"/>
      <c r="AM110" s="965"/>
      <c r="AN110" s="965"/>
      <c r="AO110" s="966"/>
      <c r="AP110" s="968">
        <v>15</v>
      </c>
      <c r="AQ110" s="969"/>
      <c r="AR110" s="969"/>
      <c r="AS110" s="969"/>
      <c r="AT110" s="970"/>
      <c r="AU110" s="971" t="s">
        <v>67</v>
      </c>
      <c r="AV110" s="972"/>
      <c r="AW110" s="972"/>
      <c r="AX110" s="972"/>
      <c r="AY110" s="972"/>
      <c r="AZ110" s="1013" t="s">
        <v>433</v>
      </c>
      <c r="BA110" s="962"/>
      <c r="BB110" s="962"/>
      <c r="BC110" s="962"/>
      <c r="BD110" s="962"/>
      <c r="BE110" s="962"/>
      <c r="BF110" s="962"/>
      <c r="BG110" s="962"/>
      <c r="BH110" s="962"/>
      <c r="BI110" s="962"/>
      <c r="BJ110" s="962"/>
      <c r="BK110" s="962"/>
      <c r="BL110" s="962"/>
      <c r="BM110" s="962"/>
      <c r="BN110" s="962"/>
      <c r="BO110" s="962"/>
      <c r="BP110" s="963"/>
      <c r="BQ110" s="999">
        <v>7492027</v>
      </c>
      <c r="BR110" s="1000"/>
      <c r="BS110" s="1000"/>
      <c r="BT110" s="1000"/>
      <c r="BU110" s="1000"/>
      <c r="BV110" s="1000">
        <v>7459308</v>
      </c>
      <c r="BW110" s="1000"/>
      <c r="BX110" s="1000"/>
      <c r="BY110" s="1000"/>
      <c r="BZ110" s="1000"/>
      <c r="CA110" s="1000">
        <v>7356142</v>
      </c>
      <c r="CB110" s="1000"/>
      <c r="CC110" s="1000"/>
      <c r="CD110" s="1000"/>
      <c r="CE110" s="1000"/>
      <c r="CF110" s="1014">
        <v>154.69999999999999</v>
      </c>
      <c r="CG110" s="1015"/>
      <c r="CH110" s="1015"/>
      <c r="CI110" s="1015"/>
      <c r="CJ110" s="1015"/>
      <c r="CK110" s="1016" t="s">
        <v>434</v>
      </c>
      <c r="CL110" s="1017"/>
      <c r="CM110" s="996" t="s">
        <v>435</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411</v>
      </c>
      <c r="DH110" s="1000"/>
      <c r="DI110" s="1000"/>
      <c r="DJ110" s="1000"/>
      <c r="DK110" s="1000"/>
      <c r="DL110" s="1000" t="s">
        <v>123</v>
      </c>
      <c r="DM110" s="1000"/>
      <c r="DN110" s="1000"/>
      <c r="DO110" s="1000"/>
      <c r="DP110" s="1000"/>
      <c r="DQ110" s="1000" t="s">
        <v>123</v>
      </c>
      <c r="DR110" s="1000"/>
      <c r="DS110" s="1000"/>
      <c r="DT110" s="1000"/>
      <c r="DU110" s="1000"/>
      <c r="DV110" s="1001" t="s">
        <v>123</v>
      </c>
      <c r="DW110" s="1001"/>
      <c r="DX110" s="1001"/>
      <c r="DY110" s="1001"/>
      <c r="DZ110" s="1002"/>
    </row>
    <row r="111" spans="1:131" s="226" customFormat="1" ht="26.25" customHeight="1">
      <c r="A111" s="1003" t="s">
        <v>436</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123</v>
      </c>
      <c r="AB111" s="1007"/>
      <c r="AC111" s="1007"/>
      <c r="AD111" s="1007"/>
      <c r="AE111" s="1008"/>
      <c r="AF111" s="1009" t="s">
        <v>411</v>
      </c>
      <c r="AG111" s="1007"/>
      <c r="AH111" s="1007"/>
      <c r="AI111" s="1007"/>
      <c r="AJ111" s="1008"/>
      <c r="AK111" s="1009" t="s">
        <v>123</v>
      </c>
      <c r="AL111" s="1007"/>
      <c r="AM111" s="1007"/>
      <c r="AN111" s="1007"/>
      <c r="AO111" s="1008"/>
      <c r="AP111" s="1010" t="s">
        <v>123</v>
      </c>
      <c r="AQ111" s="1011"/>
      <c r="AR111" s="1011"/>
      <c r="AS111" s="1011"/>
      <c r="AT111" s="1012"/>
      <c r="AU111" s="973"/>
      <c r="AV111" s="974"/>
      <c r="AW111" s="974"/>
      <c r="AX111" s="974"/>
      <c r="AY111" s="974"/>
      <c r="AZ111" s="1022" t="s">
        <v>437</v>
      </c>
      <c r="BA111" s="1023"/>
      <c r="BB111" s="1023"/>
      <c r="BC111" s="1023"/>
      <c r="BD111" s="1023"/>
      <c r="BE111" s="1023"/>
      <c r="BF111" s="1023"/>
      <c r="BG111" s="1023"/>
      <c r="BH111" s="1023"/>
      <c r="BI111" s="1023"/>
      <c r="BJ111" s="1023"/>
      <c r="BK111" s="1023"/>
      <c r="BL111" s="1023"/>
      <c r="BM111" s="1023"/>
      <c r="BN111" s="1023"/>
      <c r="BO111" s="1023"/>
      <c r="BP111" s="1024"/>
      <c r="BQ111" s="992">
        <v>75618</v>
      </c>
      <c r="BR111" s="993"/>
      <c r="BS111" s="993"/>
      <c r="BT111" s="993"/>
      <c r="BU111" s="993"/>
      <c r="BV111" s="993">
        <v>59608</v>
      </c>
      <c r="BW111" s="993"/>
      <c r="BX111" s="993"/>
      <c r="BY111" s="993"/>
      <c r="BZ111" s="993"/>
      <c r="CA111" s="993">
        <v>49426</v>
      </c>
      <c r="CB111" s="993"/>
      <c r="CC111" s="993"/>
      <c r="CD111" s="993"/>
      <c r="CE111" s="993"/>
      <c r="CF111" s="987">
        <v>1</v>
      </c>
      <c r="CG111" s="988"/>
      <c r="CH111" s="988"/>
      <c r="CI111" s="988"/>
      <c r="CJ111" s="988"/>
      <c r="CK111" s="1018"/>
      <c r="CL111" s="1019"/>
      <c r="CM111" s="989" t="s">
        <v>438</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411</v>
      </c>
      <c r="DH111" s="993"/>
      <c r="DI111" s="993"/>
      <c r="DJ111" s="993"/>
      <c r="DK111" s="993"/>
      <c r="DL111" s="993" t="s">
        <v>384</v>
      </c>
      <c r="DM111" s="993"/>
      <c r="DN111" s="993"/>
      <c r="DO111" s="993"/>
      <c r="DP111" s="993"/>
      <c r="DQ111" s="993" t="s">
        <v>123</v>
      </c>
      <c r="DR111" s="993"/>
      <c r="DS111" s="993"/>
      <c r="DT111" s="993"/>
      <c r="DU111" s="993"/>
      <c r="DV111" s="994" t="s">
        <v>123</v>
      </c>
      <c r="DW111" s="994"/>
      <c r="DX111" s="994"/>
      <c r="DY111" s="994"/>
      <c r="DZ111" s="995"/>
    </row>
    <row r="112" spans="1:131" s="226" customFormat="1" ht="26.25" customHeight="1">
      <c r="A112" s="1025" t="s">
        <v>439</v>
      </c>
      <c r="B112" s="1026"/>
      <c r="C112" s="1023" t="s">
        <v>440</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123</v>
      </c>
      <c r="AB112" s="1032"/>
      <c r="AC112" s="1032"/>
      <c r="AD112" s="1032"/>
      <c r="AE112" s="1033"/>
      <c r="AF112" s="1034" t="s">
        <v>123</v>
      </c>
      <c r="AG112" s="1032"/>
      <c r="AH112" s="1032"/>
      <c r="AI112" s="1032"/>
      <c r="AJ112" s="1033"/>
      <c r="AK112" s="1034" t="s">
        <v>384</v>
      </c>
      <c r="AL112" s="1032"/>
      <c r="AM112" s="1032"/>
      <c r="AN112" s="1032"/>
      <c r="AO112" s="1033"/>
      <c r="AP112" s="1035" t="s">
        <v>384</v>
      </c>
      <c r="AQ112" s="1036"/>
      <c r="AR112" s="1036"/>
      <c r="AS112" s="1036"/>
      <c r="AT112" s="1037"/>
      <c r="AU112" s="973"/>
      <c r="AV112" s="974"/>
      <c r="AW112" s="974"/>
      <c r="AX112" s="974"/>
      <c r="AY112" s="974"/>
      <c r="AZ112" s="1022" t="s">
        <v>441</v>
      </c>
      <c r="BA112" s="1023"/>
      <c r="BB112" s="1023"/>
      <c r="BC112" s="1023"/>
      <c r="BD112" s="1023"/>
      <c r="BE112" s="1023"/>
      <c r="BF112" s="1023"/>
      <c r="BG112" s="1023"/>
      <c r="BH112" s="1023"/>
      <c r="BI112" s="1023"/>
      <c r="BJ112" s="1023"/>
      <c r="BK112" s="1023"/>
      <c r="BL112" s="1023"/>
      <c r="BM112" s="1023"/>
      <c r="BN112" s="1023"/>
      <c r="BO112" s="1023"/>
      <c r="BP112" s="1024"/>
      <c r="BQ112" s="992">
        <v>8039166</v>
      </c>
      <c r="BR112" s="993"/>
      <c r="BS112" s="993"/>
      <c r="BT112" s="993"/>
      <c r="BU112" s="993"/>
      <c r="BV112" s="993">
        <v>7467296</v>
      </c>
      <c r="BW112" s="993"/>
      <c r="BX112" s="993"/>
      <c r="BY112" s="993"/>
      <c r="BZ112" s="993"/>
      <c r="CA112" s="993">
        <v>7074897</v>
      </c>
      <c r="CB112" s="993"/>
      <c r="CC112" s="993"/>
      <c r="CD112" s="993"/>
      <c r="CE112" s="993"/>
      <c r="CF112" s="987">
        <v>148.80000000000001</v>
      </c>
      <c r="CG112" s="988"/>
      <c r="CH112" s="988"/>
      <c r="CI112" s="988"/>
      <c r="CJ112" s="988"/>
      <c r="CK112" s="1018"/>
      <c r="CL112" s="1019"/>
      <c r="CM112" s="989" t="s">
        <v>442</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123</v>
      </c>
      <c r="DH112" s="993"/>
      <c r="DI112" s="993"/>
      <c r="DJ112" s="993"/>
      <c r="DK112" s="993"/>
      <c r="DL112" s="993" t="s">
        <v>384</v>
      </c>
      <c r="DM112" s="993"/>
      <c r="DN112" s="993"/>
      <c r="DO112" s="993"/>
      <c r="DP112" s="993"/>
      <c r="DQ112" s="993" t="s">
        <v>123</v>
      </c>
      <c r="DR112" s="993"/>
      <c r="DS112" s="993"/>
      <c r="DT112" s="993"/>
      <c r="DU112" s="993"/>
      <c r="DV112" s="994" t="s">
        <v>123</v>
      </c>
      <c r="DW112" s="994"/>
      <c r="DX112" s="994"/>
      <c r="DY112" s="994"/>
      <c r="DZ112" s="995"/>
    </row>
    <row r="113" spans="1:130" s="226" customFormat="1" ht="26.25" customHeight="1">
      <c r="A113" s="1027"/>
      <c r="B113" s="1028"/>
      <c r="C113" s="1023" t="s">
        <v>443</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678862</v>
      </c>
      <c r="AB113" s="1007"/>
      <c r="AC113" s="1007"/>
      <c r="AD113" s="1007"/>
      <c r="AE113" s="1008"/>
      <c r="AF113" s="1009">
        <v>682524</v>
      </c>
      <c r="AG113" s="1007"/>
      <c r="AH113" s="1007"/>
      <c r="AI113" s="1007"/>
      <c r="AJ113" s="1008"/>
      <c r="AK113" s="1009">
        <v>676977</v>
      </c>
      <c r="AL113" s="1007"/>
      <c r="AM113" s="1007"/>
      <c r="AN113" s="1007"/>
      <c r="AO113" s="1008"/>
      <c r="AP113" s="1010">
        <v>14.2</v>
      </c>
      <c r="AQ113" s="1011"/>
      <c r="AR113" s="1011"/>
      <c r="AS113" s="1011"/>
      <c r="AT113" s="1012"/>
      <c r="AU113" s="973"/>
      <c r="AV113" s="974"/>
      <c r="AW113" s="974"/>
      <c r="AX113" s="974"/>
      <c r="AY113" s="974"/>
      <c r="AZ113" s="1022" t="s">
        <v>444</v>
      </c>
      <c r="BA113" s="1023"/>
      <c r="BB113" s="1023"/>
      <c r="BC113" s="1023"/>
      <c r="BD113" s="1023"/>
      <c r="BE113" s="1023"/>
      <c r="BF113" s="1023"/>
      <c r="BG113" s="1023"/>
      <c r="BH113" s="1023"/>
      <c r="BI113" s="1023"/>
      <c r="BJ113" s="1023"/>
      <c r="BK113" s="1023"/>
      <c r="BL113" s="1023"/>
      <c r="BM113" s="1023"/>
      <c r="BN113" s="1023"/>
      <c r="BO113" s="1023"/>
      <c r="BP113" s="1024"/>
      <c r="BQ113" s="992">
        <v>237975</v>
      </c>
      <c r="BR113" s="993"/>
      <c r="BS113" s="993"/>
      <c r="BT113" s="993"/>
      <c r="BU113" s="993"/>
      <c r="BV113" s="993">
        <v>222269</v>
      </c>
      <c r="BW113" s="993"/>
      <c r="BX113" s="993"/>
      <c r="BY113" s="993"/>
      <c r="BZ113" s="993"/>
      <c r="CA113" s="993">
        <v>309322</v>
      </c>
      <c r="CB113" s="993"/>
      <c r="CC113" s="993"/>
      <c r="CD113" s="993"/>
      <c r="CE113" s="993"/>
      <c r="CF113" s="987">
        <v>6.5</v>
      </c>
      <c r="CG113" s="988"/>
      <c r="CH113" s="988"/>
      <c r="CI113" s="988"/>
      <c r="CJ113" s="988"/>
      <c r="CK113" s="1018"/>
      <c r="CL113" s="1019"/>
      <c r="CM113" s="989" t="s">
        <v>445</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123</v>
      </c>
      <c r="DH113" s="1032"/>
      <c r="DI113" s="1032"/>
      <c r="DJ113" s="1032"/>
      <c r="DK113" s="1033"/>
      <c r="DL113" s="1034" t="s">
        <v>123</v>
      </c>
      <c r="DM113" s="1032"/>
      <c r="DN113" s="1032"/>
      <c r="DO113" s="1032"/>
      <c r="DP113" s="1033"/>
      <c r="DQ113" s="1034" t="s">
        <v>384</v>
      </c>
      <c r="DR113" s="1032"/>
      <c r="DS113" s="1032"/>
      <c r="DT113" s="1032"/>
      <c r="DU113" s="1033"/>
      <c r="DV113" s="1035" t="s">
        <v>123</v>
      </c>
      <c r="DW113" s="1036"/>
      <c r="DX113" s="1036"/>
      <c r="DY113" s="1036"/>
      <c r="DZ113" s="1037"/>
    </row>
    <row r="114" spans="1:130" s="226" customFormat="1" ht="26.25" customHeight="1">
      <c r="A114" s="1027"/>
      <c r="B114" s="1028"/>
      <c r="C114" s="1023" t="s">
        <v>446</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49143</v>
      </c>
      <c r="AB114" s="1032"/>
      <c r="AC114" s="1032"/>
      <c r="AD114" s="1032"/>
      <c r="AE114" s="1033"/>
      <c r="AF114" s="1034">
        <v>47868</v>
      </c>
      <c r="AG114" s="1032"/>
      <c r="AH114" s="1032"/>
      <c r="AI114" s="1032"/>
      <c r="AJ114" s="1033"/>
      <c r="AK114" s="1034">
        <v>45288</v>
      </c>
      <c r="AL114" s="1032"/>
      <c r="AM114" s="1032"/>
      <c r="AN114" s="1032"/>
      <c r="AO114" s="1033"/>
      <c r="AP114" s="1035">
        <v>1</v>
      </c>
      <c r="AQ114" s="1036"/>
      <c r="AR114" s="1036"/>
      <c r="AS114" s="1036"/>
      <c r="AT114" s="1037"/>
      <c r="AU114" s="973"/>
      <c r="AV114" s="974"/>
      <c r="AW114" s="974"/>
      <c r="AX114" s="974"/>
      <c r="AY114" s="974"/>
      <c r="AZ114" s="1022" t="s">
        <v>447</v>
      </c>
      <c r="BA114" s="1023"/>
      <c r="BB114" s="1023"/>
      <c r="BC114" s="1023"/>
      <c r="BD114" s="1023"/>
      <c r="BE114" s="1023"/>
      <c r="BF114" s="1023"/>
      <c r="BG114" s="1023"/>
      <c r="BH114" s="1023"/>
      <c r="BI114" s="1023"/>
      <c r="BJ114" s="1023"/>
      <c r="BK114" s="1023"/>
      <c r="BL114" s="1023"/>
      <c r="BM114" s="1023"/>
      <c r="BN114" s="1023"/>
      <c r="BO114" s="1023"/>
      <c r="BP114" s="1024"/>
      <c r="BQ114" s="992">
        <v>1600380</v>
      </c>
      <c r="BR114" s="993"/>
      <c r="BS114" s="993"/>
      <c r="BT114" s="993"/>
      <c r="BU114" s="993"/>
      <c r="BV114" s="993">
        <v>1476457</v>
      </c>
      <c r="BW114" s="993"/>
      <c r="BX114" s="993"/>
      <c r="BY114" s="993"/>
      <c r="BZ114" s="993"/>
      <c r="CA114" s="993">
        <v>1262404</v>
      </c>
      <c r="CB114" s="993"/>
      <c r="CC114" s="993"/>
      <c r="CD114" s="993"/>
      <c r="CE114" s="993"/>
      <c r="CF114" s="987">
        <v>26.6</v>
      </c>
      <c r="CG114" s="988"/>
      <c r="CH114" s="988"/>
      <c r="CI114" s="988"/>
      <c r="CJ114" s="988"/>
      <c r="CK114" s="1018"/>
      <c r="CL114" s="1019"/>
      <c r="CM114" s="989" t="s">
        <v>448</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v>5776</v>
      </c>
      <c r="DH114" s="1032"/>
      <c r="DI114" s="1032"/>
      <c r="DJ114" s="1032"/>
      <c r="DK114" s="1033"/>
      <c r="DL114" s="1034" t="s">
        <v>123</v>
      </c>
      <c r="DM114" s="1032"/>
      <c r="DN114" s="1032"/>
      <c r="DO114" s="1032"/>
      <c r="DP114" s="1033"/>
      <c r="DQ114" s="1034" t="s">
        <v>123</v>
      </c>
      <c r="DR114" s="1032"/>
      <c r="DS114" s="1032"/>
      <c r="DT114" s="1032"/>
      <c r="DU114" s="1033"/>
      <c r="DV114" s="1035" t="s">
        <v>123</v>
      </c>
      <c r="DW114" s="1036"/>
      <c r="DX114" s="1036"/>
      <c r="DY114" s="1036"/>
      <c r="DZ114" s="1037"/>
    </row>
    <row r="115" spans="1:130" s="226" customFormat="1" ht="26.25" customHeight="1">
      <c r="A115" s="1027"/>
      <c r="B115" s="1028"/>
      <c r="C115" s="1023" t="s">
        <v>449</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12623</v>
      </c>
      <c r="AB115" s="1007"/>
      <c r="AC115" s="1007"/>
      <c r="AD115" s="1007"/>
      <c r="AE115" s="1008"/>
      <c r="AF115" s="1009">
        <v>10971</v>
      </c>
      <c r="AG115" s="1007"/>
      <c r="AH115" s="1007"/>
      <c r="AI115" s="1007"/>
      <c r="AJ115" s="1008"/>
      <c r="AK115" s="1009">
        <v>10830</v>
      </c>
      <c r="AL115" s="1007"/>
      <c r="AM115" s="1007"/>
      <c r="AN115" s="1007"/>
      <c r="AO115" s="1008"/>
      <c r="AP115" s="1010">
        <v>0.2</v>
      </c>
      <c r="AQ115" s="1011"/>
      <c r="AR115" s="1011"/>
      <c r="AS115" s="1011"/>
      <c r="AT115" s="1012"/>
      <c r="AU115" s="973"/>
      <c r="AV115" s="974"/>
      <c r="AW115" s="974"/>
      <c r="AX115" s="974"/>
      <c r="AY115" s="974"/>
      <c r="AZ115" s="1022" t="s">
        <v>450</v>
      </c>
      <c r="BA115" s="1023"/>
      <c r="BB115" s="1023"/>
      <c r="BC115" s="1023"/>
      <c r="BD115" s="1023"/>
      <c r="BE115" s="1023"/>
      <c r="BF115" s="1023"/>
      <c r="BG115" s="1023"/>
      <c r="BH115" s="1023"/>
      <c r="BI115" s="1023"/>
      <c r="BJ115" s="1023"/>
      <c r="BK115" s="1023"/>
      <c r="BL115" s="1023"/>
      <c r="BM115" s="1023"/>
      <c r="BN115" s="1023"/>
      <c r="BO115" s="1023"/>
      <c r="BP115" s="1024"/>
      <c r="BQ115" s="992">
        <v>205828</v>
      </c>
      <c r="BR115" s="993"/>
      <c r="BS115" s="993"/>
      <c r="BT115" s="993"/>
      <c r="BU115" s="993"/>
      <c r="BV115" s="993">
        <v>127444</v>
      </c>
      <c r="BW115" s="993"/>
      <c r="BX115" s="993"/>
      <c r="BY115" s="993"/>
      <c r="BZ115" s="993"/>
      <c r="CA115" s="993">
        <v>94247</v>
      </c>
      <c r="CB115" s="993"/>
      <c r="CC115" s="993"/>
      <c r="CD115" s="993"/>
      <c r="CE115" s="993"/>
      <c r="CF115" s="987">
        <v>2</v>
      </c>
      <c r="CG115" s="988"/>
      <c r="CH115" s="988"/>
      <c r="CI115" s="988"/>
      <c r="CJ115" s="988"/>
      <c r="CK115" s="1018"/>
      <c r="CL115" s="1019"/>
      <c r="CM115" s="1022" t="s">
        <v>451</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384</v>
      </c>
      <c r="DH115" s="1032"/>
      <c r="DI115" s="1032"/>
      <c r="DJ115" s="1032"/>
      <c r="DK115" s="1033"/>
      <c r="DL115" s="1034" t="s">
        <v>123</v>
      </c>
      <c r="DM115" s="1032"/>
      <c r="DN115" s="1032"/>
      <c r="DO115" s="1032"/>
      <c r="DP115" s="1033"/>
      <c r="DQ115" s="1034" t="s">
        <v>123</v>
      </c>
      <c r="DR115" s="1032"/>
      <c r="DS115" s="1032"/>
      <c r="DT115" s="1032"/>
      <c r="DU115" s="1033"/>
      <c r="DV115" s="1035" t="s">
        <v>384</v>
      </c>
      <c r="DW115" s="1036"/>
      <c r="DX115" s="1036"/>
      <c r="DY115" s="1036"/>
      <c r="DZ115" s="1037"/>
    </row>
    <row r="116" spans="1:130" s="226" customFormat="1" ht="26.25" customHeight="1">
      <c r="A116" s="1029"/>
      <c r="B116" s="1030"/>
      <c r="C116" s="1038" t="s">
        <v>452</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123</v>
      </c>
      <c r="AB116" s="1032"/>
      <c r="AC116" s="1032"/>
      <c r="AD116" s="1032"/>
      <c r="AE116" s="1033"/>
      <c r="AF116" s="1034" t="s">
        <v>411</v>
      </c>
      <c r="AG116" s="1032"/>
      <c r="AH116" s="1032"/>
      <c r="AI116" s="1032"/>
      <c r="AJ116" s="1033"/>
      <c r="AK116" s="1034" t="s">
        <v>411</v>
      </c>
      <c r="AL116" s="1032"/>
      <c r="AM116" s="1032"/>
      <c r="AN116" s="1032"/>
      <c r="AO116" s="1033"/>
      <c r="AP116" s="1035" t="s">
        <v>123</v>
      </c>
      <c r="AQ116" s="1036"/>
      <c r="AR116" s="1036"/>
      <c r="AS116" s="1036"/>
      <c r="AT116" s="1037"/>
      <c r="AU116" s="973"/>
      <c r="AV116" s="974"/>
      <c r="AW116" s="974"/>
      <c r="AX116" s="974"/>
      <c r="AY116" s="974"/>
      <c r="AZ116" s="1040" t="s">
        <v>453</v>
      </c>
      <c r="BA116" s="1041"/>
      <c r="BB116" s="1041"/>
      <c r="BC116" s="1041"/>
      <c r="BD116" s="1041"/>
      <c r="BE116" s="1041"/>
      <c r="BF116" s="1041"/>
      <c r="BG116" s="1041"/>
      <c r="BH116" s="1041"/>
      <c r="BI116" s="1041"/>
      <c r="BJ116" s="1041"/>
      <c r="BK116" s="1041"/>
      <c r="BL116" s="1041"/>
      <c r="BM116" s="1041"/>
      <c r="BN116" s="1041"/>
      <c r="BO116" s="1041"/>
      <c r="BP116" s="1042"/>
      <c r="BQ116" s="992" t="s">
        <v>123</v>
      </c>
      <c r="BR116" s="993"/>
      <c r="BS116" s="993"/>
      <c r="BT116" s="993"/>
      <c r="BU116" s="993"/>
      <c r="BV116" s="993" t="s">
        <v>123</v>
      </c>
      <c r="BW116" s="993"/>
      <c r="BX116" s="993"/>
      <c r="BY116" s="993"/>
      <c r="BZ116" s="993"/>
      <c r="CA116" s="993" t="s">
        <v>411</v>
      </c>
      <c r="CB116" s="993"/>
      <c r="CC116" s="993"/>
      <c r="CD116" s="993"/>
      <c r="CE116" s="993"/>
      <c r="CF116" s="987" t="s">
        <v>123</v>
      </c>
      <c r="CG116" s="988"/>
      <c r="CH116" s="988"/>
      <c r="CI116" s="988"/>
      <c r="CJ116" s="988"/>
      <c r="CK116" s="1018"/>
      <c r="CL116" s="1019"/>
      <c r="CM116" s="989" t="s">
        <v>454</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v>69842</v>
      </c>
      <c r="DH116" s="1032"/>
      <c r="DI116" s="1032"/>
      <c r="DJ116" s="1032"/>
      <c r="DK116" s="1033"/>
      <c r="DL116" s="1034">
        <v>59608</v>
      </c>
      <c r="DM116" s="1032"/>
      <c r="DN116" s="1032"/>
      <c r="DO116" s="1032"/>
      <c r="DP116" s="1033"/>
      <c r="DQ116" s="1034">
        <v>49426</v>
      </c>
      <c r="DR116" s="1032"/>
      <c r="DS116" s="1032"/>
      <c r="DT116" s="1032"/>
      <c r="DU116" s="1033"/>
      <c r="DV116" s="1035">
        <v>1</v>
      </c>
      <c r="DW116" s="1036"/>
      <c r="DX116" s="1036"/>
      <c r="DY116" s="1036"/>
      <c r="DZ116" s="1037"/>
    </row>
    <row r="117" spans="1:130" s="226" customFormat="1" ht="26.25" customHeight="1">
      <c r="A117" s="977" t="s">
        <v>181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455</v>
      </c>
      <c r="Z117" s="959"/>
      <c r="AA117" s="1049">
        <v>1407895</v>
      </c>
      <c r="AB117" s="1050"/>
      <c r="AC117" s="1050"/>
      <c r="AD117" s="1050"/>
      <c r="AE117" s="1051"/>
      <c r="AF117" s="1052">
        <v>1434907</v>
      </c>
      <c r="AG117" s="1050"/>
      <c r="AH117" s="1050"/>
      <c r="AI117" s="1050"/>
      <c r="AJ117" s="1051"/>
      <c r="AK117" s="1052">
        <v>1444140</v>
      </c>
      <c r="AL117" s="1050"/>
      <c r="AM117" s="1050"/>
      <c r="AN117" s="1050"/>
      <c r="AO117" s="1051"/>
      <c r="AP117" s="1053"/>
      <c r="AQ117" s="1054"/>
      <c r="AR117" s="1054"/>
      <c r="AS117" s="1054"/>
      <c r="AT117" s="1055"/>
      <c r="AU117" s="973"/>
      <c r="AV117" s="974"/>
      <c r="AW117" s="974"/>
      <c r="AX117" s="974"/>
      <c r="AY117" s="974"/>
      <c r="AZ117" s="1040" t="s">
        <v>456</v>
      </c>
      <c r="BA117" s="1041"/>
      <c r="BB117" s="1041"/>
      <c r="BC117" s="1041"/>
      <c r="BD117" s="1041"/>
      <c r="BE117" s="1041"/>
      <c r="BF117" s="1041"/>
      <c r="BG117" s="1041"/>
      <c r="BH117" s="1041"/>
      <c r="BI117" s="1041"/>
      <c r="BJ117" s="1041"/>
      <c r="BK117" s="1041"/>
      <c r="BL117" s="1041"/>
      <c r="BM117" s="1041"/>
      <c r="BN117" s="1041"/>
      <c r="BO117" s="1041"/>
      <c r="BP117" s="1042"/>
      <c r="BQ117" s="992" t="s">
        <v>123</v>
      </c>
      <c r="BR117" s="993"/>
      <c r="BS117" s="993"/>
      <c r="BT117" s="993"/>
      <c r="BU117" s="993"/>
      <c r="BV117" s="993" t="s">
        <v>123</v>
      </c>
      <c r="BW117" s="993"/>
      <c r="BX117" s="993"/>
      <c r="BY117" s="993"/>
      <c r="BZ117" s="993"/>
      <c r="CA117" s="993" t="s">
        <v>123</v>
      </c>
      <c r="CB117" s="993"/>
      <c r="CC117" s="993"/>
      <c r="CD117" s="993"/>
      <c r="CE117" s="993"/>
      <c r="CF117" s="987" t="s">
        <v>411</v>
      </c>
      <c r="CG117" s="988"/>
      <c r="CH117" s="988"/>
      <c r="CI117" s="988"/>
      <c r="CJ117" s="988"/>
      <c r="CK117" s="1018"/>
      <c r="CL117" s="1019"/>
      <c r="CM117" s="989" t="s">
        <v>457</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123</v>
      </c>
      <c r="DH117" s="1032"/>
      <c r="DI117" s="1032"/>
      <c r="DJ117" s="1032"/>
      <c r="DK117" s="1033"/>
      <c r="DL117" s="1034" t="s">
        <v>123</v>
      </c>
      <c r="DM117" s="1032"/>
      <c r="DN117" s="1032"/>
      <c r="DO117" s="1032"/>
      <c r="DP117" s="1033"/>
      <c r="DQ117" s="1034" t="s">
        <v>123</v>
      </c>
      <c r="DR117" s="1032"/>
      <c r="DS117" s="1032"/>
      <c r="DT117" s="1032"/>
      <c r="DU117" s="1033"/>
      <c r="DV117" s="1035" t="s">
        <v>123</v>
      </c>
      <c r="DW117" s="1036"/>
      <c r="DX117" s="1036"/>
      <c r="DY117" s="1036"/>
      <c r="DZ117" s="1037"/>
    </row>
    <row r="118" spans="1:130" s="226" customFormat="1" ht="26.25" customHeight="1">
      <c r="A118" s="977" t="s">
        <v>431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300</v>
      </c>
      <c r="AG118" s="958"/>
      <c r="AH118" s="958"/>
      <c r="AI118" s="958"/>
      <c r="AJ118" s="959"/>
      <c r="AK118" s="957" t="s">
        <v>299</v>
      </c>
      <c r="AL118" s="958"/>
      <c r="AM118" s="958"/>
      <c r="AN118" s="958"/>
      <c r="AO118" s="959"/>
      <c r="AP118" s="1044" t="s">
        <v>430</v>
      </c>
      <c r="AQ118" s="1045"/>
      <c r="AR118" s="1045"/>
      <c r="AS118" s="1045"/>
      <c r="AT118" s="1046"/>
      <c r="AU118" s="973"/>
      <c r="AV118" s="974"/>
      <c r="AW118" s="974"/>
      <c r="AX118" s="974"/>
      <c r="AY118" s="974"/>
      <c r="AZ118" s="1047" t="s">
        <v>458</v>
      </c>
      <c r="BA118" s="1038"/>
      <c r="BB118" s="1038"/>
      <c r="BC118" s="1038"/>
      <c r="BD118" s="1038"/>
      <c r="BE118" s="1038"/>
      <c r="BF118" s="1038"/>
      <c r="BG118" s="1038"/>
      <c r="BH118" s="1038"/>
      <c r="BI118" s="1038"/>
      <c r="BJ118" s="1038"/>
      <c r="BK118" s="1038"/>
      <c r="BL118" s="1038"/>
      <c r="BM118" s="1038"/>
      <c r="BN118" s="1038"/>
      <c r="BO118" s="1038"/>
      <c r="BP118" s="1039"/>
      <c r="BQ118" s="1070" t="s">
        <v>123</v>
      </c>
      <c r="BR118" s="1071"/>
      <c r="BS118" s="1071"/>
      <c r="BT118" s="1071"/>
      <c r="BU118" s="1071"/>
      <c r="BV118" s="1071" t="s">
        <v>123</v>
      </c>
      <c r="BW118" s="1071"/>
      <c r="BX118" s="1071"/>
      <c r="BY118" s="1071"/>
      <c r="BZ118" s="1071"/>
      <c r="CA118" s="1071" t="s">
        <v>384</v>
      </c>
      <c r="CB118" s="1071"/>
      <c r="CC118" s="1071"/>
      <c r="CD118" s="1071"/>
      <c r="CE118" s="1071"/>
      <c r="CF118" s="987" t="s">
        <v>123</v>
      </c>
      <c r="CG118" s="988"/>
      <c r="CH118" s="988"/>
      <c r="CI118" s="988"/>
      <c r="CJ118" s="988"/>
      <c r="CK118" s="1018"/>
      <c r="CL118" s="1019"/>
      <c r="CM118" s="989" t="s">
        <v>459</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123</v>
      </c>
      <c r="DH118" s="1032"/>
      <c r="DI118" s="1032"/>
      <c r="DJ118" s="1032"/>
      <c r="DK118" s="1033"/>
      <c r="DL118" s="1034" t="s">
        <v>123</v>
      </c>
      <c r="DM118" s="1032"/>
      <c r="DN118" s="1032"/>
      <c r="DO118" s="1032"/>
      <c r="DP118" s="1033"/>
      <c r="DQ118" s="1034" t="s">
        <v>411</v>
      </c>
      <c r="DR118" s="1032"/>
      <c r="DS118" s="1032"/>
      <c r="DT118" s="1032"/>
      <c r="DU118" s="1033"/>
      <c r="DV118" s="1035" t="s">
        <v>411</v>
      </c>
      <c r="DW118" s="1036"/>
      <c r="DX118" s="1036"/>
      <c r="DY118" s="1036"/>
      <c r="DZ118" s="1037"/>
    </row>
    <row r="119" spans="1:130" s="226" customFormat="1" ht="26.25" customHeight="1">
      <c r="A119" s="1131" t="s">
        <v>434</v>
      </c>
      <c r="B119" s="1017"/>
      <c r="C119" s="996" t="s">
        <v>435</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123</v>
      </c>
      <c r="AB119" s="965"/>
      <c r="AC119" s="965"/>
      <c r="AD119" s="965"/>
      <c r="AE119" s="966"/>
      <c r="AF119" s="967" t="s">
        <v>384</v>
      </c>
      <c r="AG119" s="965"/>
      <c r="AH119" s="965"/>
      <c r="AI119" s="965"/>
      <c r="AJ119" s="966"/>
      <c r="AK119" s="967" t="s">
        <v>123</v>
      </c>
      <c r="AL119" s="965"/>
      <c r="AM119" s="965"/>
      <c r="AN119" s="965"/>
      <c r="AO119" s="966"/>
      <c r="AP119" s="968" t="s">
        <v>384</v>
      </c>
      <c r="AQ119" s="969"/>
      <c r="AR119" s="969"/>
      <c r="AS119" s="969"/>
      <c r="AT119" s="970"/>
      <c r="AU119" s="975"/>
      <c r="AV119" s="976"/>
      <c r="AW119" s="976"/>
      <c r="AX119" s="976"/>
      <c r="AY119" s="976"/>
      <c r="AZ119" s="257" t="s">
        <v>181</v>
      </c>
      <c r="BA119" s="257"/>
      <c r="BB119" s="257"/>
      <c r="BC119" s="257"/>
      <c r="BD119" s="257"/>
      <c r="BE119" s="257"/>
      <c r="BF119" s="257"/>
      <c r="BG119" s="257"/>
      <c r="BH119" s="257"/>
      <c r="BI119" s="257"/>
      <c r="BJ119" s="257"/>
      <c r="BK119" s="257"/>
      <c r="BL119" s="257"/>
      <c r="BM119" s="257"/>
      <c r="BN119" s="257"/>
      <c r="BO119" s="1048" t="s">
        <v>460</v>
      </c>
      <c r="BP119" s="1079"/>
      <c r="BQ119" s="1070">
        <v>17650994</v>
      </c>
      <c r="BR119" s="1071"/>
      <c r="BS119" s="1071"/>
      <c r="BT119" s="1071"/>
      <c r="BU119" s="1071"/>
      <c r="BV119" s="1071">
        <v>16812382</v>
      </c>
      <c r="BW119" s="1071"/>
      <c r="BX119" s="1071"/>
      <c r="BY119" s="1071"/>
      <c r="BZ119" s="1071"/>
      <c r="CA119" s="1071">
        <v>16146438</v>
      </c>
      <c r="CB119" s="1071"/>
      <c r="CC119" s="1071"/>
      <c r="CD119" s="1071"/>
      <c r="CE119" s="1071"/>
      <c r="CF119" s="1072"/>
      <c r="CG119" s="1073"/>
      <c r="CH119" s="1073"/>
      <c r="CI119" s="1073"/>
      <c r="CJ119" s="1074"/>
      <c r="CK119" s="1020"/>
      <c r="CL119" s="1021"/>
      <c r="CM119" s="1075" t="s">
        <v>461</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384</v>
      </c>
      <c r="DH119" s="1057"/>
      <c r="DI119" s="1057"/>
      <c r="DJ119" s="1057"/>
      <c r="DK119" s="1058"/>
      <c r="DL119" s="1056" t="s">
        <v>384</v>
      </c>
      <c r="DM119" s="1057"/>
      <c r="DN119" s="1057"/>
      <c r="DO119" s="1057"/>
      <c r="DP119" s="1058"/>
      <c r="DQ119" s="1056" t="s">
        <v>123</v>
      </c>
      <c r="DR119" s="1057"/>
      <c r="DS119" s="1057"/>
      <c r="DT119" s="1057"/>
      <c r="DU119" s="1058"/>
      <c r="DV119" s="1059" t="s">
        <v>123</v>
      </c>
      <c r="DW119" s="1060"/>
      <c r="DX119" s="1060"/>
      <c r="DY119" s="1060"/>
      <c r="DZ119" s="1061"/>
    </row>
    <row r="120" spans="1:130" s="226" customFormat="1" ht="26.25" customHeight="1">
      <c r="A120" s="1132"/>
      <c r="B120" s="1019"/>
      <c r="C120" s="989" t="s">
        <v>438</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123</v>
      </c>
      <c r="AB120" s="1032"/>
      <c r="AC120" s="1032"/>
      <c r="AD120" s="1032"/>
      <c r="AE120" s="1033"/>
      <c r="AF120" s="1034" t="s">
        <v>123</v>
      </c>
      <c r="AG120" s="1032"/>
      <c r="AH120" s="1032"/>
      <c r="AI120" s="1032"/>
      <c r="AJ120" s="1033"/>
      <c r="AK120" s="1034" t="s">
        <v>123</v>
      </c>
      <c r="AL120" s="1032"/>
      <c r="AM120" s="1032"/>
      <c r="AN120" s="1032"/>
      <c r="AO120" s="1033"/>
      <c r="AP120" s="1035" t="s">
        <v>411</v>
      </c>
      <c r="AQ120" s="1036"/>
      <c r="AR120" s="1036"/>
      <c r="AS120" s="1036"/>
      <c r="AT120" s="1037"/>
      <c r="AU120" s="1062" t="s">
        <v>462</v>
      </c>
      <c r="AV120" s="1063"/>
      <c r="AW120" s="1063"/>
      <c r="AX120" s="1063"/>
      <c r="AY120" s="1064"/>
      <c r="AZ120" s="1013" t="s">
        <v>463</v>
      </c>
      <c r="BA120" s="962"/>
      <c r="BB120" s="962"/>
      <c r="BC120" s="962"/>
      <c r="BD120" s="962"/>
      <c r="BE120" s="962"/>
      <c r="BF120" s="962"/>
      <c r="BG120" s="962"/>
      <c r="BH120" s="962"/>
      <c r="BI120" s="962"/>
      <c r="BJ120" s="962"/>
      <c r="BK120" s="962"/>
      <c r="BL120" s="962"/>
      <c r="BM120" s="962"/>
      <c r="BN120" s="962"/>
      <c r="BO120" s="962"/>
      <c r="BP120" s="963"/>
      <c r="BQ120" s="999">
        <v>3339614</v>
      </c>
      <c r="BR120" s="1000"/>
      <c r="BS120" s="1000"/>
      <c r="BT120" s="1000"/>
      <c r="BU120" s="1000"/>
      <c r="BV120" s="1000">
        <v>3521479</v>
      </c>
      <c r="BW120" s="1000"/>
      <c r="BX120" s="1000"/>
      <c r="BY120" s="1000"/>
      <c r="BZ120" s="1000"/>
      <c r="CA120" s="1000">
        <v>3789943</v>
      </c>
      <c r="CB120" s="1000"/>
      <c r="CC120" s="1000"/>
      <c r="CD120" s="1000"/>
      <c r="CE120" s="1000"/>
      <c r="CF120" s="1014">
        <v>79.7</v>
      </c>
      <c r="CG120" s="1015"/>
      <c r="CH120" s="1015"/>
      <c r="CI120" s="1015"/>
      <c r="CJ120" s="1015"/>
      <c r="CK120" s="1080" t="s">
        <v>464</v>
      </c>
      <c r="CL120" s="1081"/>
      <c r="CM120" s="1081"/>
      <c r="CN120" s="1081"/>
      <c r="CO120" s="1082"/>
      <c r="CP120" s="1088" t="s">
        <v>405</v>
      </c>
      <c r="CQ120" s="1089"/>
      <c r="CR120" s="1089"/>
      <c r="CS120" s="1089"/>
      <c r="CT120" s="1089"/>
      <c r="CU120" s="1089"/>
      <c r="CV120" s="1089"/>
      <c r="CW120" s="1089"/>
      <c r="CX120" s="1089"/>
      <c r="CY120" s="1089"/>
      <c r="CZ120" s="1089"/>
      <c r="DA120" s="1089"/>
      <c r="DB120" s="1089"/>
      <c r="DC120" s="1089"/>
      <c r="DD120" s="1089"/>
      <c r="DE120" s="1089"/>
      <c r="DF120" s="1090"/>
      <c r="DG120" s="999">
        <v>5039690</v>
      </c>
      <c r="DH120" s="1000"/>
      <c r="DI120" s="1000"/>
      <c r="DJ120" s="1000"/>
      <c r="DK120" s="1000"/>
      <c r="DL120" s="1000">
        <v>4596111</v>
      </c>
      <c r="DM120" s="1000"/>
      <c r="DN120" s="1000"/>
      <c r="DO120" s="1000"/>
      <c r="DP120" s="1000"/>
      <c r="DQ120" s="1000">
        <v>4410095</v>
      </c>
      <c r="DR120" s="1000"/>
      <c r="DS120" s="1000"/>
      <c r="DT120" s="1000"/>
      <c r="DU120" s="1000"/>
      <c r="DV120" s="1001">
        <v>92.8</v>
      </c>
      <c r="DW120" s="1001"/>
      <c r="DX120" s="1001"/>
      <c r="DY120" s="1001"/>
      <c r="DZ120" s="1002"/>
    </row>
    <row r="121" spans="1:130" s="226" customFormat="1" ht="26.25" customHeight="1">
      <c r="A121" s="1132"/>
      <c r="B121" s="1019"/>
      <c r="C121" s="1040" t="s">
        <v>465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123</v>
      </c>
      <c r="AB121" s="1032"/>
      <c r="AC121" s="1032"/>
      <c r="AD121" s="1032"/>
      <c r="AE121" s="1033"/>
      <c r="AF121" s="1034" t="s">
        <v>123</v>
      </c>
      <c r="AG121" s="1032"/>
      <c r="AH121" s="1032"/>
      <c r="AI121" s="1032"/>
      <c r="AJ121" s="1033"/>
      <c r="AK121" s="1034" t="s">
        <v>123</v>
      </c>
      <c r="AL121" s="1032"/>
      <c r="AM121" s="1032"/>
      <c r="AN121" s="1032"/>
      <c r="AO121" s="1033"/>
      <c r="AP121" s="1035" t="s">
        <v>384</v>
      </c>
      <c r="AQ121" s="1036"/>
      <c r="AR121" s="1036"/>
      <c r="AS121" s="1036"/>
      <c r="AT121" s="1037"/>
      <c r="AU121" s="1065"/>
      <c r="AV121" s="1066"/>
      <c r="AW121" s="1066"/>
      <c r="AX121" s="1066"/>
      <c r="AY121" s="1067"/>
      <c r="AZ121" s="1022" t="s">
        <v>466</v>
      </c>
      <c r="BA121" s="1023"/>
      <c r="BB121" s="1023"/>
      <c r="BC121" s="1023"/>
      <c r="BD121" s="1023"/>
      <c r="BE121" s="1023"/>
      <c r="BF121" s="1023"/>
      <c r="BG121" s="1023"/>
      <c r="BH121" s="1023"/>
      <c r="BI121" s="1023"/>
      <c r="BJ121" s="1023"/>
      <c r="BK121" s="1023"/>
      <c r="BL121" s="1023"/>
      <c r="BM121" s="1023"/>
      <c r="BN121" s="1023"/>
      <c r="BO121" s="1023"/>
      <c r="BP121" s="1024"/>
      <c r="BQ121" s="992">
        <v>1042826</v>
      </c>
      <c r="BR121" s="993"/>
      <c r="BS121" s="993"/>
      <c r="BT121" s="993"/>
      <c r="BU121" s="993"/>
      <c r="BV121" s="993">
        <v>1010777</v>
      </c>
      <c r="BW121" s="993"/>
      <c r="BX121" s="993"/>
      <c r="BY121" s="993"/>
      <c r="BZ121" s="993"/>
      <c r="CA121" s="993">
        <v>934425</v>
      </c>
      <c r="CB121" s="993"/>
      <c r="CC121" s="993"/>
      <c r="CD121" s="993"/>
      <c r="CE121" s="993"/>
      <c r="CF121" s="987">
        <v>19.7</v>
      </c>
      <c r="CG121" s="988"/>
      <c r="CH121" s="988"/>
      <c r="CI121" s="988"/>
      <c r="CJ121" s="988"/>
      <c r="CK121" s="1083"/>
      <c r="CL121" s="1084"/>
      <c r="CM121" s="1084"/>
      <c r="CN121" s="1084"/>
      <c r="CO121" s="1085"/>
      <c r="CP121" s="1093" t="s">
        <v>467</v>
      </c>
      <c r="CQ121" s="1094"/>
      <c r="CR121" s="1094"/>
      <c r="CS121" s="1094"/>
      <c r="CT121" s="1094"/>
      <c r="CU121" s="1094"/>
      <c r="CV121" s="1094"/>
      <c r="CW121" s="1094"/>
      <c r="CX121" s="1094"/>
      <c r="CY121" s="1094"/>
      <c r="CZ121" s="1094"/>
      <c r="DA121" s="1094"/>
      <c r="DB121" s="1094"/>
      <c r="DC121" s="1094"/>
      <c r="DD121" s="1094"/>
      <c r="DE121" s="1094"/>
      <c r="DF121" s="1095"/>
      <c r="DG121" s="992">
        <v>1600799</v>
      </c>
      <c r="DH121" s="993"/>
      <c r="DI121" s="993"/>
      <c r="DJ121" s="993"/>
      <c r="DK121" s="993"/>
      <c r="DL121" s="993">
        <v>1420404</v>
      </c>
      <c r="DM121" s="993"/>
      <c r="DN121" s="993"/>
      <c r="DO121" s="993"/>
      <c r="DP121" s="993"/>
      <c r="DQ121" s="993">
        <v>1319883</v>
      </c>
      <c r="DR121" s="993"/>
      <c r="DS121" s="993"/>
      <c r="DT121" s="993"/>
      <c r="DU121" s="993"/>
      <c r="DV121" s="994">
        <v>27.8</v>
      </c>
      <c r="DW121" s="994"/>
      <c r="DX121" s="994"/>
      <c r="DY121" s="994"/>
      <c r="DZ121" s="995"/>
    </row>
    <row r="122" spans="1:130" s="226" customFormat="1" ht="26.25" customHeight="1">
      <c r="A122" s="1132"/>
      <c r="B122" s="1019"/>
      <c r="C122" s="989" t="s">
        <v>448</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v>1508</v>
      </c>
      <c r="AB122" s="1032"/>
      <c r="AC122" s="1032"/>
      <c r="AD122" s="1032"/>
      <c r="AE122" s="1033"/>
      <c r="AF122" s="1034" t="s">
        <v>123</v>
      </c>
      <c r="AG122" s="1032"/>
      <c r="AH122" s="1032"/>
      <c r="AI122" s="1032"/>
      <c r="AJ122" s="1033"/>
      <c r="AK122" s="1034" t="s">
        <v>123</v>
      </c>
      <c r="AL122" s="1032"/>
      <c r="AM122" s="1032"/>
      <c r="AN122" s="1032"/>
      <c r="AO122" s="1033"/>
      <c r="AP122" s="1035" t="s">
        <v>123</v>
      </c>
      <c r="AQ122" s="1036"/>
      <c r="AR122" s="1036"/>
      <c r="AS122" s="1036"/>
      <c r="AT122" s="1037"/>
      <c r="AU122" s="1065"/>
      <c r="AV122" s="1066"/>
      <c r="AW122" s="1066"/>
      <c r="AX122" s="1066"/>
      <c r="AY122" s="1067"/>
      <c r="AZ122" s="1047" t="s">
        <v>468</v>
      </c>
      <c r="BA122" s="1038"/>
      <c r="BB122" s="1038"/>
      <c r="BC122" s="1038"/>
      <c r="BD122" s="1038"/>
      <c r="BE122" s="1038"/>
      <c r="BF122" s="1038"/>
      <c r="BG122" s="1038"/>
      <c r="BH122" s="1038"/>
      <c r="BI122" s="1038"/>
      <c r="BJ122" s="1038"/>
      <c r="BK122" s="1038"/>
      <c r="BL122" s="1038"/>
      <c r="BM122" s="1038"/>
      <c r="BN122" s="1038"/>
      <c r="BO122" s="1038"/>
      <c r="BP122" s="1039"/>
      <c r="BQ122" s="1070">
        <v>11242134</v>
      </c>
      <c r="BR122" s="1071"/>
      <c r="BS122" s="1071"/>
      <c r="BT122" s="1071"/>
      <c r="BU122" s="1071"/>
      <c r="BV122" s="1071">
        <v>11114648</v>
      </c>
      <c r="BW122" s="1071"/>
      <c r="BX122" s="1071"/>
      <c r="BY122" s="1071"/>
      <c r="BZ122" s="1071"/>
      <c r="CA122" s="1071">
        <v>10693265</v>
      </c>
      <c r="CB122" s="1071"/>
      <c r="CC122" s="1071"/>
      <c r="CD122" s="1071"/>
      <c r="CE122" s="1071"/>
      <c r="CF122" s="1091">
        <v>224.9</v>
      </c>
      <c r="CG122" s="1092"/>
      <c r="CH122" s="1092"/>
      <c r="CI122" s="1092"/>
      <c r="CJ122" s="1092"/>
      <c r="CK122" s="1083"/>
      <c r="CL122" s="1084"/>
      <c r="CM122" s="1084"/>
      <c r="CN122" s="1084"/>
      <c r="CO122" s="1085"/>
      <c r="CP122" s="1093" t="s">
        <v>469</v>
      </c>
      <c r="CQ122" s="1094"/>
      <c r="CR122" s="1094"/>
      <c r="CS122" s="1094"/>
      <c r="CT122" s="1094"/>
      <c r="CU122" s="1094"/>
      <c r="CV122" s="1094"/>
      <c r="CW122" s="1094"/>
      <c r="CX122" s="1094"/>
      <c r="CY122" s="1094"/>
      <c r="CZ122" s="1094"/>
      <c r="DA122" s="1094"/>
      <c r="DB122" s="1094"/>
      <c r="DC122" s="1094"/>
      <c r="DD122" s="1094"/>
      <c r="DE122" s="1094"/>
      <c r="DF122" s="1095"/>
      <c r="DG122" s="992">
        <v>561998</v>
      </c>
      <c r="DH122" s="993"/>
      <c r="DI122" s="993"/>
      <c r="DJ122" s="993"/>
      <c r="DK122" s="993"/>
      <c r="DL122" s="993">
        <v>606629</v>
      </c>
      <c r="DM122" s="993"/>
      <c r="DN122" s="993"/>
      <c r="DO122" s="993"/>
      <c r="DP122" s="993"/>
      <c r="DQ122" s="993">
        <v>556303</v>
      </c>
      <c r="DR122" s="993"/>
      <c r="DS122" s="993"/>
      <c r="DT122" s="993"/>
      <c r="DU122" s="993"/>
      <c r="DV122" s="994">
        <v>11.7</v>
      </c>
      <c r="DW122" s="994"/>
      <c r="DX122" s="994"/>
      <c r="DY122" s="994"/>
      <c r="DZ122" s="995"/>
    </row>
    <row r="123" spans="1:130" s="226" customFormat="1" ht="26.25" customHeight="1">
      <c r="A123" s="1132"/>
      <c r="B123" s="1019"/>
      <c r="C123" s="989" t="s">
        <v>454</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v>11115</v>
      </c>
      <c r="AB123" s="1032"/>
      <c r="AC123" s="1032"/>
      <c r="AD123" s="1032"/>
      <c r="AE123" s="1033"/>
      <c r="AF123" s="1034">
        <v>10971</v>
      </c>
      <c r="AG123" s="1032"/>
      <c r="AH123" s="1032"/>
      <c r="AI123" s="1032"/>
      <c r="AJ123" s="1033"/>
      <c r="AK123" s="1034">
        <v>10830</v>
      </c>
      <c r="AL123" s="1032"/>
      <c r="AM123" s="1032"/>
      <c r="AN123" s="1032"/>
      <c r="AO123" s="1033"/>
      <c r="AP123" s="1035">
        <v>0.2</v>
      </c>
      <c r="AQ123" s="1036"/>
      <c r="AR123" s="1036"/>
      <c r="AS123" s="1036"/>
      <c r="AT123" s="1037"/>
      <c r="AU123" s="1068"/>
      <c r="AV123" s="1069"/>
      <c r="AW123" s="1069"/>
      <c r="AX123" s="1069"/>
      <c r="AY123" s="1069"/>
      <c r="AZ123" s="257" t="s">
        <v>181</v>
      </c>
      <c r="BA123" s="257"/>
      <c r="BB123" s="257"/>
      <c r="BC123" s="257"/>
      <c r="BD123" s="257"/>
      <c r="BE123" s="257"/>
      <c r="BF123" s="257"/>
      <c r="BG123" s="257"/>
      <c r="BH123" s="257"/>
      <c r="BI123" s="257"/>
      <c r="BJ123" s="257"/>
      <c r="BK123" s="257"/>
      <c r="BL123" s="257"/>
      <c r="BM123" s="257"/>
      <c r="BN123" s="257"/>
      <c r="BO123" s="1048" t="s">
        <v>470</v>
      </c>
      <c r="BP123" s="1079"/>
      <c r="BQ123" s="1138">
        <v>15624574</v>
      </c>
      <c r="BR123" s="1139"/>
      <c r="BS123" s="1139"/>
      <c r="BT123" s="1139"/>
      <c r="BU123" s="1139"/>
      <c r="BV123" s="1139">
        <v>15646904</v>
      </c>
      <c r="BW123" s="1139"/>
      <c r="BX123" s="1139"/>
      <c r="BY123" s="1139"/>
      <c r="BZ123" s="1139"/>
      <c r="CA123" s="1139">
        <v>15417633</v>
      </c>
      <c r="CB123" s="1139"/>
      <c r="CC123" s="1139"/>
      <c r="CD123" s="1139"/>
      <c r="CE123" s="1139"/>
      <c r="CF123" s="1072"/>
      <c r="CG123" s="1073"/>
      <c r="CH123" s="1073"/>
      <c r="CI123" s="1073"/>
      <c r="CJ123" s="1074"/>
      <c r="CK123" s="1083"/>
      <c r="CL123" s="1084"/>
      <c r="CM123" s="1084"/>
      <c r="CN123" s="1084"/>
      <c r="CO123" s="1085"/>
      <c r="CP123" s="1093" t="s">
        <v>471</v>
      </c>
      <c r="CQ123" s="1094"/>
      <c r="CR123" s="1094"/>
      <c r="CS123" s="1094"/>
      <c r="CT123" s="1094"/>
      <c r="CU123" s="1094"/>
      <c r="CV123" s="1094"/>
      <c r="CW123" s="1094"/>
      <c r="CX123" s="1094"/>
      <c r="CY123" s="1094"/>
      <c r="CZ123" s="1094"/>
      <c r="DA123" s="1094"/>
      <c r="DB123" s="1094"/>
      <c r="DC123" s="1094"/>
      <c r="DD123" s="1094"/>
      <c r="DE123" s="1094"/>
      <c r="DF123" s="1095"/>
      <c r="DG123" s="1031">
        <v>639442</v>
      </c>
      <c r="DH123" s="1032"/>
      <c r="DI123" s="1032"/>
      <c r="DJ123" s="1032"/>
      <c r="DK123" s="1033"/>
      <c r="DL123" s="1034">
        <v>603486</v>
      </c>
      <c r="DM123" s="1032"/>
      <c r="DN123" s="1032"/>
      <c r="DO123" s="1032"/>
      <c r="DP123" s="1033"/>
      <c r="DQ123" s="1034">
        <v>527971</v>
      </c>
      <c r="DR123" s="1032"/>
      <c r="DS123" s="1032"/>
      <c r="DT123" s="1032"/>
      <c r="DU123" s="1033"/>
      <c r="DV123" s="1035">
        <v>11.1</v>
      </c>
      <c r="DW123" s="1036"/>
      <c r="DX123" s="1036"/>
      <c r="DY123" s="1036"/>
      <c r="DZ123" s="1037"/>
    </row>
    <row r="124" spans="1:130" s="226" customFormat="1" ht="26.25" customHeight="1" thickBot="1">
      <c r="A124" s="1132"/>
      <c r="B124" s="1019"/>
      <c r="C124" s="989" t="s">
        <v>457</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411</v>
      </c>
      <c r="AB124" s="1032"/>
      <c r="AC124" s="1032"/>
      <c r="AD124" s="1032"/>
      <c r="AE124" s="1033"/>
      <c r="AF124" s="1034" t="s">
        <v>123</v>
      </c>
      <c r="AG124" s="1032"/>
      <c r="AH124" s="1032"/>
      <c r="AI124" s="1032"/>
      <c r="AJ124" s="1033"/>
      <c r="AK124" s="1034" t="s">
        <v>411</v>
      </c>
      <c r="AL124" s="1032"/>
      <c r="AM124" s="1032"/>
      <c r="AN124" s="1032"/>
      <c r="AO124" s="1033"/>
      <c r="AP124" s="1035" t="s">
        <v>123</v>
      </c>
      <c r="AQ124" s="1036"/>
      <c r="AR124" s="1036"/>
      <c r="AS124" s="1036"/>
      <c r="AT124" s="1037"/>
      <c r="AU124" s="1134" t="s">
        <v>472</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41.6</v>
      </c>
      <c r="BR124" s="1101"/>
      <c r="BS124" s="1101"/>
      <c r="BT124" s="1101"/>
      <c r="BU124" s="1101"/>
      <c r="BV124" s="1101">
        <v>24.6</v>
      </c>
      <c r="BW124" s="1101"/>
      <c r="BX124" s="1101"/>
      <c r="BY124" s="1101"/>
      <c r="BZ124" s="1101"/>
      <c r="CA124" s="1101">
        <v>15.3</v>
      </c>
      <c r="CB124" s="1101"/>
      <c r="CC124" s="1101"/>
      <c r="CD124" s="1101"/>
      <c r="CE124" s="1101"/>
      <c r="CF124" s="1102"/>
      <c r="CG124" s="1103"/>
      <c r="CH124" s="1103"/>
      <c r="CI124" s="1103"/>
      <c r="CJ124" s="1104"/>
      <c r="CK124" s="1086"/>
      <c r="CL124" s="1086"/>
      <c r="CM124" s="1086"/>
      <c r="CN124" s="1086"/>
      <c r="CO124" s="1087"/>
      <c r="CP124" s="1093" t="s">
        <v>473</v>
      </c>
      <c r="CQ124" s="1094"/>
      <c r="CR124" s="1094"/>
      <c r="CS124" s="1094"/>
      <c r="CT124" s="1094"/>
      <c r="CU124" s="1094"/>
      <c r="CV124" s="1094"/>
      <c r="CW124" s="1094"/>
      <c r="CX124" s="1094"/>
      <c r="CY124" s="1094"/>
      <c r="CZ124" s="1094"/>
      <c r="DA124" s="1094"/>
      <c r="DB124" s="1094"/>
      <c r="DC124" s="1094"/>
      <c r="DD124" s="1094"/>
      <c r="DE124" s="1094"/>
      <c r="DF124" s="1095"/>
      <c r="DG124" s="1078">
        <v>197237</v>
      </c>
      <c r="DH124" s="1057"/>
      <c r="DI124" s="1057"/>
      <c r="DJ124" s="1057"/>
      <c r="DK124" s="1058"/>
      <c r="DL124" s="1056">
        <v>240666</v>
      </c>
      <c r="DM124" s="1057"/>
      <c r="DN124" s="1057"/>
      <c r="DO124" s="1057"/>
      <c r="DP124" s="1058"/>
      <c r="DQ124" s="1056">
        <v>260645</v>
      </c>
      <c r="DR124" s="1057"/>
      <c r="DS124" s="1057"/>
      <c r="DT124" s="1057"/>
      <c r="DU124" s="1058"/>
      <c r="DV124" s="1059">
        <v>5.5</v>
      </c>
      <c r="DW124" s="1060"/>
      <c r="DX124" s="1060"/>
      <c r="DY124" s="1060"/>
      <c r="DZ124" s="1061"/>
    </row>
    <row r="125" spans="1:130" s="226" customFormat="1" ht="26.25" customHeight="1">
      <c r="A125" s="1132"/>
      <c r="B125" s="1019"/>
      <c r="C125" s="989" t="s">
        <v>459</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123</v>
      </c>
      <c r="AB125" s="1032"/>
      <c r="AC125" s="1032"/>
      <c r="AD125" s="1032"/>
      <c r="AE125" s="1033"/>
      <c r="AF125" s="1034" t="s">
        <v>123</v>
      </c>
      <c r="AG125" s="1032"/>
      <c r="AH125" s="1032"/>
      <c r="AI125" s="1032"/>
      <c r="AJ125" s="1033"/>
      <c r="AK125" s="1034" t="s">
        <v>411</v>
      </c>
      <c r="AL125" s="1032"/>
      <c r="AM125" s="1032"/>
      <c r="AN125" s="1032"/>
      <c r="AO125" s="1033"/>
      <c r="AP125" s="1035" t="s">
        <v>384</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474</v>
      </c>
      <c r="CL125" s="1081"/>
      <c r="CM125" s="1081"/>
      <c r="CN125" s="1081"/>
      <c r="CO125" s="1082"/>
      <c r="CP125" s="1013" t="s">
        <v>475</v>
      </c>
      <c r="CQ125" s="962"/>
      <c r="CR125" s="962"/>
      <c r="CS125" s="962"/>
      <c r="CT125" s="962"/>
      <c r="CU125" s="962"/>
      <c r="CV125" s="962"/>
      <c r="CW125" s="962"/>
      <c r="CX125" s="962"/>
      <c r="CY125" s="962"/>
      <c r="CZ125" s="962"/>
      <c r="DA125" s="962"/>
      <c r="DB125" s="962"/>
      <c r="DC125" s="962"/>
      <c r="DD125" s="962"/>
      <c r="DE125" s="962"/>
      <c r="DF125" s="963"/>
      <c r="DG125" s="999" t="s">
        <v>384</v>
      </c>
      <c r="DH125" s="1000"/>
      <c r="DI125" s="1000"/>
      <c r="DJ125" s="1000"/>
      <c r="DK125" s="1000"/>
      <c r="DL125" s="1000" t="s">
        <v>123</v>
      </c>
      <c r="DM125" s="1000"/>
      <c r="DN125" s="1000"/>
      <c r="DO125" s="1000"/>
      <c r="DP125" s="1000"/>
      <c r="DQ125" s="1000" t="s">
        <v>123</v>
      </c>
      <c r="DR125" s="1000"/>
      <c r="DS125" s="1000"/>
      <c r="DT125" s="1000"/>
      <c r="DU125" s="1000"/>
      <c r="DV125" s="1001" t="s">
        <v>123</v>
      </c>
      <c r="DW125" s="1001"/>
      <c r="DX125" s="1001"/>
      <c r="DY125" s="1001"/>
      <c r="DZ125" s="1002"/>
    </row>
    <row r="126" spans="1:130" s="226" customFormat="1" ht="26.25" customHeight="1" thickBot="1">
      <c r="A126" s="1132"/>
      <c r="B126" s="1019"/>
      <c r="C126" s="989" t="s">
        <v>461</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123</v>
      </c>
      <c r="AB126" s="1032"/>
      <c r="AC126" s="1032"/>
      <c r="AD126" s="1032"/>
      <c r="AE126" s="1033"/>
      <c r="AF126" s="1034" t="s">
        <v>123</v>
      </c>
      <c r="AG126" s="1032"/>
      <c r="AH126" s="1032"/>
      <c r="AI126" s="1032"/>
      <c r="AJ126" s="1033"/>
      <c r="AK126" s="1034" t="s">
        <v>123</v>
      </c>
      <c r="AL126" s="1032"/>
      <c r="AM126" s="1032"/>
      <c r="AN126" s="1032"/>
      <c r="AO126" s="1033"/>
      <c r="AP126" s="1035" t="s">
        <v>123</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476</v>
      </c>
      <c r="CQ126" s="1023"/>
      <c r="CR126" s="1023"/>
      <c r="CS126" s="1023"/>
      <c r="CT126" s="1023"/>
      <c r="CU126" s="1023"/>
      <c r="CV126" s="1023"/>
      <c r="CW126" s="1023"/>
      <c r="CX126" s="1023"/>
      <c r="CY126" s="1023"/>
      <c r="CZ126" s="1023"/>
      <c r="DA126" s="1023"/>
      <c r="DB126" s="1023"/>
      <c r="DC126" s="1023"/>
      <c r="DD126" s="1023"/>
      <c r="DE126" s="1023"/>
      <c r="DF126" s="1024"/>
      <c r="DG126" s="992">
        <v>205828</v>
      </c>
      <c r="DH126" s="993"/>
      <c r="DI126" s="993"/>
      <c r="DJ126" s="993"/>
      <c r="DK126" s="993"/>
      <c r="DL126" s="993">
        <v>127444</v>
      </c>
      <c r="DM126" s="993"/>
      <c r="DN126" s="993"/>
      <c r="DO126" s="993"/>
      <c r="DP126" s="993"/>
      <c r="DQ126" s="993">
        <v>94247</v>
      </c>
      <c r="DR126" s="993"/>
      <c r="DS126" s="993"/>
      <c r="DT126" s="993"/>
      <c r="DU126" s="993"/>
      <c r="DV126" s="994">
        <v>2</v>
      </c>
      <c r="DW126" s="994"/>
      <c r="DX126" s="994"/>
      <c r="DY126" s="994"/>
      <c r="DZ126" s="995"/>
    </row>
    <row r="127" spans="1:130" s="226" customFormat="1" ht="26.25" customHeight="1">
      <c r="A127" s="1133"/>
      <c r="B127" s="1021"/>
      <c r="C127" s="1075" t="s">
        <v>477</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384</v>
      </c>
      <c r="AB127" s="1032"/>
      <c r="AC127" s="1032"/>
      <c r="AD127" s="1032"/>
      <c r="AE127" s="1033"/>
      <c r="AF127" s="1034" t="s">
        <v>384</v>
      </c>
      <c r="AG127" s="1032"/>
      <c r="AH127" s="1032"/>
      <c r="AI127" s="1032"/>
      <c r="AJ127" s="1033"/>
      <c r="AK127" s="1034" t="s">
        <v>123</v>
      </c>
      <c r="AL127" s="1032"/>
      <c r="AM127" s="1032"/>
      <c r="AN127" s="1032"/>
      <c r="AO127" s="1033"/>
      <c r="AP127" s="1035" t="s">
        <v>123</v>
      </c>
      <c r="AQ127" s="1036"/>
      <c r="AR127" s="1036"/>
      <c r="AS127" s="1036"/>
      <c r="AT127" s="1037"/>
      <c r="AU127" s="262"/>
      <c r="AV127" s="262"/>
      <c r="AW127" s="262"/>
      <c r="AX127" s="1105" t="s">
        <v>478</v>
      </c>
      <c r="AY127" s="1106"/>
      <c r="AZ127" s="1106"/>
      <c r="BA127" s="1106"/>
      <c r="BB127" s="1106"/>
      <c r="BC127" s="1106"/>
      <c r="BD127" s="1106"/>
      <c r="BE127" s="1107"/>
      <c r="BF127" s="1108" t="s">
        <v>479</v>
      </c>
      <c r="BG127" s="1106"/>
      <c r="BH127" s="1106"/>
      <c r="BI127" s="1106"/>
      <c r="BJ127" s="1106"/>
      <c r="BK127" s="1106"/>
      <c r="BL127" s="1107"/>
      <c r="BM127" s="1108" t="s">
        <v>480</v>
      </c>
      <c r="BN127" s="1106"/>
      <c r="BO127" s="1106"/>
      <c r="BP127" s="1106"/>
      <c r="BQ127" s="1106"/>
      <c r="BR127" s="1106"/>
      <c r="BS127" s="1107"/>
      <c r="BT127" s="1108" t="s">
        <v>481</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482</v>
      </c>
      <c r="CQ127" s="1023"/>
      <c r="CR127" s="1023"/>
      <c r="CS127" s="1023"/>
      <c r="CT127" s="1023"/>
      <c r="CU127" s="1023"/>
      <c r="CV127" s="1023"/>
      <c r="CW127" s="1023"/>
      <c r="CX127" s="1023"/>
      <c r="CY127" s="1023"/>
      <c r="CZ127" s="1023"/>
      <c r="DA127" s="1023"/>
      <c r="DB127" s="1023"/>
      <c r="DC127" s="1023"/>
      <c r="DD127" s="1023"/>
      <c r="DE127" s="1023"/>
      <c r="DF127" s="1024"/>
      <c r="DG127" s="992" t="s">
        <v>384</v>
      </c>
      <c r="DH127" s="993"/>
      <c r="DI127" s="993"/>
      <c r="DJ127" s="993"/>
      <c r="DK127" s="993"/>
      <c r="DL127" s="993" t="s">
        <v>123</v>
      </c>
      <c r="DM127" s="993"/>
      <c r="DN127" s="993"/>
      <c r="DO127" s="993"/>
      <c r="DP127" s="993"/>
      <c r="DQ127" s="993" t="s">
        <v>411</v>
      </c>
      <c r="DR127" s="993"/>
      <c r="DS127" s="993"/>
      <c r="DT127" s="993"/>
      <c r="DU127" s="993"/>
      <c r="DV127" s="994" t="s">
        <v>123</v>
      </c>
      <c r="DW127" s="994"/>
      <c r="DX127" s="994"/>
      <c r="DY127" s="994"/>
      <c r="DZ127" s="995"/>
    </row>
    <row r="128" spans="1:130" s="226" customFormat="1" ht="26.25" customHeight="1" thickBot="1">
      <c r="A128" s="1116" t="s">
        <v>483</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484</v>
      </c>
      <c r="X128" s="1118"/>
      <c r="Y128" s="1118"/>
      <c r="Z128" s="1119"/>
      <c r="AA128" s="1120">
        <v>65229</v>
      </c>
      <c r="AB128" s="1121"/>
      <c r="AC128" s="1121"/>
      <c r="AD128" s="1121"/>
      <c r="AE128" s="1122"/>
      <c r="AF128" s="1123">
        <v>65946</v>
      </c>
      <c r="AG128" s="1121"/>
      <c r="AH128" s="1121"/>
      <c r="AI128" s="1121"/>
      <c r="AJ128" s="1122"/>
      <c r="AK128" s="1123">
        <v>64306</v>
      </c>
      <c r="AL128" s="1121"/>
      <c r="AM128" s="1121"/>
      <c r="AN128" s="1121"/>
      <c r="AO128" s="1122"/>
      <c r="AP128" s="1124"/>
      <c r="AQ128" s="1125"/>
      <c r="AR128" s="1125"/>
      <c r="AS128" s="1125"/>
      <c r="AT128" s="1126"/>
      <c r="AU128" s="262"/>
      <c r="AV128" s="262"/>
      <c r="AW128" s="262"/>
      <c r="AX128" s="961" t="s">
        <v>485</v>
      </c>
      <c r="AY128" s="962"/>
      <c r="AZ128" s="962"/>
      <c r="BA128" s="962"/>
      <c r="BB128" s="962"/>
      <c r="BC128" s="962"/>
      <c r="BD128" s="962"/>
      <c r="BE128" s="963"/>
      <c r="BF128" s="1127" t="s">
        <v>384</v>
      </c>
      <c r="BG128" s="1128"/>
      <c r="BH128" s="1128"/>
      <c r="BI128" s="1128"/>
      <c r="BJ128" s="1128"/>
      <c r="BK128" s="1128"/>
      <c r="BL128" s="1129"/>
      <c r="BM128" s="1127">
        <v>14.59</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486</v>
      </c>
      <c r="CQ128" s="1110"/>
      <c r="CR128" s="1110"/>
      <c r="CS128" s="1110"/>
      <c r="CT128" s="1110"/>
      <c r="CU128" s="1110"/>
      <c r="CV128" s="1110"/>
      <c r="CW128" s="1110"/>
      <c r="CX128" s="1110"/>
      <c r="CY128" s="1110"/>
      <c r="CZ128" s="1110"/>
      <c r="DA128" s="1110"/>
      <c r="DB128" s="1110"/>
      <c r="DC128" s="1110"/>
      <c r="DD128" s="1110"/>
      <c r="DE128" s="1110"/>
      <c r="DF128" s="1111"/>
      <c r="DG128" s="1112" t="s">
        <v>123</v>
      </c>
      <c r="DH128" s="1113"/>
      <c r="DI128" s="1113"/>
      <c r="DJ128" s="1113"/>
      <c r="DK128" s="1113"/>
      <c r="DL128" s="1113" t="s">
        <v>123</v>
      </c>
      <c r="DM128" s="1113"/>
      <c r="DN128" s="1113"/>
      <c r="DO128" s="1113"/>
      <c r="DP128" s="1113"/>
      <c r="DQ128" s="1113" t="s">
        <v>384</v>
      </c>
      <c r="DR128" s="1113"/>
      <c r="DS128" s="1113"/>
      <c r="DT128" s="1113"/>
      <c r="DU128" s="1113"/>
      <c r="DV128" s="1114" t="s">
        <v>123</v>
      </c>
      <c r="DW128" s="1114"/>
      <c r="DX128" s="1114"/>
      <c r="DY128" s="1114"/>
      <c r="DZ128" s="1115"/>
    </row>
    <row r="129" spans="1:131" s="226" customFormat="1" ht="26.25" customHeight="1">
      <c r="A129" s="1003" t="s">
        <v>101</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487</v>
      </c>
      <c r="X129" s="1147"/>
      <c r="Y129" s="1147"/>
      <c r="Z129" s="1148"/>
      <c r="AA129" s="1031">
        <v>5808010</v>
      </c>
      <c r="AB129" s="1032"/>
      <c r="AC129" s="1032"/>
      <c r="AD129" s="1032"/>
      <c r="AE129" s="1033"/>
      <c r="AF129" s="1034">
        <v>5664989</v>
      </c>
      <c r="AG129" s="1032"/>
      <c r="AH129" s="1032"/>
      <c r="AI129" s="1032"/>
      <c r="AJ129" s="1033"/>
      <c r="AK129" s="1034">
        <v>5702413</v>
      </c>
      <c r="AL129" s="1032"/>
      <c r="AM129" s="1032"/>
      <c r="AN129" s="1032"/>
      <c r="AO129" s="1033"/>
      <c r="AP129" s="1149"/>
      <c r="AQ129" s="1150"/>
      <c r="AR129" s="1150"/>
      <c r="AS129" s="1150"/>
      <c r="AT129" s="1151"/>
      <c r="AU129" s="264"/>
      <c r="AV129" s="264"/>
      <c r="AW129" s="264"/>
      <c r="AX129" s="1140" t="s">
        <v>488</v>
      </c>
      <c r="AY129" s="1023"/>
      <c r="AZ129" s="1023"/>
      <c r="BA129" s="1023"/>
      <c r="BB129" s="1023"/>
      <c r="BC129" s="1023"/>
      <c r="BD129" s="1023"/>
      <c r="BE129" s="1024"/>
      <c r="BF129" s="1141" t="s">
        <v>384</v>
      </c>
      <c r="BG129" s="1142"/>
      <c r="BH129" s="1142"/>
      <c r="BI129" s="1142"/>
      <c r="BJ129" s="1142"/>
      <c r="BK129" s="1142"/>
      <c r="BL129" s="1143"/>
      <c r="BM129" s="1141">
        <v>19.59</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489</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490</v>
      </c>
      <c r="X130" s="1147"/>
      <c r="Y130" s="1147"/>
      <c r="Z130" s="1148"/>
      <c r="AA130" s="1031">
        <v>947124</v>
      </c>
      <c r="AB130" s="1032"/>
      <c r="AC130" s="1032"/>
      <c r="AD130" s="1032"/>
      <c r="AE130" s="1033"/>
      <c r="AF130" s="1034">
        <v>929335</v>
      </c>
      <c r="AG130" s="1032"/>
      <c r="AH130" s="1032"/>
      <c r="AI130" s="1032"/>
      <c r="AJ130" s="1033"/>
      <c r="AK130" s="1034">
        <v>948205</v>
      </c>
      <c r="AL130" s="1032"/>
      <c r="AM130" s="1032"/>
      <c r="AN130" s="1032"/>
      <c r="AO130" s="1033"/>
      <c r="AP130" s="1149"/>
      <c r="AQ130" s="1150"/>
      <c r="AR130" s="1150"/>
      <c r="AS130" s="1150"/>
      <c r="AT130" s="1151"/>
      <c r="AU130" s="264"/>
      <c r="AV130" s="264"/>
      <c r="AW130" s="264"/>
      <c r="AX130" s="1140" t="s">
        <v>491</v>
      </c>
      <c r="AY130" s="1023"/>
      <c r="AZ130" s="1023"/>
      <c r="BA130" s="1023"/>
      <c r="BB130" s="1023"/>
      <c r="BC130" s="1023"/>
      <c r="BD130" s="1023"/>
      <c r="BE130" s="1024"/>
      <c r="BF130" s="1177">
        <v>8.8000000000000007</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492</v>
      </c>
      <c r="X131" s="1185"/>
      <c r="Y131" s="1185"/>
      <c r="Z131" s="1186"/>
      <c r="AA131" s="1078">
        <v>4860886</v>
      </c>
      <c r="AB131" s="1057"/>
      <c r="AC131" s="1057"/>
      <c r="AD131" s="1057"/>
      <c r="AE131" s="1058"/>
      <c r="AF131" s="1056">
        <v>4735654</v>
      </c>
      <c r="AG131" s="1057"/>
      <c r="AH131" s="1057"/>
      <c r="AI131" s="1057"/>
      <c r="AJ131" s="1058"/>
      <c r="AK131" s="1056">
        <v>4754208</v>
      </c>
      <c r="AL131" s="1057"/>
      <c r="AM131" s="1057"/>
      <c r="AN131" s="1057"/>
      <c r="AO131" s="1058"/>
      <c r="AP131" s="1187"/>
      <c r="AQ131" s="1188"/>
      <c r="AR131" s="1188"/>
      <c r="AS131" s="1188"/>
      <c r="AT131" s="1189"/>
      <c r="AU131" s="264"/>
      <c r="AV131" s="264"/>
      <c r="AW131" s="264"/>
      <c r="AX131" s="1159" t="s">
        <v>493</v>
      </c>
      <c r="AY131" s="1110"/>
      <c r="AZ131" s="1110"/>
      <c r="BA131" s="1110"/>
      <c r="BB131" s="1110"/>
      <c r="BC131" s="1110"/>
      <c r="BD131" s="1110"/>
      <c r="BE131" s="1111"/>
      <c r="BF131" s="1160">
        <v>15.3</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494</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495</v>
      </c>
      <c r="W132" s="1170"/>
      <c r="X132" s="1170"/>
      <c r="Y132" s="1170"/>
      <c r="Z132" s="1171"/>
      <c r="AA132" s="1172">
        <v>8.1372408239999992</v>
      </c>
      <c r="AB132" s="1173"/>
      <c r="AC132" s="1173"/>
      <c r="AD132" s="1173"/>
      <c r="AE132" s="1174"/>
      <c r="AF132" s="1175">
        <v>9.2833217969999993</v>
      </c>
      <c r="AG132" s="1173"/>
      <c r="AH132" s="1173"/>
      <c r="AI132" s="1173"/>
      <c r="AJ132" s="1174"/>
      <c r="AK132" s="1175">
        <v>9.0788833810000007</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496</v>
      </c>
      <c r="W133" s="1153"/>
      <c r="X133" s="1153"/>
      <c r="Y133" s="1153"/>
      <c r="Z133" s="1154"/>
      <c r="AA133" s="1155">
        <v>8.1</v>
      </c>
      <c r="AB133" s="1156"/>
      <c r="AC133" s="1156"/>
      <c r="AD133" s="1156"/>
      <c r="AE133" s="1157"/>
      <c r="AF133" s="1155">
        <v>8.5</v>
      </c>
      <c r="AG133" s="1156"/>
      <c r="AH133" s="1156"/>
      <c r="AI133" s="1156"/>
      <c r="AJ133" s="1157"/>
      <c r="AK133" s="1155">
        <v>8.8000000000000007</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zVC4Xxd1cNu1U4KTX54daFlreZEaNjEAj1aODaYC/tzeF5C4v5BljYiMIVY+iurgp8RuXwNuIbODEU59JA9+Q==" saltValue="qtFJq04nC9gv0MwxTc5L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sSqQWOvQedtmXaO4MgtkNTWYpZw5hey/dlfyzqkru+n9Ni6Zh7FYEAr8PAMv+zsLyOp/8DIjHlU19FtI20NMA==" saltValue="Zpm2MM/3DF8MsYoTm4Zd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O8ESqoFr6BEW9sTfyjqEpppKlD/2IWqvn6hJ3SbwdbWu9SVPDaCC/B5MPNSHn4DHL1b+Jfj7bcDg8MXjICNmw==" saltValue="nLUcOc6GZtj95pY6ZhDZ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505</v>
      </c>
      <c r="AL9" s="1196"/>
      <c r="AM9" s="1196"/>
      <c r="AN9" s="1197"/>
      <c r="AO9" s="292">
        <v>1594379</v>
      </c>
      <c r="AP9" s="292">
        <v>80144</v>
      </c>
      <c r="AQ9" s="293">
        <v>81245</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506</v>
      </c>
      <c r="AL10" s="1196"/>
      <c r="AM10" s="1196"/>
      <c r="AN10" s="1197"/>
      <c r="AO10" s="295">
        <v>13188</v>
      </c>
      <c r="AP10" s="295">
        <v>663</v>
      </c>
      <c r="AQ10" s="296">
        <v>9012</v>
      </c>
      <c r="AR10" s="297">
        <v>-92.6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507</v>
      </c>
      <c r="AL11" s="1196"/>
      <c r="AM11" s="1196"/>
      <c r="AN11" s="1197"/>
      <c r="AO11" s="295">
        <v>204615</v>
      </c>
      <c r="AP11" s="295">
        <v>10285</v>
      </c>
      <c r="AQ11" s="296">
        <v>11253</v>
      </c>
      <c r="AR11" s="297">
        <v>-8.6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508</v>
      </c>
      <c r="AL12" s="1196"/>
      <c r="AM12" s="1196"/>
      <c r="AN12" s="1197"/>
      <c r="AO12" s="295">
        <v>35546</v>
      </c>
      <c r="AP12" s="295">
        <v>1787</v>
      </c>
      <c r="AQ12" s="296">
        <v>1349</v>
      </c>
      <c r="AR12" s="297">
        <v>32.5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509</v>
      </c>
      <c r="AL13" s="1196"/>
      <c r="AM13" s="1196"/>
      <c r="AN13" s="1197"/>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511</v>
      </c>
      <c r="AL14" s="1196"/>
      <c r="AM14" s="1196"/>
      <c r="AN14" s="1197"/>
      <c r="AO14" s="295">
        <v>518777</v>
      </c>
      <c r="AP14" s="295">
        <v>26077</v>
      </c>
      <c r="AQ14" s="296">
        <v>5445</v>
      </c>
      <c r="AR14" s="297">
        <v>378.9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512</v>
      </c>
      <c r="AL15" s="1196"/>
      <c r="AM15" s="1196"/>
      <c r="AN15" s="1197"/>
      <c r="AO15" s="295">
        <v>14776</v>
      </c>
      <c r="AP15" s="295">
        <v>743</v>
      </c>
      <c r="AQ15" s="296">
        <v>2659</v>
      </c>
      <c r="AR15" s="297">
        <v>-72.099999999999994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513</v>
      </c>
      <c r="AL16" s="1199"/>
      <c r="AM16" s="1199"/>
      <c r="AN16" s="1200"/>
      <c r="AO16" s="295">
        <v>-104194</v>
      </c>
      <c r="AP16" s="295">
        <v>-5237</v>
      </c>
      <c r="AQ16" s="296">
        <v>-8172</v>
      </c>
      <c r="AR16" s="297">
        <v>-35.9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181</v>
      </c>
      <c r="AL17" s="1199"/>
      <c r="AM17" s="1199"/>
      <c r="AN17" s="1200"/>
      <c r="AO17" s="295">
        <v>2277087</v>
      </c>
      <c r="AP17" s="295">
        <v>114461</v>
      </c>
      <c r="AQ17" s="296">
        <v>102791</v>
      </c>
      <c r="AR17" s="297">
        <v>11.4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518</v>
      </c>
      <c r="AL21" s="1191"/>
      <c r="AM21" s="1191"/>
      <c r="AN21" s="1192"/>
      <c r="AO21" s="307">
        <v>9</v>
      </c>
      <c r="AP21" s="308">
        <v>9.44</v>
      </c>
      <c r="AQ21" s="309">
        <v>-0.44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519</v>
      </c>
      <c r="AL22" s="1191"/>
      <c r="AM22" s="1191"/>
      <c r="AN22" s="1192"/>
      <c r="AO22" s="312">
        <v>94.9</v>
      </c>
      <c r="AP22" s="313">
        <v>96.6</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524</v>
      </c>
      <c r="AL32" s="1207"/>
      <c r="AM32" s="1207"/>
      <c r="AN32" s="1208"/>
      <c r="AO32" s="322">
        <v>711045</v>
      </c>
      <c r="AP32" s="322">
        <v>35742</v>
      </c>
      <c r="AQ32" s="323">
        <v>53655</v>
      </c>
      <c r="AR32" s="324">
        <v>-33.4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525</v>
      </c>
      <c r="AL33" s="1207"/>
      <c r="AM33" s="1207"/>
      <c r="AN33" s="1208"/>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526</v>
      </c>
      <c r="AL34" s="1207"/>
      <c r="AM34" s="1207"/>
      <c r="AN34" s="1208"/>
      <c r="AO34" s="322" t="s">
        <v>510</v>
      </c>
      <c r="AP34" s="322" t="s">
        <v>510</v>
      </c>
      <c r="AQ34" s="323">
        <v>68</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527</v>
      </c>
      <c r="AL35" s="1207"/>
      <c r="AM35" s="1207"/>
      <c r="AN35" s="1208"/>
      <c r="AO35" s="322">
        <v>676977</v>
      </c>
      <c r="AP35" s="322">
        <v>34029</v>
      </c>
      <c r="AQ35" s="323">
        <v>21213</v>
      </c>
      <c r="AR35" s="324">
        <v>60.4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528</v>
      </c>
      <c r="AL36" s="1207"/>
      <c r="AM36" s="1207"/>
      <c r="AN36" s="1208"/>
      <c r="AO36" s="322">
        <v>45288</v>
      </c>
      <c r="AP36" s="322">
        <v>2276</v>
      </c>
      <c r="AQ36" s="323">
        <v>3939</v>
      </c>
      <c r="AR36" s="324">
        <v>-42.2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529</v>
      </c>
      <c r="AL37" s="1207"/>
      <c r="AM37" s="1207"/>
      <c r="AN37" s="1208"/>
      <c r="AO37" s="322">
        <v>10830</v>
      </c>
      <c r="AP37" s="322">
        <v>544</v>
      </c>
      <c r="AQ37" s="323">
        <v>620</v>
      </c>
      <c r="AR37" s="324">
        <v>-12.3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530</v>
      </c>
      <c r="AL38" s="1210"/>
      <c r="AM38" s="1210"/>
      <c r="AN38" s="1211"/>
      <c r="AO38" s="325" t="s">
        <v>510</v>
      </c>
      <c r="AP38" s="325" t="s">
        <v>510</v>
      </c>
      <c r="AQ38" s="326">
        <v>4</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531</v>
      </c>
      <c r="AL39" s="1210"/>
      <c r="AM39" s="1210"/>
      <c r="AN39" s="1211"/>
      <c r="AO39" s="322">
        <v>-64306</v>
      </c>
      <c r="AP39" s="322">
        <v>-3232</v>
      </c>
      <c r="AQ39" s="323">
        <v>-2084</v>
      </c>
      <c r="AR39" s="324">
        <v>55.1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532</v>
      </c>
      <c r="AL40" s="1207"/>
      <c r="AM40" s="1207"/>
      <c r="AN40" s="1208"/>
      <c r="AO40" s="322">
        <v>-948205</v>
      </c>
      <c r="AP40" s="322">
        <v>-47663</v>
      </c>
      <c r="AQ40" s="323">
        <v>-53215</v>
      </c>
      <c r="AR40" s="324">
        <v>-10.4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294</v>
      </c>
      <c r="AL41" s="1213"/>
      <c r="AM41" s="1213"/>
      <c r="AN41" s="1214"/>
      <c r="AO41" s="322">
        <v>431629</v>
      </c>
      <c r="AP41" s="322">
        <v>21696</v>
      </c>
      <c r="AQ41" s="323">
        <v>24200</v>
      </c>
      <c r="AR41" s="324">
        <v>-10.3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500</v>
      </c>
      <c r="AN49" s="1203" t="s">
        <v>536</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1109755</v>
      </c>
      <c r="AN51" s="344">
        <v>53226</v>
      </c>
      <c r="AO51" s="345">
        <v>-10.1</v>
      </c>
      <c r="AP51" s="346">
        <v>69477</v>
      </c>
      <c r="AQ51" s="347">
        <v>43.5</v>
      </c>
      <c r="AR51" s="348">
        <v>-53.6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621905</v>
      </c>
      <c r="AN52" s="352">
        <v>29828</v>
      </c>
      <c r="AO52" s="353">
        <v>-11.9</v>
      </c>
      <c r="AP52" s="354">
        <v>31528</v>
      </c>
      <c r="AQ52" s="355">
        <v>31.8</v>
      </c>
      <c r="AR52" s="356">
        <v>-43.7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1283419</v>
      </c>
      <c r="AN53" s="344">
        <v>62396</v>
      </c>
      <c r="AO53" s="345">
        <v>17.2</v>
      </c>
      <c r="AP53" s="346">
        <v>59668</v>
      </c>
      <c r="AQ53" s="347">
        <v>-14.1</v>
      </c>
      <c r="AR53" s="348">
        <v>31.3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531758</v>
      </c>
      <c r="AN54" s="352">
        <v>25852</v>
      </c>
      <c r="AO54" s="353">
        <v>-13.3</v>
      </c>
      <c r="AP54" s="354">
        <v>31515</v>
      </c>
      <c r="AQ54" s="355">
        <v>0</v>
      </c>
      <c r="AR54" s="356">
        <v>-13.3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808406</v>
      </c>
      <c r="AN55" s="344">
        <v>39782</v>
      </c>
      <c r="AO55" s="345">
        <v>-36.200000000000003</v>
      </c>
      <c r="AP55" s="346">
        <v>77577</v>
      </c>
      <c r="AQ55" s="347">
        <v>30</v>
      </c>
      <c r="AR55" s="348">
        <v>-66.2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279152</v>
      </c>
      <c r="AN56" s="352">
        <v>13737</v>
      </c>
      <c r="AO56" s="353">
        <v>-46.9</v>
      </c>
      <c r="AP56" s="354">
        <v>40870</v>
      </c>
      <c r="AQ56" s="355">
        <v>29.7</v>
      </c>
      <c r="AR56" s="356">
        <v>-76.599999999999994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995176</v>
      </c>
      <c r="AN57" s="344">
        <v>49620</v>
      </c>
      <c r="AO57" s="345">
        <v>24.7</v>
      </c>
      <c r="AP57" s="346">
        <v>115123</v>
      </c>
      <c r="AQ57" s="347">
        <v>48.4</v>
      </c>
      <c r="AR57" s="348">
        <v>-23.7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572197</v>
      </c>
      <c r="AN58" s="352">
        <v>28530</v>
      </c>
      <c r="AO58" s="353">
        <v>107.7</v>
      </c>
      <c r="AP58" s="354">
        <v>46026</v>
      </c>
      <c r="AQ58" s="355">
        <v>12.6</v>
      </c>
      <c r="AR58" s="356">
        <v>95.1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1003726</v>
      </c>
      <c r="AN59" s="344">
        <v>50454</v>
      </c>
      <c r="AO59" s="345">
        <v>1.7</v>
      </c>
      <c r="AP59" s="346">
        <v>98899</v>
      </c>
      <c r="AQ59" s="347">
        <v>-14.1</v>
      </c>
      <c r="AR59" s="348">
        <v>15.8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361505</v>
      </c>
      <c r="AN60" s="352">
        <v>18172</v>
      </c>
      <c r="AO60" s="353">
        <v>-36.299999999999997</v>
      </c>
      <c r="AP60" s="354">
        <v>43734</v>
      </c>
      <c r="AQ60" s="355">
        <v>-5</v>
      </c>
      <c r="AR60" s="356">
        <v>-31.3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1040096</v>
      </c>
      <c r="AN61" s="359">
        <v>51096</v>
      </c>
      <c r="AO61" s="360">
        <v>-0.5</v>
      </c>
      <c r="AP61" s="361">
        <v>84149</v>
      </c>
      <c r="AQ61" s="362">
        <v>18.7</v>
      </c>
      <c r="AR61" s="348">
        <v>-19.2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473303</v>
      </c>
      <c r="AN62" s="352">
        <v>23224</v>
      </c>
      <c r="AO62" s="353">
        <v>-0.1</v>
      </c>
      <c r="AP62" s="354">
        <v>38735</v>
      </c>
      <c r="AQ62" s="355">
        <v>13.8</v>
      </c>
      <c r="AR62" s="356">
        <v>-13.9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CcXGKNjZxoEWMUPgE0zylUxBsqaGayepQeNVWNmsLQh73l9HhtILyYfG38tDCFOyeqWbo6RhthBz1STy9nrZA==" saltValue="pZS11h5xCfXQ0NeImfOf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z3rxUvlMbRQvDHmn2D/X67Q/JGIxYkl4rzjFQYBBW3A6I0srxbCc1+7FUzdpeFX+gNc1abwMu9M5StxTkWWww==" saltValue="M/VVyQwjCgDLBzkzP0na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UxWBoq4j36GlkNNMfI0UxgPt+NZ2B9clcchuDWyDh/wWA/RtNQ87uNr8WTv6PgAhr+VHZZdtPj9+GYqwWeHbw==" saltValue="CmH2+vzEoldEpI49j4OU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5" t="s">
        <v>3</v>
      </c>
      <c r="D47" s="1215"/>
      <c r="E47" s="1216"/>
      <c r="F47" s="11">
        <v>34.880000000000003</v>
      </c>
      <c r="G47" s="12">
        <v>32.409999999999997</v>
      </c>
      <c r="H47" s="12">
        <v>31.85</v>
      </c>
      <c r="I47" s="12">
        <v>34.880000000000003</v>
      </c>
      <c r="J47" s="13">
        <v>36.049999999999997</v>
      </c>
    </row>
    <row r="48" spans="2:10" ht="57.75" customHeight="1">
      <c r="B48" s="14"/>
      <c r="C48" s="1217" t="s">
        <v>4</v>
      </c>
      <c r="D48" s="1217"/>
      <c r="E48" s="1218"/>
      <c r="F48" s="15">
        <v>7.21</v>
      </c>
      <c r="G48" s="16">
        <v>5.0999999999999996</v>
      </c>
      <c r="H48" s="16">
        <v>9.07</v>
      </c>
      <c r="I48" s="16">
        <v>6.53</v>
      </c>
      <c r="J48" s="17">
        <v>6.43</v>
      </c>
    </row>
    <row r="49" spans="2:10" ht="57.75" customHeight="1" thickBot="1">
      <c r="B49" s="18"/>
      <c r="C49" s="1219" t="s">
        <v>5</v>
      </c>
      <c r="D49" s="1219"/>
      <c r="E49" s="1220"/>
      <c r="F49" s="19">
        <v>2.2999999999999998</v>
      </c>
      <c r="G49" s="20" t="s">
        <v>557</v>
      </c>
      <c r="H49" s="20">
        <v>4.1100000000000003</v>
      </c>
      <c r="I49" s="20">
        <v>2.46</v>
      </c>
      <c r="J49" s="21">
        <v>1.34</v>
      </c>
    </row>
    <row r="50" spans="2:10" ht="13.5" customHeight="1"/>
    <row r="51" spans="2:10" ht="13.5" hidden="1" customHeight="1"/>
    <row r="52" spans="2:10" ht="13.5" hidden="1" customHeight="1"/>
    <row r="53" spans="2:10" ht="13.5" hidden="1" customHeight="1"/>
  </sheetData>
  <sheetProtection algorithmName="SHA-512" hashValue="nREqWFvcU6bd7y1hP8xpWP6bUp1622pbD85wG23P+b/2bnNYbj4vne7KJpn3vswJhCMFxHtrEaZt+W9E2Yp3Ng==" saltValue="6umgAN+bHt/zTe0Aagvm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2019-10-21T08:22:48Z</cp:lastPrinted>
  <dcterms:created xsi:type="dcterms:W3CDTF">2019-02-14T02:56:05Z</dcterms:created>
  <dcterms:modified xsi:type="dcterms:W3CDTF">2019-10-24T09:24:53Z</dcterms:modified>
  <cp:category/>
</cp:coreProperties>
</file>