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730" windowHeight="9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CO34" i="10" s="1"/>
  <c r="CO35" i="10" s="1"/>
  <c r="CO36" i="10" s="1"/>
  <c r="BE34" i="10"/>
  <c r="BE35" i="10" s="1"/>
  <c r="BE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<sst xmlns="http://schemas.openxmlformats.org/spreadsheetml/2006/main" count="1185" uniqueCount="607">
  <si>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</si>
  <si>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</si>
  <si>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</si>
  <si>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</si>
  <si>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</si>
  <si>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</si>
  <si>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</si>
  <si>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</si>
  <si>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</si>
  <si>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</si>
  <si>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</si>
  <si>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</si>
  <si>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</si>
  <si>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</si>
  <si>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</si>
  <si>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</si>
  <si>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</si>
  <si>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</si>
  <si>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</si>
  <si>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</si>
  <si>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</si>
  <si>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</si>
  <si>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</si>
  <si>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</si>
  <si>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</si>
  <si>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</si>
  <si>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</si>
  <si>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</si>
  <si>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</si>
  <si>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</si>
  <si>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</si>
  <si>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</si>
  <si>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</si>
  <si>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</si>
  <si>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</si>
  <si>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</si>
  <si>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</si>
  <si>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</si>
  <si>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</si>
  <si>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</si>
  <si>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</si>
  <si>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</si>
  <si>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</si>
  <si>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</si>
  <si>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</si>
  <si>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</si>
  <si>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</si>
  <si>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</si>
  <si>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</si>
  <si>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</si>
  <si>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</si>
  <si>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</si>
  <si>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</si>
  <si>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</si>
  <si>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</si>
  <si>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</si>
  <si>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</si>
  <si>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</si>
  <si>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</si>
  <si>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</si>
  <si>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</si>
  <si>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</si>
  <si>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</si>
  <si>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</si>
  <si>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</si>
  <si>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</si>
  <si>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</si>
  <si>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</si>
  <si>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</si>
  <si>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</si>
  <si>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</si>
  <si>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</si>
  <si>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</si>
  <si>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</si>
  <si>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</si>
  <si>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</si>
  <si>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</si>
  <si>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</si>
  <si>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</si>
  <si>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</si>
  <si>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</si>
  <si>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</si>
  <si>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</si>
  <si>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</si>
  <si>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</si>
  <si>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</si>
  <si>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</si>
  <si>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</si>
  <si>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</si>
  <si>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</si>
  <si>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</si>
  <si>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</si>
  <si>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</si>
  <si>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</si>
  <si>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</si>
  <si>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</si>
  <si>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</si>
  <si>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</si>
  <si>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</si>
  <si>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</si>
  <si>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</si>
  <si>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</si>
  <si>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</si>
  <si>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</si>
  <si>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</si>
  <si>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</si>
  <si>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</si>
  <si>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</si>
  <si>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</si>
  <si>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</si>
  <si>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</si>
  <si>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</si>
  <si>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</si>
  <si>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</si>
  <si>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</si>
  <si>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</si>
  <si>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</si>
  <si>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</si>
  <si>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</si>
  <si>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</si>
  <si>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</si>
  <si>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</si>
  <si>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</si>
  <si>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</si>
  <si>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</si>
  <si>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</si>
  <si>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</si>
  <si>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</si>
  <si>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</si>
  <si>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</si>
  <si>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</si>
  <si>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</si>
  <si>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</si>
  <si>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</si>
  <si>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</si>
  <si>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</si>
  <si>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</si>
  <si>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</si>
  <si>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</si>
  <si>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</si>
  <si>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</si>
  <si>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</si>
  <si>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</si>
  <si>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</si>
  <si>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</si>
  <si>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</si>
  <si>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</si>
  <si>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</si>
  <si>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</si>
  <si>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</si>
  <si>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</si>
  <si>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</si>
  <si>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</si>
  <si>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</si>
  <si>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</si>
  <si>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</si>
  <si>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</si>
  <si>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</si>
  <si>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</si>
  <si>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</si>
  <si>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</si>
  <si>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</si>
  <si>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</si>
  <si>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</si>
  <si>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</si>
  <si>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</si>
  <si>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</si>
  <si>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</si>
  <si>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</si>
  <si>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</si>
  <si>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</si>
  <si>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</si>
  <si>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</si>
  <si>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</si>
  <si>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</si>
  <si>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</si>
  <si>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</si>
  <si>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</si>
  <si>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</si>
  <si>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</si>
  <si>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</si>
  <si>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</si>
  <si>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</si>
  <si>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</si>
  <si>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</si>
  <si>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</si>
  <si>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</si>
  <si>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</si>
  <si>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</si>
  <si>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</si>
  <si>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</si>
  <si>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</si>
  <si>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</si>
  <si>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</si>
  <si>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</si>
  <si>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</si>
  <si>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</si>
  <si>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</si>
  <si>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</si>
  <si>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</si>
  <si>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</si>
  <si>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</si>
  <si>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</si>
  <si>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</si>
  <si>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</si>
  <si>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</si>
  <si>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</si>
  <si>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長野県長和町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</si>
  <si>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</si>
  <si>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</si>
  <si>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</si>
  <si>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</si>
  <si>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</si>
  <si>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</si>
  <si>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</si>
  <si>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</si>
  <si>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</si>
  <si>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</si>
  <si>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</si>
  <si>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</si>
  <si>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</si>
  <si>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</si>
  <si>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</si>
  <si>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</si>
  <si>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</si>
  <si>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</si>
  <si>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</si>
  <si>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</si>
  <si>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</si>
  <si>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</si>
  <si>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</si>
  <si>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</si>
  <si>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</si>
  <si>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</si>
  <si>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</si>
  <si>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</si>
  <si>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</si>
  <si>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</si>
  <si>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</si>
  <si>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</si>
  <si>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</si>
  <si>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</si>
  <si>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</si>
  <si>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</si>
  <si>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</si>
  <si>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</si>
  <si>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</si>
  <si>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</si>
  <si>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</si>
  <si>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</si>
  <si>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</si>
  <si>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</si>
  <si>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</si>
  <si>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</si>
  <si>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</si>
  <si>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</si>
  <si>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</si>
  <si>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</si>
  <si>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</si>
  <si>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</si>
  <si>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</si>
  <si>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</si>
  <si>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</si>
  <si>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</si>
  <si>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</si>
  <si>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</si>
  <si>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</si>
  <si>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</si>
  <si>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</si>
  <si>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</si>
  <si>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</si>
  <si>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</si>
  <si>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</si>
  <si>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</si>
  <si>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</si>
  <si>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</si>
  <si>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</si>
  <si>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</si>
  <si>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</si>
  <si>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</si>
  <si>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</si>
  <si>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</si>
  <si>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</si>
  <si>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</si>
  <si>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</si>
  <si>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</si>
  <si>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</si>
  <si>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</si>
  <si>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</si>
  <si>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</si>
  <si>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</si>
  <si>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</si>
  <si>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</si>
  <si>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</si>
  <si>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</si>
  <si>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</si>
  <si>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</si>
  <si>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</si>
  <si>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</si>
  <si>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</si>
  <si>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</si>
  <si>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</si>
  <si>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</si>
  <si>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</si>
  <si>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</si>
  <si>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</si>
  <si>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</si>
  <si>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</si>
  <si>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</si>
  <si>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</si>
  <si>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</si>
  <si>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</si>
  <si>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</si>
  <si>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</si>
  <si>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</si>
  <si>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</si>
  <si>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</si>
  <si>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</si>
  <si>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</si>
  <si>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</si>
  <si>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</si>
  <si>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</si>
  <si>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</si>
  <si>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</si>
  <si>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</si>
  <si>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</si>
  <si>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</si>
  <si>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</si>
  <si>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</si>
  <si>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</si>
  <si>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</si>
  <si>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</si>
  <si>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</si>
  <si>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</si>
  <si>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</si>
  <si>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</si>
  <si>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</si>
  <si>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</si>
  <si>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</si>
  <si>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</si>
  <si>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</si>
  <si>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</si>
  <si>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</si>
  <si>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</si>
  <si>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</si>
  <si>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</si>
  <si>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</si>
  <si>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</si>
  <si>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</si>
  <si>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</si>
  <si>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</si>
  <si>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</si>
  <si>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</si>
  <si>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</si>
  <si>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</si>
  <si>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</si>
  <si>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</si>
  <si>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長野県長和町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</si>
  <si>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</si>
  <si>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</si>
  <si>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</si>
  <si>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</si>
  <si>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</si>
  <si>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</si>
  <si>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</si>
  <si>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</si>
  <si>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</si>
  <si>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</si>
  <si>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</si>
  <si>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</si>
  <si>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</si>
  <si>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</si>
  <si>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</si>
  <si>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</si>
  <si>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</si>
  <si>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</si>
  <si>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</si>
  <si>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</si>
  <si>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長和町同和地区住宅新築資金等貸付特別会計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</si>
  <si>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</si>
  <si>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</si>
  <si>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</si>
  <si>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</si>
  <si>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</si>
  <si>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</si>
  <si>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</si>
  <si>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</si>
  <si>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</si>
  <si>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</si>
  <si>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</si>
  <si>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</si>
  <si>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</si>
  <si>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長和町国民健康保険特別会計</t>
    <phoneticPr fontId="5"/>
  </si>
  <si>
    <t>長和町国民健康保険歯科診療所特別会計</t>
    <phoneticPr fontId="5"/>
  </si>
  <si>
    <t>長和町介護保険特別会計</t>
    <phoneticPr fontId="5"/>
  </si>
  <si>
    <t>長和町後期高齢者医療特別会計</t>
    <phoneticPr fontId="5"/>
  </si>
  <si>
    <t>長和町上水道事業会計</t>
    <phoneticPr fontId="5"/>
  </si>
  <si>
    <t>法適用企業</t>
    <phoneticPr fontId="5"/>
  </si>
  <si>
    <t>長和町特定環境保全公共下水道事業特別会計</t>
    <phoneticPr fontId="5"/>
  </si>
  <si>
    <t>法非適用企業</t>
    <phoneticPr fontId="5"/>
  </si>
  <si>
    <t>長和町簡易排水施設特別会計</t>
    <phoneticPr fontId="5"/>
  </si>
  <si>
    <t>法非適用企業</t>
    <phoneticPr fontId="5"/>
  </si>
  <si>
    <t>長和町観光施設事業特別会計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</si>
  <si>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</si>
  <si>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</si>
  <si>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</si>
  <si>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</si>
  <si>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</si>
  <si>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</si>
  <si>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</si>
  <si>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</si>
  <si>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</si>
  <si>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</si>
  <si>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</si>
  <si>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</si>
  <si>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</si>
  <si>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</si>
  <si>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</si>
  <si>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</si>
  <si>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</si>
  <si>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</si>
  <si>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</si>
  <si>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</si>
  <si>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</si>
  <si>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</si>
  <si>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</si>
  <si>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</si>
  <si>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</si>
  <si>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</si>
  <si>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</si>
  <si>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</si>
  <si>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</si>
  <si>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</si>
  <si>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</si>
  <si>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</si>
  <si>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</si>
  <si>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</si>
  <si>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</si>
  <si>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</si>
  <si>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</si>
  <si>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</si>
  <si>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</si>
  <si>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</si>
  <si>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</si>
  <si>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</si>
  <si>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</si>
  <si>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</si>
  <si>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</si>
  <si>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</si>
  <si>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</si>
  <si>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</si>
  <si>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</si>
  <si>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</si>
  <si>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</si>
  <si>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</si>
  <si>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</si>
  <si>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</si>
  <si>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</si>
  <si>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</si>
  <si>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</si>
  <si>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</si>
  <si>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長和町特定環境保全公共下水道事業特別会計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</si>
  <si>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</si>
  <si>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</si>
  <si>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長和町上水道事業会計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</si>
  <si>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</si>
  <si>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長和町簡易排水施設特別会計</t>
    <phoneticPr fontId="5"/>
  </si>
  <si>
    <t>(Ｆ)</t>
    <phoneticPr fontId="5"/>
  </si>
  <si>
    <t>長和町介護保険特別会計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</si>
  <si>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</si>
  <si>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</si>
  <si>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</si>
  <si>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</si>
  <si>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</si>
  <si>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</si>
  <si>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</si>
  <si>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</si>
  <si>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</si>
  <si>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</si>
  <si>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</si>
  <si>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</si>
  <si>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</si>
  <si>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</si>
  <si>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</si>
  <si>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</si>
  <si>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</si>
  <si>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</si>
  <si>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</si>
  <si>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</si>
  <si>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</si>
  <si>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</si>
  <si>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</si>
  <si>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</si>
  <si>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</si>
  <si>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</si>
  <si>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</si>
  <si>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</si>
  <si>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</si>
  <si>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</si>
  <si>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</si>
  <si>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</si>
  <si>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</si>
  <si>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</si>
  <si>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</si>
  <si>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</si>
  <si>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</si>
  <si>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</si>
  <si>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</si>
  <si>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</si>
  <si>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</si>
  <si>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</si>
  <si>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</si>
  <si>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</si>
  <si>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</si>
  <si>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</si>
  <si>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</si>
  <si>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</si>
  <si>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</si>
  <si>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</si>
  <si>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</si>
  <si>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</si>
  <si>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</si>
  <si>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</si>
  <si>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</si>
  <si>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</si>
  <si>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</si>
  <si>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</si>
  <si>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</si>
  <si>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</si>
  <si>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</si>
  <si>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</si>
  <si>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</si>
  <si>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</si>
  <si>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</si>
  <si>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</si>
  <si>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</si>
  <si>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</si>
  <si>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</si>
  <si>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</si>
  <si>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</si>
  <si>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</si>
  <si>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</si>
  <si>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</si>
  <si>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</si>
  <si>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</si>
  <si>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</si>
  <si>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</si>
  <si>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</si>
  <si>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</si>
  <si>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</si>
  <si>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</si>
  <si>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</si>
  <si>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</si>
  <si>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</si>
  <si>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7.48</t>
  </si>
  <si>
    <t>▲ 12.16</t>
  </si>
  <si>
    <t>長和町上水道事業会計</t>
  </si>
  <si>
    <t>一般会計</t>
  </si>
  <si>
    <t>長和町国民健康保険特別会計</t>
  </si>
  <si>
    <t>長和町特定環境保全公共下水道事業特別会計</t>
  </si>
  <si>
    <t>長和町観光施設事業特別会計</t>
  </si>
  <si>
    <t>長和町簡易排水施設特別会計</t>
  </si>
  <si>
    <t>長和町同和地区住宅新築資金等貸付特別会計</t>
  </si>
  <si>
    <t>長和町介護保険特別会計</t>
  </si>
  <si>
    <t>その他会計（赤字）</t>
  </si>
  <si>
    <t>その他会計（黒字）</t>
  </si>
  <si>
    <t>-</t>
    <phoneticPr fontId="2"/>
  </si>
  <si>
    <t>長和町振興公社</t>
    <phoneticPr fontId="2"/>
  </si>
  <si>
    <t>長和町土地開発公社</t>
    <phoneticPr fontId="2"/>
  </si>
  <si>
    <t>長門牧場</t>
    <phoneticPr fontId="2"/>
  </si>
  <si>
    <t>-</t>
    <phoneticPr fontId="2"/>
  </si>
  <si>
    <t>新町一体感醸成基金</t>
    <phoneticPr fontId="11"/>
  </si>
  <si>
    <t>公共施設整備基金</t>
    <phoneticPr fontId="11"/>
  </si>
  <si>
    <t>下排水整備基金</t>
    <phoneticPr fontId="11"/>
  </si>
  <si>
    <t>有線放送施設改善基金</t>
    <phoneticPr fontId="11"/>
  </si>
  <si>
    <t>健康診断機器購入基金</t>
    <phoneticPr fontId="11"/>
  </si>
  <si>
    <t>上田地域広域連合（一般会計）</t>
    <rPh sb="0" eb="2">
      <t>ウエダ</t>
    </rPh>
    <rPh sb="2" eb="4">
      <t>チイキ</t>
    </rPh>
    <rPh sb="4" eb="6">
      <t>コウイキ</t>
    </rPh>
    <rPh sb="6" eb="8">
      <t>レンゴウ</t>
    </rPh>
    <rPh sb="9" eb="11">
      <t>イッパン</t>
    </rPh>
    <rPh sb="11" eb="13">
      <t>カイケイ</t>
    </rPh>
    <phoneticPr fontId="7"/>
  </si>
  <si>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7"/>
  </si>
  <si>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7"/>
  </si>
  <si>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7"/>
  </si>
  <si>
    <t>上田市長和町中学校組合</t>
    <rPh sb="0" eb="3">
      <t>ウエダシ</t>
    </rPh>
    <rPh sb="3" eb="6">
      <t>ナガワマチ</t>
    </rPh>
    <rPh sb="6" eb="9">
      <t>チュウガッコウ</t>
    </rPh>
    <rPh sb="9" eb="11">
      <t>クミアイ</t>
    </rPh>
    <phoneticPr fontId="7"/>
  </si>
  <si>
    <t>依田窪医療福祉事務組合（一般会計）</t>
    <rPh sb="0" eb="2">
      <t>ヨダ</t>
    </rPh>
    <rPh sb="2" eb="3">
      <t>クボ</t>
    </rPh>
    <rPh sb="3" eb="5">
      <t>イリョウ</t>
    </rPh>
    <rPh sb="5" eb="7">
      <t>フクシ</t>
    </rPh>
    <rPh sb="7" eb="9">
      <t>ジム</t>
    </rPh>
    <rPh sb="9" eb="11">
      <t>クミアイ</t>
    </rPh>
    <rPh sb="12" eb="14">
      <t>イッパン</t>
    </rPh>
    <rPh sb="14" eb="16">
      <t>カイケイ</t>
    </rPh>
    <phoneticPr fontId="7"/>
  </si>
  <si>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7"/>
  </si>
  <si>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7"/>
  </si>
  <si>
    <t>依田窪医療福祉事務組合（依田窪病院訪問看護ステーション特別会計）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ホウモン</t>
    </rPh>
    <rPh sb="19" eb="21">
      <t>カンゴ</t>
    </rPh>
    <rPh sb="27" eb="29">
      <t>トクベツ</t>
    </rPh>
    <rPh sb="29" eb="31">
      <t>カイケイ</t>
    </rPh>
    <phoneticPr fontId="7"/>
  </si>
  <si>
    <t>依田窪医療福祉事務組合（居宅介護支援事業所特別会計）</t>
    <rPh sb="0" eb="2">
      <t>ヨダ</t>
    </rPh>
    <rPh sb="2" eb="3">
      <t>クボ</t>
    </rPh>
    <rPh sb="3" eb="5">
      <t>イリョウ</t>
    </rPh>
    <rPh sb="5" eb="7">
      <t>フクシ</t>
    </rPh>
    <rPh sb="7" eb="9">
      <t>ジム</t>
    </rPh>
    <rPh sb="9" eb="11">
      <t>クミアイ</t>
    </rPh>
    <rPh sb="12" eb="14">
      <t>キョタク</t>
    </rPh>
    <rPh sb="14" eb="16">
      <t>カイゴ</t>
    </rPh>
    <rPh sb="16" eb="18">
      <t>シエン</t>
    </rPh>
    <rPh sb="18" eb="21">
      <t>ジギョウショ</t>
    </rPh>
    <rPh sb="21" eb="23">
      <t>トクベツ</t>
    </rPh>
    <rPh sb="23" eb="25">
      <t>カイケイ</t>
    </rPh>
    <phoneticPr fontId="7"/>
  </si>
  <si>
    <t>長野県市町村自治振興組合</t>
    <rPh sb="0" eb="3">
      <t>ナガノケン</t>
    </rPh>
    <rPh sb="3" eb="6">
      <t>シチョウソン</t>
    </rPh>
    <rPh sb="6" eb="8">
      <t>ジチ</t>
    </rPh>
    <rPh sb="8" eb="10">
      <t>シンコウ</t>
    </rPh>
    <rPh sb="10" eb="12">
      <t>クミアイ</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</si>
  <si>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</si>
  <si>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</si>
  <si>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7"/>
  </si>
  <si>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7"/>
  </si>
  <si>
    <t>東北信地区交通災害共済組合</t>
    <rPh sb="0" eb="2">
      <t>トウホク</t>
    </rPh>
    <rPh sb="2" eb="3">
      <t>シン</t>
    </rPh>
    <rPh sb="3" eb="5">
      <t>チク</t>
    </rPh>
    <rPh sb="5" eb="7">
      <t>コウツウ</t>
    </rPh>
    <rPh sb="7" eb="9">
      <t>サイガイ</t>
    </rPh>
    <rPh sb="9" eb="11">
      <t>キョウサイ</t>
    </rPh>
    <rPh sb="11" eb="13">
      <t>クミアイ</t>
    </rPh>
    <phoneticPr fontId="7"/>
  </si>
  <si>
    <t>長野県地方税滞納整理機構</t>
    <rPh sb="0" eb="3">
      <t>ナガノケン</t>
    </rPh>
    <rPh sb="3" eb="6">
      <t>チホウゼイ</t>
    </rPh>
    <rPh sb="6" eb="8">
      <t>タイノウ</t>
    </rPh>
    <rPh sb="8" eb="10">
      <t>セイリ</t>
    </rPh>
    <rPh sb="10" eb="12">
      <t>キコウ</t>
    </rPh>
    <phoneticPr fontId="7"/>
  </si>
  <si>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</si>
  <si>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</si>
  <si>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</si>
  <si>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</si>
  <si>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将来負担額は財政調整基金等の取り崩し、基準財政需要額算入見込額の減少により充当可能財源が減少したたため、他の自治体より高い水準であり、前年度と比較すると増加傾向にある。
有形固定資産減価償却率も同様に増加傾向にあり、将来的に公共施設等総合管理計画や施設毎に策定予定の個別施設計画に基づいて老朽化対策に取り組む必要があるが、町の長期計画に加え、財源確保や負債の償還がピークとなる時期と重複しないよう検討を図り、計画的に整備を進める必要がある。</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</si>
  <si>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</si>
  <si>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</si>
  <si>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</si>
  <si>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</si>
  <si>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</si>
  <si>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</si>
  <si>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実質公債費率及び将来負担比率は類似団体よりも高い値である。
今後も財政調整基金等の取り崩し等により充当可能財源が減少することが見込まれることから、大型事業は事業内容を精査し、地方債の新規借入を抑制し、実質公債比率の低減に努める。</t>
    <rPh sb="24" eb="25">
      <t>アタイ</t>
    </rPh>
    <phoneticPr fontId="5"/>
  </si>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</sst>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0"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5F7D-429C-A425-ABA264E65B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119123</c:v>
                </c:pt>
                <c:pt idx="1">
                  <c:v>171072</c:v>
                </c:pt>
                <c:pt idx="2">
                  <c:v>269633</c:v>
                </c:pt>
                <c:pt idx="3">
                  <c:v>88621</c:v>
                </c:pt>
                <c:pt idx="4">
                  <c:v>180556</c:v>
                </c:pt>
              </c:numCache>
            </c:numRef>
          </c:val>
          <c:smooth val="0"/>
          <c:extLst>
            <c:ext xmlns:c16="http://schemas.microsoft.com/office/drawing/2014/chart" uri="{C3380CC4-5D6E-409C-BE32-E72D297353CC}">
              <c16:uniqueId val="{00000001-5F7D-429C-A425-ABA264E65B96}"/>
            </c:ext>
          </c:extLst>
        </c:ser>
        <c:dLbls>
          <c:showLegendKey val="0"/>
          <c:showVal val="0"/>
          <c:showCatName val="0"/>
          <c:showSerName val="0"/>
          <c:showPercent val="0"/>
          <c:showBubbleSize val="0"/>
        </c:dLbls>
        <c:marker val="1"/>
        <c:smooth val="0"/>
        <c:axId val="64574592"/>
        <c:axId val="64576512"/>
      </c:lineChart>
      <c:catAx>
        <c:axId val="64574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576512"/>
        <c:crosses val="autoZero"/>
        <c:auto val="1"/>
        <c:lblAlgn val="ctr"/>
        <c:lblOffset val="100"/>
        <c:tickLblSkip val="1"/>
        <c:tickMarkSkip val="1"/>
        <c:noMultiLvlLbl val="0"/>
      </c:catAx>
      <c:valAx>
        <c:axId val="645765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57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7.94</c:v>
                </c:pt>
                <c:pt idx="1">
                  <c:v>7.45</c:v>
                </c:pt>
                <c:pt idx="2">
                  <c:v>6.98</c:v>
                </c:pt>
                <c:pt idx="3">
                  <c:v>5.63</c:v>
                </c:pt>
                <c:pt idx="4">
                  <c:v>2.12</c:v>
                </c:pt>
              </c:numCache>
            </c:numRef>
          </c:val>
          <c:extLst>
            <c:ext xmlns:c16="http://schemas.microsoft.com/office/drawing/2014/chart" uri="{C3380CC4-5D6E-409C-BE32-E72D297353CC}">
              <c16:uniqueId val="{00000000-6E12-460C-8FFF-6EA1B0C7C9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58.49</c:v>
                </c:pt>
                <c:pt idx="1">
                  <c:v>65.62</c:v>
                </c:pt>
                <c:pt idx="2">
                  <c:v>74.66</c:v>
                </c:pt>
                <c:pt idx="3">
                  <c:v>74.03</c:v>
                </c:pt>
                <c:pt idx="4">
                  <c:v>70.959999999999994</c:v>
                </c:pt>
              </c:numCache>
            </c:numRef>
          </c:val>
          <c:extLst>
            <c:ext xmlns:c16="http://schemas.microsoft.com/office/drawing/2014/chart" uri="{C3380CC4-5D6E-409C-BE32-E72D297353CC}">
              <c16:uniqueId val="{00000001-6E12-460C-8FFF-6EA1B0C7C9A8}"/>
            </c:ext>
          </c:extLst>
        </c:ser>
        <c:dLbls>
          <c:showLegendKey val="0"/>
          <c:showVal val="0"/>
          <c:showCatName val="0"/>
          <c:showSerName val="0"/>
          <c:showPercent val="0"/>
          <c:showBubbleSize val="0"/>
        </c:dLbls>
        <c:gapWidth val="250"/>
        <c:overlap val="100"/>
        <c:axId val="31117696"/>
        <c:axId val="31119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6.86</c:v>
                </c:pt>
                <c:pt idx="1">
                  <c:v>4.4400000000000004</c:v>
                </c:pt>
                <c:pt idx="2">
                  <c:v>5.67</c:v>
                </c:pt>
                <c:pt idx="3">
                  <c:v>-7.48</c:v>
                </c:pt>
                <c:pt idx="4">
                  <c:v>-12.16</c:v>
                </c:pt>
              </c:numCache>
            </c:numRef>
          </c:val>
          <c:smooth val="0"/>
          <c:extLst>
            <c:ext xmlns:c16="http://schemas.microsoft.com/office/drawing/2014/chart" uri="{C3380CC4-5D6E-409C-BE32-E72D297353CC}">
              <c16:uniqueId val="{00000002-6E12-460C-8FFF-6EA1B0C7C9A8}"/>
            </c:ext>
          </c:extLst>
        </c:ser>
        <c:dLbls>
          <c:showLegendKey val="0"/>
          <c:showVal val="0"/>
          <c:showCatName val="0"/>
          <c:showSerName val="0"/>
          <c:showPercent val="0"/>
          <c:showBubbleSize val="0"/>
        </c:dLbls>
        <c:marker val="1"/>
        <c:smooth val="0"/>
        <c:axId val="31117696"/>
        <c:axId val="31119616"/>
      </c:lineChart>
      <c:catAx>
        <c:axId val="3111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19616"/>
        <c:crosses val="autoZero"/>
        <c:auto val="1"/>
        <c:lblAlgn val="ctr"/>
        <c:lblOffset val="100"/>
        <c:tickLblSkip val="1"/>
        <c:tickMarkSkip val="1"/>
        <c:noMultiLvlLbl val="0"/>
      </c:catAx>
      <c:valAx>
        <c:axId val="3111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1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0.43</c:v>
                </c:pt>
                <c:pt idx="2">
                  <c:v>#N/A</c:v>
                </c:pt>
                <c:pt idx="3">
                  <c:v>0.33</c:v>
                </c:pt>
                <c:pt idx="4">
                  <c:v>#N/A</c:v>
                </c:pt>
                <c:pt idx="5">
                  <c:v>0.28000000000000003</c:v>
                </c:pt>
                <c:pt idx="6">
                  <c:v>#N/A</c:v>
                </c:pt>
                <c:pt idx="7">
                  <c:v>0.09</c:v>
                </c:pt>
                <c:pt idx="8">
                  <c:v>#N/A</c:v>
                </c:pt>
                <c:pt idx="9">
                  <c:v>0</c:v>
                </c:pt>
              </c:numCache>
            </c:numRef>
          </c:val>
          <c:extLst>
            <c:ext xmlns:c16="http://schemas.microsoft.com/office/drawing/2014/chart" uri="{C3380CC4-5D6E-409C-BE32-E72D297353CC}">
              <c16:uniqueId val="{00000000-EA7F-4D44-B7E4-D2D9169E92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7F-4D44-B7E4-D2D9169E9245}"/>
            </c:ext>
          </c:extLst>
        </c:ser>
        <c:ser>
          <c:idx val="2"/>
          <c:order val="2"/>
          <c:tx>
            <c:strRef>
              <c:f>データシート!$A$29</c:f>
              <c:strCache>
                <c:ptCount val="1"/>
                <c:pt idx="0">
                  <c:v>長和町介護保険特別会計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0.28000000000000003</c:v>
                </c:pt>
                <c:pt idx="2">
                  <c:v>#N/A</c:v>
                </c:pt>
                <c:pt idx="3">
                  <c:v>0.21</c:v>
                </c:pt>
                <c:pt idx="4">
                  <c:v>#N/A</c:v>
                </c:pt>
                <c:pt idx="5">
                  <c:v>0.01</c:v>
                </c:pt>
                <c:pt idx="6">
                  <c:v>#N/A</c:v>
                </c:pt>
                <c:pt idx="7">
                  <c:v>7.0000000000000007E-2</c:v>
                </c:pt>
                <c:pt idx="8">
                  <c:v>#N/A</c:v>
                </c:pt>
                <c:pt idx="9">
                  <c:v>0.01</c:v>
                </c:pt>
              </c:numCache>
            </c:numRef>
          </c:val>
          <c:extLst>
            <c:ext xmlns:c16="http://schemas.microsoft.com/office/drawing/2014/chart" uri="{C3380CC4-5D6E-409C-BE32-E72D297353CC}">
              <c16:uniqueId val="{00000002-EA7F-4D44-B7E4-D2D9169E9245}"/>
            </c:ext>
          </c:extLst>
        </c:ser>
        <c:ser>
          <c:idx val="3"/>
          <c:order val="3"/>
          <c:tx>
            <c:strRef>
              <c:f>データシート!$A$30</c:f>
              <c:strCache>
                <c:ptCount val="1"/>
                <c:pt idx="0">
                  <c:v>長和町同和地区住宅新築資金等貸付特別会計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0.11</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3-EA7F-4D44-B7E4-D2D9169E9245}"/>
            </c:ext>
          </c:extLst>
        </c:ser>
        <c:ser>
          <c:idx val="4"/>
          <c:order val="4"/>
          <c:tx>
            <c:strRef>
              <c:f>データシート!$A$31</c:f>
              <c:strCache>
                <c:ptCount val="1"/>
                <c:pt idx="0">
                  <c:v>長和町簡易排水施設特別会計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0.11</c:v>
                </c:pt>
                <c:pt idx="4">
                  <c:v>#N/A</c:v>
                </c:pt>
                <c:pt idx="5">
                  <c:v>0.11</c:v>
                </c:pt>
                <c:pt idx="6">
                  <c:v>#N/A</c:v>
                </c:pt>
                <c:pt idx="7">
                  <c:v>0.14000000000000001</c:v>
                </c:pt>
                <c:pt idx="8">
                  <c:v>#N/A</c:v>
                </c:pt>
                <c:pt idx="9">
                  <c:v>0.19</c:v>
                </c:pt>
              </c:numCache>
            </c:numRef>
          </c:val>
          <c:extLst>
            <c:ext xmlns:c16="http://schemas.microsoft.com/office/drawing/2014/chart" uri="{C3380CC4-5D6E-409C-BE32-E72D297353CC}">
              <c16:uniqueId val="{00000004-EA7F-4D44-B7E4-D2D9169E9245}"/>
            </c:ext>
          </c:extLst>
        </c:ser>
        <c:ser>
          <c:idx val="5"/>
          <c:order val="5"/>
          <c:tx>
            <c:strRef>
              <c:f>データシート!$A$32</c:f>
              <c:strCache>
                <c:ptCount val="1"/>
                <c:pt idx="0">
                  <c:v>長和町観光施設事業特別会計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0.11</c:v>
                </c:pt>
                <c:pt idx="4">
                  <c:v>#N/A</c:v>
                </c:pt>
                <c:pt idx="5">
                  <c:v>0.21</c:v>
                </c:pt>
                <c:pt idx="6">
                  <c:v>#N/A</c:v>
                </c:pt>
                <c:pt idx="7">
                  <c:v>0.02</c:v>
                </c:pt>
                <c:pt idx="8">
                  <c:v>#N/A</c:v>
                </c:pt>
                <c:pt idx="9">
                  <c:v>0.44</c:v>
                </c:pt>
              </c:numCache>
            </c:numRef>
          </c:val>
          <c:extLst>
            <c:ext xmlns:c16="http://schemas.microsoft.com/office/drawing/2014/chart" uri="{C3380CC4-5D6E-409C-BE32-E72D297353CC}">
              <c16:uniqueId val="{00000005-EA7F-4D44-B7E4-D2D9169E9245}"/>
            </c:ext>
          </c:extLst>
        </c:ser>
        <c:ser>
          <c:idx val="6"/>
          <c:order val="6"/>
          <c:tx>
            <c:strRef>
              <c:f>データシート!$A$33</c:f>
              <c:strCache>
                <c:ptCount val="1"/>
                <c:pt idx="0">
                  <c:v>長和町特定環境保全公共下水道事業特別会計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0.56999999999999995</c:v>
                </c:pt>
                <c:pt idx="4">
                  <c:v>#N/A</c:v>
                </c:pt>
                <c:pt idx="5">
                  <c:v>0.25</c:v>
                </c:pt>
                <c:pt idx="6">
                  <c:v>#N/A</c:v>
                </c:pt>
                <c:pt idx="7">
                  <c:v>0.62</c:v>
                </c:pt>
                <c:pt idx="8">
                  <c:v>#N/A</c:v>
                </c:pt>
                <c:pt idx="9">
                  <c:v>0.75</c:v>
                </c:pt>
              </c:numCache>
            </c:numRef>
          </c:val>
          <c:extLst>
            <c:ext xmlns:c16="http://schemas.microsoft.com/office/drawing/2014/chart" uri="{C3380CC4-5D6E-409C-BE32-E72D297353CC}">
              <c16:uniqueId val="{00000006-EA7F-4D44-B7E4-D2D9169E9245}"/>
            </c:ext>
          </c:extLst>
        </c:ser>
        <c:ser>
          <c:idx val="7"/>
          <c:order val="7"/>
          <c:tx>
            <c:strRef>
              <c:f>データシート!$A$34</c:f>
              <c:strCache>
                <c:ptCount val="1"/>
                <c:pt idx="0">
                  <c:v>長和町国民健康保険特別会計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0.13</c:v>
                </c:pt>
                <c:pt idx="2">
                  <c:v>#N/A</c:v>
                </c:pt>
                <c:pt idx="3">
                  <c:v>0.22</c:v>
                </c:pt>
                <c:pt idx="4">
                  <c:v>#N/A</c:v>
                </c:pt>
                <c:pt idx="5">
                  <c:v>0.04</c:v>
                </c:pt>
                <c:pt idx="6">
                  <c:v>#N/A</c:v>
                </c:pt>
                <c:pt idx="7">
                  <c:v>1.77</c:v>
                </c:pt>
                <c:pt idx="8">
                  <c:v>#N/A</c:v>
                </c:pt>
                <c:pt idx="9">
                  <c:v>1.56</c:v>
                </c:pt>
              </c:numCache>
            </c:numRef>
          </c:val>
          <c:extLst>
            <c:ext xmlns:c16="http://schemas.microsoft.com/office/drawing/2014/chart" uri="{C3380CC4-5D6E-409C-BE32-E72D297353CC}">
              <c16:uniqueId val="{00000007-EA7F-4D44-B7E4-D2D9169E92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6.55</c:v>
                </c:pt>
                <c:pt idx="2">
                  <c:v>#N/A</c:v>
                </c:pt>
                <c:pt idx="3">
                  <c:v>7.34</c:v>
                </c:pt>
                <c:pt idx="4">
                  <c:v>#N/A</c:v>
                </c:pt>
                <c:pt idx="5">
                  <c:v>6.86</c:v>
                </c:pt>
                <c:pt idx="6">
                  <c:v>#N/A</c:v>
                </c:pt>
                <c:pt idx="7">
                  <c:v>5.5</c:v>
                </c:pt>
                <c:pt idx="8">
                  <c:v>#N/A</c:v>
                </c:pt>
                <c:pt idx="9">
                  <c:v>1.98</c:v>
                </c:pt>
              </c:numCache>
            </c:numRef>
          </c:val>
          <c:extLst>
            <c:ext xmlns:c16="http://schemas.microsoft.com/office/drawing/2014/chart" uri="{C3380CC4-5D6E-409C-BE32-E72D297353CC}">
              <c16:uniqueId val="{00000008-EA7F-4D44-B7E4-D2D9169E9245}"/>
            </c:ext>
          </c:extLst>
        </c:ser>
        <c:ser>
          <c:idx val="9"/>
          <c:order val="9"/>
          <c:tx>
            <c:strRef>
              <c:f>データシート!$A$36</c:f>
              <c:strCache>
                <c:ptCount val="1"/>
                <c:pt idx="0">
                  <c:v>長和町上水道事業会計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2.13</c:v>
                </c:pt>
              </c:numCache>
            </c:numRef>
          </c:val>
          <c:extLst>
            <c:ext xmlns:c16="http://schemas.microsoft.com/office/drawing/2014/chart" uri="{C3380CC4-5D6E-409C-BE32-E72D297353CC}">
              <c16:uniqueId val="{00000009-EA7F-4D44-B7E4-D2D9169E9245}"/>
            </c:ext>
          </c:extLst>
        </c:ser>
        <c:dLbls>
          <c:showLegendKey val="0"/>
          <c:showVal val="0"/>
          <c:showCatName val="0"/>
          <c:showSerName val="0"/>
          <c:showPercent val="0"/>
          <c:showBubbleSize val="0"/>
        </c:dLbls>
        <c:gapWidth val="150"/>
        <c:overlap val="100"/>
        <c:axId val="118916992"/>
        <c:axId val="118918528"/>
      </c:barChart>
      <c:catAx>
        <c:axId val="11891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18528"/>
        <c:crosses val="autoZero"/>
        <c:auto val="1"/>
        <c:lblAlgn val="ctr"/>
        <c:lblOffset val="100"/>
        <c:tickLblSkip val="1"/>
        <c:tickMarkSkip val="1"/>
        <c:noMultiLvlLbl val="0"/>
      </c:catAx>
      <c:valAx>
        <c:axId val="11891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1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788</c:v>
                </c:pt>
                <c:pt idx="5">
                  <c:v>831</c:v>
                </c:pt>
                <c:pt idx="8">
                  <c:v>835</c:v>
                </c:pt>
                <c:pt idx="11">
                  <c:v>843</c:v>
                </c:pt>
                <c:pt idx="14">
                  <c:v>859</c:v>
                </c:pt>
              </c:numCache>
            </c:numRef>
          </c:val>
          <c:extLst>
            <c:ext xmlns:c16="http://schemas.microsoft.com/office/drawing/2014/chart" uri="{C3380CC4-5D6E-409C-BE32-E72D297353CC}">
              <c16:uniqueId val="{00000000-597C-4313-AE87-C8218C9AA7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7C-4313-AE87-C8218C9AA7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7C-4313-AE87-C8218C9AA7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142</c:v>
                </c:pt>
                <c:pt idx="3">
                  <c:v>158</c:v>
                </c:pt>
                <c:pt idx="6">
                  <c:v>159</c:v>
                </c:pt>
                <c:pt idx="9">
                  <c:v>164</c:v>
                </c:pt>
                <c:pt idx="12">
                  <c:v>154</c:v>
                </c:pt>
              </c:numCache>
            </c:numRef>
          </c:val>
          <c:extLst>
            <c:ext xmlns:c16="http://schemas.microsoft.com/office/drawing/2014/chart" uri="{C3380CC4-5D6E-409C-BE32-E72D297353CC}">
              <c16:uniqueId val="{00000003-597C-4313-AE87-C8218C9AA7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248</c:v>
                </c:pt>
                <c:pt idx="3">
                  <c:v>246</c:v>
                </c:pt>
                <c:pt idx="6">
                  <c:v>243</c:v>
                </c:pt>
                <c:pt idx="9">
                  <c:v>260</c:v>
                </c:pt>
                <c:pt idx="12">
                  <c:v>228</c:v>
                </c:pt>
              </c:numCache>
            </c:numRef>
          </c:val>
          <c:extLst>
            <c:ext xmlns:c16="http://schemas.microsoft.com/office/drawing/2014/chart" uri="{C3380CC4-5D6E-409C-BE32-E72D297353CC}">
              <c16:uniqueId val="{00000004-597C-4313-AE87-C8218C9AA7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7C-4313-AE87-C8218C9AA7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7C-4313-AE87-C8218C9AA7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672</c:v>
                </c:pt>
                <c:pt idx="3">
                  <c:v>684</c:v>
                </c:pt>
                <c:pt idx="6">
                  <c:v>712</c:v>
                </c:pt>
                <c:pt idx="9">
                  <c:v>734</c:v>
                </c:pt>
                <c:pt idx="12">
                  <c:v>761</c:v>
                </c:pt>
              </c:numCache>
            </c:numRef>
          </c:val>
          <c:extLst>
            <c:ext xmlns:c16="http://schemas.microsoft.com/office/drawing/2014/chart" uri="{C3380CC4-5D6E-409C-BE32-E72D297353CC}">
              <c16:uniqueId val="{00000007-597C-4313-AE87-C8218C9AA709}"/>
            </c:ext>
          </c:extLst>
        </c:ser>
        <c:dLbls>
          <c:showLegendKey val="0"/>
          <c:showVal val="0"/>
          <c:showCatName val="0"/>
          <c:showSerName val="0"/>
          <c:showPercent val="0"/>
          <c:showBubbleSize val="0"/>
        </c:dLbls>
        <c:gapWidth val="100"/>
        <c:overlap val="100"/>
        <c:axId val="64246912"/>
        <c:axId val="6424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274</c:v>
                </c:pt>
                <c:pt idx="2">
                  <c:v>#N/A</c:v>
                </c:pt>
                <c:pt idx="3">
                  <c:v>#N/A</c:v>
                </c:pt>
                <c:pt idx="4">
                  <c:v>257</c:v>
                </c:pt>
                <c:pt idx="5">
                  <c:v>#N/A</c:v>
                </c:pt>
                <c:pt idx="6">
                  <c:v>#N/A</c:v>
                </c:pt>
                <c:pt idx="7">
                  <c:v>279</c:v>
                </c:pt>
                <c:pt idx="8">
                  <c:v>#N/A</c:v>
                </c:pt>
                <c:pt idx="9">
                  <c:v>#N/A</c:v>
                </c:pt>
                <c:pt idx="10">
                  <c:v>315</c:v>
                </c:pt>
                <c:pt idx="11">
                  <c:v>#N/A</c:v>
                </c:pt>
                <c:pt idx="12">
                  <c:v>#N/A</c:v>
                </c:pt>
                <c:pt idx="13">
                  <c:v>284</c:v>
                </c:pt>
                <c:pt idx="14">
                  <c:v>#N/A</c:v>
                </c:pt>
              </c:numCache>
            </c:numRef>
          </c:val>
          <c:smooth val="0"/>
          <c:extLst>
            <c:ext xmlns:c16="http://schemas.microsoft.com/office/drawing/2014/chart" uri="{C3380CC4-5D6E-409C-BE32-E72D297353CC}">
              <c16:uniqueId val="{00000008-597C-4313-AE87-C8218C9AA709}"/>
            </c:ext>
          </c:extLst>
        </c:ser>
        <c:dLbls>
          <c:showLegendKey val="0"/>
          <c:showVal val="0"/>
          <c:showCatName val="0"/>
          <c:showSerName val="0"/>
          <c:showPercent val="0"/>
          <c:showBubbleSize val="0"/>
        </c:dLbls>
        <c:marker val="1"/>
        <c:smooth val="0"/>
        <c:axId val="64246912"/>
        <c:axId val="64248832"/>
      </c:lineChart>
      <c:catAx>
        <c:axId val="642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248832"/>
        <c:crosses val="autoZero"/>
        <c:auto val="1"/>
        <c:lblAlgn val="ctr"/>
        <c:lblOffset val="100"/>
        <c:tickLblSkip val="1"/>
        <c:tickMarkSkip val="1"/>
        <c:noMultiLvlLbl val="0"/>
      </c:catAx>
      <c:valAx>
        <c:axId val="6424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8243</c:v>
                </c:pt>
                <c:pt idx="5">
                  <c:v>8344</c:v>
                </c:pt>
                <c:pt idx="8">
                  <c:v>8356</c:v>
                </c:pt>
                <c:pt idx="11">
                  <c:v>8210</c:v>
                </c:pt>
                <c:pt idx="14">
                  <c:v>7759</c:v>
                </c:pt>
              </c:numCache>
            </c:numRef>
          </c:val>
          <c:extLst>
            <c:ext xmlns:c16="http://schemas.microsoft.com/office/drawing/2014/chart" uri="{C3380CC4-5D6E-409C-BE32-E72D297353CC}">
              <c16:uniqueId val="{00000000-842C-4E59-A0F2-DC49B0EF65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c:v>
                </c:pt>
                <c:pt idx="5">
                  <c:v>3</c:v>
                </c:pt>
                <c:pt idx="8">
                  <c:v>91</c:v>
                </c:pt>
                <c:pt idx="11">
                  <c:v>76</c:v>
                </c:pt>
                <c:pt idx="14">
                  <c:v>360</c:v>
                </c:pt>
              </c:numCache>
            </c:numRef>
          </c:val>
          <c:extLst>
            <c:ext xmlns:c16="http://schemas.microsoft.com/office/drawing/2014/chart" uri="{C3380CC4-5D6E-409C-BE32-E72D297353CC}">
              <c16:uniqueId val="{00000001-842C-4E59-A0F2-DC49B0EF65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3977</c:v>
                </c:pt>
                <c:pt idx="5">
                  <c:v>4304</c:v>
                </c:pt>
                <c:pt idx="8">
                  <c:v>4131</c:v>
                </c:pt>
                <c:pt idx="11">
                  <c:v>4172</c:v>
                </c:pt>
                <c:pt idx="14">
                  <c:v>3822</c:v>
                </c:pt>
              </c:numCache>
            </c:numRef>
          </c:val>
          <c:extLst>
            <c:ext xmlns:c16="http://schemas.microsoft.com/office/drawing/2014/chart" uri="{C3380CC4-5D6E-409C-BE32-E72D297353CC}">
              <c16:uniqueId val="{00000002-842C-4E59-A0F2-DC49B0EF65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2C-4E59-A0F2-DC49B0EF65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2C-4E59-A0F2-DC49B0EF65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2C-4E59-A0F2-DC49B0EF65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1483</c:v>
                </c:pt>
                <c:pt idx="3">
                  <c:v>1401</c:v>
                </c:pt>
                <c:pt idx="6">
                  <c:v>1420</c:v>
                </c:pt>
                <c:pt idx="9">
                  <c:v>1472</c:v>
                </c:pt>
                <c:pt idx="12">
                  <c:v>1484</c:v>
                </c:pt>
              </c:numCache>
            </c:numRef>
          </c:val>
          <c:extLst>
            <c:ext xmlns:c16="http://schemas.microsoft.com/office/drawing/2014/chart" uri="{C3380CC4-5D6E-409C-BE32-E72D297353CC}">
              <c16:uniqueId val="{00000006-842C-4E59-A0F2-DC49B0EF65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1318</c:v>
                </c:pt>
                <c:pt idx="3">
                  <c:v>1382</c:v>
                </c:pt>
                <c:pt idx="6">
                  <c:v>1280</c:v>
                </c:pt>
                <c:pt idx="9">
                  <c:v>1191</c:v>
                </c:pt>
                <c:pt idx="12">
                  <c:v>1116</c:v>
                </c:pt>
              </c:numCache>
            </c:numRef>
          </c:val>
          <c:extLst>
            <c:ext xmlns:c16="http://schemas.microsoft.com/office/drawing/2014/chart" uri="{C3380CC4-5D6E-409C-BE32-E72D297353CC}">
              <c16:uniqueId val="{00000007-842C-4E59-A0F2-DC49B0EF65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3768</c:v>
                </c:pt>
                <c:pt idx="3">
                  <c:v>3627</c:v>
                </c:pt>
                <c:pt idx="6">
                  <c:v>3523</c:v>
                </c:pt>
                <c:pt idx="9">
                  <c:v>3506</c:v>
                </c:pt>
                <c:pt idx="12">
                  <c:v>3149</c:v>
                </c:pt>
              </c:numCache>
            </c:numRef>
          </c:val>
          <c:extLst>
            <c:ext xmlns:c16="http://schemas.microsoft.com/office/drawing/2014/chart" uri="{C3380CC4-5D6E-409C-BE32-E72D297353CC}">
              <c16:uniqueId val="{00000008-842C-4E59-A0F2-DC49B0EF65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42C-4E59-A0F2-DC49B0EF65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6325</c:v>
                </c:pt>
                <c:pt idx="3">
                  <c:v>6483</c:v>
                </c:pt>
                <c:pt idx="6">
                  <c:v>6990</c:v>
                </c:pt>
                <c:pt idx="9">
                  <c:v>6820</c:v>
                </c:pt>
                <c:pt idx="12">
                  <c:v>6956</c:v>
                </c:pt>
              </c:numCache>
            </c:numRef>
          </c:val>
          <c:extLst>
            <c:ext xmlns:c16="http://schemas.microsoft.com/office/drawing/2014/chart" uri="{C3380CC4-5D6E-409C-BE32-E72D297353CC}">
              <c16:uniqueId val="{0000000A-842C-4E59-A0F2-DC49B0EF65B5}"/>
            </c:ext>
          </c:extLst>
        </c:ser>
        <c:dLbls>
          <c:showLegendKey val="0"/>
          <c:showVal val="0"/>
          <c:showCatName val="0"/>
          <c:showSerName val="0"/>
          <c:showPercent val="0"/>
          <c:showBubbleSize val="0"/>
        </c:dLbls>
        <c:gapWidth val="100"/>
        <c:overlap val="100"/>
        <c:axId val="119223040"/>
        <c:axId val="11922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670</c:v>
                </c:pt>
                <c:pt idx="2">
                  <c:v>#N/A</c:v>
                </c:pt>
                <c:pt idx="3">
                  <c:v>#N/A</c:v>
                </c:pt>
                <c:pt idx="4">
                  <c:v>243</c:v>
                </c:pt>
                <c:pt idx="5">
                  <c:v>#N/A</c:v>
                </c:pt>
                <c:pt idx="6">
                  <c:v>#N/A</c:v>
                </c:pt>
                <c:pt idx="7">
                  <c:v>635</c:v>
                </c:pt>
                <c:pt idx="8">
                  <c:v>#N/A</c:v>
                </c:pt>
                <c:pt idx="9">
                  <c:v>#N/A</c:v>
                </c:pt>
                <c:pt idx="10">
                  <c:v>532</c:v>
                </c:pt>
                <c:pt idx="11">
                  <c:v>#N/A</c:v>
                </c:pt>
                <c:pt idx="12">
                  <c:v>#N/A</c:v>
                </c:pt>
                <c:pt idx="13">
                  <c:v>764</c:v>
                </c:pt>
                <c:pt idx="14">
                  <c:v>#N/A</c:v>
                </c:pt>
              </c:numCache>
            </c:numRef>
          </c:val>
          <c:smooth val="0"/>
          <c:extLst>
            <c:ext xmlns:c16="http://schemas.microsoft.com/office/drawing/2014/chart" uri="{C3380CC4-5D6E-409C-BE32-E72D297353CC}">
              <c16:uniqueId val="{0000000B-842C-4E59-A0F2-DC49B0EF65B5}"/>
            </c:ext>
          </c:extLst>
        </c:ser>
        <c:dLbls>
          <c:showLegendKey val="0"/>
          <c:showVal val="0"/>
          <c:showCatName val="0"/>
          <c:showSerName val="0"/>
          <c:showPercent val="0"/>
          <c:showBubbleSize val="0"/>
        </c:dLbls>
        <c:marker val="1"/>
        <c:smooth val="0"/>
        <c:axId val="119223040"/>
        <c:axId val="119224960"/>
      </c:lineChart>
      <c:catAx>
        <c:axId val="1192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24960"/>
        <c:crosses val="autoZero"/>
        <c:auto val="1"/>
        <c:lblAlgn val="ctr"/>
        <c:lblOffset val="100"/>
        <c:tickLblSkip val="1"/>
        <c:tickMarkSkip val="1"/>
        <c:noMultiLvlLbl val="0"/>
      </c:catAx>
      <c:valAx>
        <c:axId val="11922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2859</c:v>
                </c:pt>
                <c:pt idx="1">
                  <c:v>2749</c:v>
                </c:pt>
                <c:pt idx="2">
                  <c:v>2573</c:v>
                </c:pt>
              </c:numCache>
            </c:numRef>
          </c:val>
          <c:extLst>
            <c:ext xmlns:c16="http://schemas.microsoft.com/office/drawing/2014/chart" uri="{C3380CC4-5D6E-409C-BE32-E72D297353CC}">
              <c16:uniqueId val="{00000000-A072-4FA9-A3E8-0F7A0BC3F2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348</c:v>
                </c:pt>
                <c:pt idx="1">
                  <c:v>351</c:v>
                </c:pt>
                <c:pt idx="2">
                  <c:v>352</c:v>
                </c:pt>
              </c:numCache>
            </c:numRef>
          </c:val>
          <c:extLst>
            <c:ext xmlns:c16="http://schemas.microsoft.com/office/drawing/2014/chart" uri="{C3380CC4-5D6E-409C-BE32-E72D297353CC}">
              <c16:uniqueId val="{00000001-A072-4FA9-A3E8-0F7A0BC3F2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1562</c:v>
                </c:pt>
                <c:pt idx="1">
                  <c:v>1527</c:v>
                </c:pt>
                <c:pt idx="2">
                  <c:v>1406</c:v>
                </c:pt>
              </c:numCache>
            </c:numRef>
          </c:val>
          <c:extLst>
            <c:ext xmlns:c16="http://schemas.microsoft.com/office/drawing/2014/chart" uri="{C3380CC4-5D6E-409C-BE32-E72D297353CC}">
              <c16:uniqueId val="{00000002-A072-4FA9-A3E8-0F7A0BC3F225}"/>
            </c:ext>
          </c:extLst>
        </c:ser>
        <c:dLbls>
          <c:showLegendKey val="0"/>
          <c:showVal val="0"/>
          <c:showCatName val="0"/>
          <c:showSerName val="0"/>
          <c:showPercent val="0"/>
          <c:showBubbleSize val="0"/>
        </c:dLbls>
        <c:gapWidth val="120"/>
        <c:overlap val="100"/>
        <c:axId val="65825024"/>
        <c:axId val="65835008"/>
      </c:barChart>
      <c:catAx>
        <c:axId val="658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835008"/>
        <c:crosses val="autoZero"/>
        <c:auto val="1"/>
        <c:lblAlgn val="ctr"/>
        <c:lblOffset val="100"/>
        <c:tickLblSkip val="1"/>
        <c:tickMarkSkip val="1"/>
        <c:noMultiLvlLbl val="0"/>
      </c:catAx>
      <c:valAx>
        <c:axId val="65835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82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4A8-45AD-90F3-A3E9B4988EDE}"/>
              </c:ext>
            </c:extLst>
          </c:dPt>
          <c:dPt>
            <c:idx val="1"/>
            <c:bubble3D val="0"/>
            <c:extLst>
              <c:ext xmlns:c16="http://schemas.microsoft.com/office/drawing/2014/chart" uri="{C3380CC4-5D6E-409C-BE32-E72D297353CC}">
                <c16:uniqueId val="{00000001-64A8-45AD-90F3-A3E9B4988EDE}"/>
              </c:ext>
            </c:extLst>
          </c:dPt>
          <c:dPt>
            <c:idx val="2"/>
            <c:bubble3D val="0"/>
            <c:extLst>
              <c:ext xmlns:c16="http://schemas.microsoft.com/office/drawing/2014/chart" uri="{C3380CC4-5D6E-409C-BE32-E72D297353CC}">
                <c16:uniqueId val="{00000002-64A8-45AD-90F3-A3E9B4988EDE}"/>
              </c:ext>
            </c:extLst>
          </c:dPt>
          <c:dPt>
            <c:idx val="3"/>
            <c:bubble3D val="0"/>
            <c:extLst>
              <c:ext xmlns:c16="http://schemas.microsoft.com/office/drawing/2014/chart" uri="{C3380CC4-5D6E-409C-BE32-E72D297353CC}">
                <c16:uniqueId val="{00000003-64A8-45AD-90F3-A3E9B4988EDE}"/>
              </c:ext>
            </c:extLst>
          </c:dPt>
          <c:dPt>
            <c:idx val="4"/>
            <c:bubble3D val="0"/>
            <c:extLst>
              <c:ext xmlns:c16="http://schemas.microsoft.com/office/drawing/2014/chart" uri="{C3380CC4-5D6E-409C-BE32-E72D297353CC}">
                <c16:uniqueId val="{00000004-64A8-45AD-90F3-A3E9B4988EDE}"/>
              </c:ext>
            </c:extLst>
          </c:dPt>
          <c:dPt>
            <c:idx val="8"/>
            <c:bubble3D val="0"/>
            <c:extLst>
              <c:ext xmlns:c16="http://schemas.microsoft.com/office/drawing/2014/chart" uri="{C3380CC4-5D6E-409C-BE32-E72D297353CC}">
                <c16:uniqueId val="{00000005-64A8-45AD-90F3-A3E9B4988EDE}"/>
              </c:ext>
            </c:extLst>
          </c:dPt>
          <c:dPt>
            <c:idx val="16"/>
            <c:bubble3D val="0"/>
            <c:extLst>
              <c:ext xmlns:c16="http://schemas.microsoft.com/office/drawing/2014/chart" uri="{C3380CC4-5D6E-409C-BE32-E72D297353CC}">
                <c16:uniqueId val="{00000006-64A8-45AD-90F3-A3E9B4988EDE}"/>
              </c:ext>
            </c:extLst>
          </c:dPt>
          <c:dPt>
            <c:idx val="24"/>
            <c:bubble3D val="0"/>
            <c:extLst>
              <c:ext xmlns:c16="http://schemas.microsoft.com/office/drawing/2014/chart" uri="{C3380CC4-5D6E-409C-BE32-E72D297353CC}">
                <c16:uniqueId val="{00000007-64A8-45AD-90F3-A3E9B4988EDE}"/>
              </c:ext>
            </c:extLst>
          </c:dPt>
          <c:dPt>
            <c:idx val="32"/>
            <c:bubble3D val="0"/>
            <c:extLst>
              <c:ext xmlns:c16="http://schemas.microsoft.com/office/drawing/2014/chart" uri="{C3380CC4-5D6E-409C-BE32-E72D297353CC}">
                <c16:uniqueId val="{00000008-64A8-45AD-90F3-A3E9B4988EDE}"/>
              </c:ext>
            </c:extLst>
          </c:dPt>
          <c:dLbls>
            <c:dLbl>
              <c:idx val="0"/>
              <c:tx>
                <c:rich>
                  <a:bodyPr horzOverflow="overflow" tIns="45720" rIns="91440"/>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A8-45AD-90F3-A3E9B4988EDE}"/>
                </c:ext>
              </c:extLst>
            </c:dLbl>
            <c:dLbl>
              <c:idx val="1"/>
              <c:spPr>
                <a:noFill/>
                <a:ln>
                  <a:noFill/>
                </a:ln>
                <a:effectLst/>
              </c:spPr>
              <c:txPr>
                <a:bodyPr horzOverflow="overflow" tIns="45720" rIns="91440"/>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64A8-45AD-90F3-A3E9B4988EDE}"/>
                </c:ext>
              </c:extLst>
            </c:dLbl>
            <c:dLbl>
              <c:idx val="2"/>
              <c:spPr>
                <a:noFill/>
                <a:ln>
                  <a:noFill/>
                </a:ln>
                <a:effectLst/>
              </c:spPr>
              <c:txPr>
                <a:bodyPr horzOverflow="overflow" tIns="45720" rIns="91440"/>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64A8-45AD-90F3-A3E9B4988EDE}"/>
                </c:ext>
              </c:extLst>
            </c:dLbl>
            <c:dLbl>
              <c:idx val="3"/>
              <c:spPr>
                <a:noFill/>
                <a:ln>
                  <a:noFill/>
                </a:ln>
                <a:effectLst/>
              </c:spPr>
              <c:txPr>
                <a:bodyPr horzOverflow="overflow" tIns="45720" rIns="91440"/>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64A8-45AD-90F3-A3E9B4988EDE}"/>
                </c:ext>
              </c:extLst>
            </c:dLbl>
            <c:dLbl>
              <c:idx val="4"/>
              <c:spPr>
                <a:noFill/>
                <a:ln>
                  <a:noFill/>
                </a:ln>
                <a:effectLst/>
              </c:spPr>
              <c:txPr>
                <a:bodyPr horzOverflow="overflow" tIns="45720" rIns="91440"/>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64A8-45AD-90F3-A3E9B4988EDE}"/>
                </c:ext>
              </c:extLst>
            </c:dLbl>
            <c:dLbl>
              <c:idx val="8"/>
              <c:tx>
                <c:rich>
                  <a:bodyPr horzOverflow="overflow" tIns="45720" rIns="91440"/>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A8-45AD-90F3-A3E9B4988EDE}"/>
                </c:ext>
              </c:extLst>
            </c:dLbl>
            <c:dLbl>
              <c:idx val="16"/>
              <c:tx>
                <c:rich>
                  <a:bodyPr horzOverflow="overflow" tIns="45720" rIns="91440"/>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A8-45AD-90F3-A3E9B4988EDE}"/>
                </c:ext>
              </c:extLst>
            </c:dLbl>
            <c:dLbl>
              <c:idx val="24"/>
              <c:layout/>
              <c:tx>
                <c:rich>
                  <a:bodyPr horzOverflow="overflow" tIns="45720" rIns="91440"/>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7-64A8-45AD-90F3-A3E9B4988EDE}"/>
                </c:ext>
              </c:extLst>
            </c:dLbl>
            <c:dLbl>
              <c:idx val="32"/>
              <c:layout/>
              <c:tx>
                <c:rich>
                  <a:bodyPr horzOverflow="overflow" tIns="45720" rIns="91440"/>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8-64A8-45AD-90F3-A3E9B4988EDE}"/>
                </c:ext>
              </c:extLst>
            </c:dLbl>
            <c:spPr>
              <a:noFill/>
              <a:ln>
                <a:noFill/>
              </a:ln>
              <a:effectLst/>
            </c:spPr>
            <c:txPr>
              <a:bodyPr rot="0" horzOverflow="overflow" tIns="45720" rIns="91440"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53.3</c:v>
                </c:pt>
                <c:pt idx="32">
                  <c:v>62.5</c:v>
                </c:pt>
              </c:numCache>
            </c:numRef>
          </c:xVal>
          <c:yVal>
            <c:numRef>
              <c:f>公会計指標分析・財政指標組合せ分析表!$BP$51:$DC$51</c:f>
              <c:numCache>
                <c:formatCode>#,##0.0;"▲ "#,##0.0</c:formatCode>
                <c:ptCount val="40"/>
                <c:pt idx="24">
                  <c:v>18.100000000000001</c:v>
                </c:pt>
                <c:pt idx="32">
                  <c:v>27.2</c:v>
                </c:pt>
              </c:numCache>
            </c:numRef>
          </c:yVal>
          <c:smooth val="0"/>
          <c:extLst>
            <c:ext xmlns:c16="http://schemas.microsoft.com/office/drawing/2014/chart" uri="{C3380CC4-5D6E-409C-BE32-E72D297353CC}">
              <c16:uniqueId val="{00000009-64A8-45AD-90F3-A3E9B4988E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64A8-45AD-90F3-A3E9B4988EDE}"/>
              </c:ext>
            </c:extLst>
          </c:dPt>
          <c:dPt>
            <c:idx val="1"/>
            <c:bubble3D val="0"/>
            <c:extLst>
              <c:ext xmlns:c16="http://schemas.microsoft.com/office/drawing/2014/chart" uri="{C3380CC4-5D6E-409C-BE32-E72D297353CC}">
                <c16:uniqueId val="{0000000B-64A8-45AD-90F3-A3E9B4988EDE}"/>
              </c:ext>
            </c:extLst>
          </c:dPt>
          <c:dPt>
            <c:idx val="2"/>
            <c:bubble3D val="0"/>
            <c:extLst>
              <c:ext xmlns:c16="http://schemas.microsoft.com/office/drawing/2014/chart" uri="{C3380CC4-5D6E-409C-BE32-E72D297353CC}">
                <c16:uniqueId val="{0000000C-64A8-45AD-90F3-A3E9B4988EDE}"/>
              </c:ext>
            </c:extLst>
          </c:dPt>
          <c:dPt>
            <c:idx val="3"/>
            <c:bubble3D val="0"/>
            <c:extLst>
              <c:ext xmlns:c16="http://schemas.microsoft.com/office/drawing/2014/chart" uri="{C3380CC4-5D6E-409C-BE32-E72D297353CC}">
                <c16:uniqueId val="{0000000D-64A8-45AD-90F3-A3E9B4988EDE}"/>
              </c:ext>
            </c:extLst>
          </c:dPt>
          <c:dPt>
            <c:idx val="4"/>
            <c:bubble3D val="0"/>
            <c:extLst>
              <c:ext xmlns:c16="http://schemas.microsoft.com/office/drawing/2014/chart" uri="{C3380CC4-5D6E-409C-BE32-E72D297353CC}">
                <c16:uniqueId val="{0000000E-64A8-45AD-90F3-A3E9B4988EDE}"/>
              </c:ext>
            </c:extLst>
          </c:dPt>
          <c:dPt>
            <c:idx val="8"/>
            <c:bubble3D val="0"/>
            <c:extLst>
              <c:ext xmlns:c16="http://schemas.microsoft.com/office/drawing/2014/chart" uri="{C3380CC4-5D6E-409C-BE32-E72D297353CC}">
                <c16:uniqueId val="{0000000F-64A8-45AD-90F3-A3E9B4988EDE}"/>
              </c:ext>
            </c:extLst>
          </c:dPt>
          <c:dPt>
            <c:idx val="16"/>
            <c:bubble3D val="0"/>
            <c:extLst>
              <c:ext xmlns:c16="http://schemas.microsoft.com/office/drawing/2014/chart" uri="{C3380CC4-5D6E-409C-BE32-E72D297353CC}">
                <c16:uniqueId val="{00000010-64A8-45AD-90F3-A3E9B4988EDE}"/>
              </c:ext>
            </c:extLst>
          </c:dPt>
          <c:dPt>
            <c:idx val="24"/>
            <c:bubble3D val="0"/>
            <c:extLst>
              <c:ext xmlns:c16="http://schemas.microsoft.com/office/drawing/2014/chart" uri="{C3380CC4-5D6E-409C-BE32-E72D297353CC}">
                <c16:uniqueId val="{00000011-64A8-45AD-90F3-A3E9B4988EDE}"/>
              </c:ext>
            </c:extLst>
          </c:dPt>
          <c:dPt>
            <c:idx val="32"/>
            <c:bubble3D val="0"/>
            <c:extLst>
              <c:ext xmlns:c16="http://schemas.microsoft.com/office/drawing/2014/chart" uri="{C3380CC4-5D6E-409C-BE32-E72D297353CC}">
                <c16:uniqueId val="{00000012-64A8-45AD-90F3-A3E9B4988EDE}"/>
              </c:ext>
            </c:extLst>
          </c:dPt>
          <c:dLbls>
            <c:dLbl>
              <c:idx val="0"/>
              <c:tx>
                <c:rich>
                  <a:bodyPr horzOverflow="overflow" tIns="45720" rIns="91440"/>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A8-45AD-90F3-A3E9B4988EDE}"/>
                </c:ext>
              </c:extLst>
            </c:dLbl>
            <c:dLbl>
              <c:idx val="1"/>
              <c:delete val="1"/>
              <c:extLst>
                <c:ext xmlns:c15="http://schemas.microsoft.com/office/drawing/2012/chart" uri="{CE6537A1-D6FC-4f65-9D91-7224C49458BB}"/>
                <c:ext xmlns:c16="http://schemas.microsoft.com/office/drawing/2014/chart" uri="{C3380CC4-5D6E-409C-BE32-E72D297353CC}">
                  <c16:uniqueId val="{0000000B-64A8-45AD-90F3-A3E9B4988EDE}"/>
                </c:ext>
              </c:extLst>
            </c:dLbl>
            <c:dLbl>
              <c:idx val="2"/>
              <c:delete val="1"/>
              <c:extLst>
                <c:ext xmlns:c15="http://schemas.microsoft.com/office/drawing/2012/chart" uri="{CE6537A1-D6FC-4f65-9D91-7224C49458BB}"/>
                <c:ext xmlns:c16="http://schemas.microsoft.com/office/drawing/2014/chart" uri="{C3380CC4-5D6E-409C-BE32-E72D297353CC}">
                  <c16:uniqueId val="{0000000C-64A8-45AD-90F3-A3E9B4988EDE}"/>
                </c:ext>
              </c:extLst>
            </c:dLbl>
            <c:dLbl>
              <c:idx val="3"/>
              <c:delete val="1"/>
              <c:extLst>
                <c:ext xmlns:c15="http://schemas.microsoft.com/office/drawing/2012/chart" uri="{CE6537A1-D6FC-4f65-9D91-7224C49458BB}"/>
                <c:ext xmlns:c16="http://schemas.microsoft.com/office/drawing/2014/chart" uri="{C3380CC4-5D6E-409C-BE32-E72D297353CC}">
                  <c16:uniqueId val="{0000000D-64A8-45AD-90F3-A3E9B4988EDE}"/>
                </c:ext>
              </c:extLst>
            </c:dLbl>
            <c:dLbl>
              <c:idx val="4"/>
              <c:delete val="1"/>
              <c:extLst>
                <c:ext xmlns:c15="http://schemas.microsoft.com/office/drawing/2012/chart" uri="{CE6537A1-D6FC-4f65-9D91-7224C49458BB}"/>
                <c:ext xmlns:c16="http://schemas.microsoft.com/office/drawing/2014/chart" uri="{C3380CC4-5D6E-409C-BE32-E72D297353CC}">
                  <c16:uniqueId val="{0000000E-64A8-45AD-90F3-A3E9B4988EDE}"/>
                </c:ext>
              </c:extLst>
            </c:dLbl>
            <c:dLbl>
              <c:idx val="8"/>
              <c:tx>
                <c:rich>
                  <a:bodyPr horzOverflow="overflow" tIns="45720" rIns="91440"/>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4A8-45AD-90F3-A3E9B4988EDE}"/>
                </c:ext>
              </c:extLst>
            </c:dLbl>
            <c:dLbl>
              <c:idx val="16"/>
              <c:tx>
                <c:rich>
                  <a:bodyPr horzOverflow="overflow" tIns="45720" rIns="91440"/>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4A8-45AD-90F3-A3E9B4988EDE}"/>
                </c:ext>
              </c:extLst>
            </c:dLbl>
            <c:dLbl>
              <c:idx val="24"/>
              <c:layout/>
              <c:tx>
                <c:rich>
                  <a:bodyPr horzOverflow="overflow" tIns="45720" rIns="91440"/>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1-64A8-45AD-90F3-A3E9B4988EDE}"/>
                </c:ext>
              </c:extLst>
            </c:dLbl>
            <c:dLbl>
              <c:idx val="32"/>
              <c:layout/>
              <c:tx>
                <c:rich>
                  <a:bodyPr horzOverflow="overflow" tIns="45720" rIns="91440"/>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2-64A8-45AD-90F3-A3E9B4988EDE}"/>
                </c:ext>
              </c:extLst>
            </c:dLbl>
            <c:spPr>
              <a:noFill/>
              <a:ln>
                <a:noFill/>
              </a:ln>
              <a:effectLst/>
            </c:spPr>
            <c:txPr>
              <a:bodyPr rot="0" horzOverflow="overflow" tIns="45720" rIns="91440"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64A8-45AD-90F3-A3E9B4988EDE}"/>
            </c:ext>
          </c:extLst>
        </c:ser>
        <c:dLbls>
          <c:showLegendKey val="0"/>
          <c:showVal val="1"/>
          <c:showCatName val="0"/>
          <c:showSerName val="0"/>
          <c:showPercent val="0"/>
          <c:showBubbleSize val="0"/>
        </c:dLbls>
        <c:axId val="3"/>
        <c:axId val="2"/>
      </c:scatterChart>
      <c:valAx>
        <c:axId val="3"/>
        <c:scaling>
          <c:orientation val="minMax"/>
          <c:max val="63.3"/>
          <c:min val="52.7"/>
        </c:scaling>
        <c:delete val="0"/>
        <c:axPos val="b"/>
        <c:title>
          <c:tx>
            <c:rich>
              <a:bodyPr horzOverflow="overflow" tIns="45720" rIns="91440"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099875673433"/>
            </c:manualLayout>
          </c:layout>
          <c:overlay val="0"/>
        </c:title>
        <c:numFmt formatCode="#,##0.0;&quot;▲ &quot;#,##0.0" sourceLinked="0"/>
        <c:majorTickMark val="none"/>
        <c:minorTickMark val="none"/>
        <c:tickLblPos val="low"/>
        <c:spPr>
          <a:ln>
            <a:noFill/>
          </a:ln>
        </c:spPr>
        <c:txPr>
          <a:bodyPr rot="0" horzOverflow="overflow" tIns="45720" rIns="91440"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2"/>
          <c:min val="-4"/>
        </c:scaling>
        <c:delete val="0"/>
        <c:axPos val="l"/>
        <c:majorGridlines>
          <c:spPr>
            <a:ln>
              <a:solidFill>
                <a:srgbClr val="C0C0C0"/>
              </a:solidFill>
            </a:ln>
          </c:spPr>
        </c:majorGridlines>
        <c:title>
          <c:tx>
            <c:rich>
              <a:bodyPr horzOverflow="overflow" vert="wordArtVertRtl" tIns="45720" rIns="91440"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099184970297"/>
            </c:manualLayout>
          </c:layout>
          <c:overlay val="0"/>
        </c:title>
        <c:numFmt formatCode="#,##0.0;" sourceLinked="0"/>
        <c:majorTickMark val="none"/>
        <c:minorTickMark val="none"/>
        <c:tickLblPos val="low"/>
        <c:spPr>
          <a:ln>
            <a:noFill/>
          </a:ln>
        </c:spPr>
        <c:txPr>
          <a:bodyPr horzOverflow="overflow" tIns="45720" rIns="91440" anchor="ctr"/>
          <a:lstStyle/>
          <a:p>
            <a:pPr algn="ctr" rtl="0">
              <a:defRPr sz="800" baseline="0">
                <a:solidFill>
                  <a:schemeClr val="tx1"/>
                </a:solidFill>
                <a:latin typeface="ＭＳ Ｐゴシック"/>
              </a:defRPr>
            </a:pPr>
            <a:endParaRPr lang="ja-JP"/>
          </a:p>
        </c:txPr>
        <c:crossAx val="3"/>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txPr>
    <a:bodyPr tIns="45720" rIns="91440"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C90-4EEC-B2A6-8882A881DB9E}"/>
              </c:ext>
            </c:extLst>
          </c:dPt>
          <c:dPt>
            <c:idx val="1"/>
            <c:bubble3D val="0"/>
            <c:extLst>
              <c:ext xmlns:c16="http://schemas.microsoft.com/office/drawing/2014/chart" uri="{C3380CC4-5D6E-409C-BE32-E72D297353CC}">
                <c16:uniqueId val="{00000001-7C90-4EEC-B2A6-8882A881DB9E}"/>
              </c:ext>
            </c:extLst>
          </c:dPt>
          <c:dPt>
            <c:idx val="2"/>
            <c:bubble3D val="0"/>
            <c:extLst>
              <c:ext xmlns:c16="http://schemas.microsoft.com/office/drawing/2014/chart" uri="{C3380CC4-5D6E-409C-BE32-E72D297353CC}">
                <c16:uniqueId val="{00000002-7C90-4EEC-B2A6-8882A881DB9E}"/>
              </c:ext>
            </c:extLst>
          </c:dPt>
          <c:dPt>
            <c:idx val="3"/>
            <c:bubble3D val="0"/>
            <c:extLst>
              <c:ext xmlns:c16="http://schemas.microsoft.com/office/drawing/2014/chart" uri="{C3380CC4-5D6E-409C-BE32-E72D297353CC}">
                <c16:uniqueId val="{00000003-7C90-4EEC-B2A6-8882A881DB9E}"/>
              </c:ext>
            </c:extLst>
          </c:dPt>
          <c:dPt>
            <c:idx val="4"/>
            <c:bubble3D val="0"/>
            <c:extLst>
              <c:ext xmlns:c16="http://schemas.microsoft.com/office/drawing/2014/chart" uri="{C3380CC4-5D6E-409C-BE32-E72D297353CC}">
                <c16:uniqueId val="{00000004-7C90-4EEC-B2A6-8882A881DB9E}"/>
              </c:ext>
            </c:extLst>
          </c:dPt>
          <c:dPt>
            <c:idx val="8"/>
            <c:bubble3D val="0"/>
            <c:extLst>
              <c:ext xmlns:c16="http://schemas.microsoft.com/office/drawing/2014/chart" uri="{C3380CC4-5D6E-409C-BE32-E72D297353CC}">
                <c16:uniqueId val="{00000005-7C90-4EEC-B2A6-8882A881DB9E}"/>
              </c:ext>
            </c:extLst>
          </c:dPt>
          <c:dPt>
            <c:idx val="16"/>
            <c:bubble3D val="0"/>
            <c:extLst>
              <c:ext xmlns:c16="http://schemas.microsoft.com/office/drawing/2014/chart" uri="{C3380CC4-5D6E-409C-BE32-E72D297353CC}">
                <c16:uniqueId val="{00000006-7C90-4EEC-B2A6-8882A881DB9E}"/>
              </c:ext>
            </c:extLst>
          </c:dPt>
          <c:dPt>
            <c:idx val="24"/>
            <c:bubble3D val="0"/>
            <c:extLst>
              <c:ext xmlns:c16="http://schemas.microsoft.com/office/drawing/2014/chart" uri="{C3380CC4-5D6E-409C-BE32-E72D297353CC}">
                <c16:uniqueId val="{00000007-7C90-4EEC-B2A6-8882A881DB9E}"/>
              </c:ext>
            </c:extLst>
          </c:dPt>
          <c:dPt>
            <c:idx val="32"/>
            <c:bubble3D val="0"/>
            <c:extLst>
              <c:ext xmlns:c16="http://schemas.microsoft.com/office/drawing/2014/chart" uri="{C3380CC4-5D6E-409C-BE32-E72D297353CC}">
                <c16:uniqueId val="{00000008-7C90-4EEC-B2A6-8882A881DB9E}"/>
              </c:ext>
            </c:extLst>
          </c:dPt>
          <c:dLbls>
            <c:dLbl>
              <c:idx val="0"/>
              <c:layout>
                <c:manualLayout>
                  <c:x val="-4.5160355153971272E-2"/>
                  <c:y val="-6.2940995556566279E-2"/>
                </c:manualLayout>
              </c:layout>
              <c:tx>
                <c:rich>
                  <a:bodyPr horzOverflow="overflow" tIns="45720" rIns="91440"/>
                  <a:lstStyle/>
                  <a:p>
                    <a:pPr>
                      <a:defRPr/>
                    </a:pPr>
                    <a:r>
                      <a:rPr lang="en-US" altLang="ja-JP" sz="900">
                        <a:solidFill>
                          <a:schemeClr val="tx1"/>
                        </a:solidFill>
                        <a:latin typeface="ＭＳ Ｐゴシック"/>
                        <a:ea typeface="ＭＳ Ｐゴシック"/>
                      </a:rPr>
                      <a:t>H25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0-7C90-4EEC-B2A6-8882A881DB9E}"/>
                </c:ext>
              </c:extLst>
            </c:dLbl>
            <c:dLbl>
              <c:idx val="1"/>
              <c:spPr>
                <a:noFill/>
                <a:ln>
                  <a:noFill/>
                </a:ln>
                <a:effectLst/>
              </c:spPr>
              <c:txPr>
                <a:bodyPr horzOverflow="overflow" tIns="45720" rIns="91440"/>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90-4EEC-B2A6-8882A881DB9E}"/>
                </c:ext>
              </c:extLst>
            </c:dLbl>
            <c:dLbl>
              <c:idx val="2"/>
              <c:spPr>
                <a:noFill/>
                <a:ln>
                  <a:noFill/>
                </a:ln>
                <a:effectLst/>
              </c:spPr>
              <c:txPr>
                <a:bodyPr horzOverflow="overflow" tIns="45720" rIns="91440"/>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90-4EEC-B2A6-8882A881DB9E}"/>
                </c:ext>
              </c:extLst>
            </c:dLbl>
            <c:dLbl>
              <c:idx val="3"/>
              <c:spPr>
                <a:noFill/>
                <a:ln>
                  <a:noFill/>
                </a:ln>
                <a:effectLst/>
              </c:spPr>
              <c:txPr>
                <a:bodyPr horzOverflow="overflow" tIns="45720" rIns="91440"/>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90-4EEC-B2A6-8882A881DB9E}"/>
                </c:ext>
              </c:extLst>
            </c:dLbl>
            <c:dLbl>
              <c:idx val="4"/>
              <c:spPr>
                <a:noFill/>
                <a:ln>
                  <a:noFill/>
                </a:ln>
                <a:effectLst/>
              </c:spPr>
              <c:txPr>
                <a:bodyPr horzOverflow="overflow" tIns="45720" rIns="91440"/>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90-4EEC-B2A6-8882A881DB9E}"/>
                </c:ext>
              </c:extLst>
            </c:dLbl>
            <c:dLbl>
              <c:idx val="8"/>
              <c:layout/>
              <c:tx>
                <c:rich>
                  <a:bodyPr horzOverflow="overflow" tIns="45720" rIns="91440"/>
                  <a:lstStyle/>
                  <a:p>
                    <a:pPr>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5-7C90-4EEC-B2A6-8882A881DB9E}"/>
                </c:ext>
              </c:extLst>
            </c:dLbl>
            <c:dLbl>
              <c:idx val="16"/>
              <c:layout/>
              <c:tx>
                <c:rich>
                  <a:bodyPr horzOverflow="overflow" tIns="45720" rIns="91440"/>
                  <a:lstStyle/>
                  <a:p>
                    <a:pPr>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6-7C90-4EEC-B2A6-8882A881DB9E}"/>
                </c:ext>
              </c:extLst>
            </c:dLbl>
            <c:dLbl>
              <c:idx val="24"/>
              <c:layout>
                <c:manualLayout>
                  <c:x val="-4.5160355153971272E-2"/>
                  <c:y val="-7.9173193908927075E-2"/>
                </c:manualLayout>
              </c:layout>
              <c:tx>
                <c:rich>
                  <a:bodyPr horzOverflow="overflow" tIns="45720" rIns="91440"/>
                  <a:lstStyle/>
                  <a:p>
                    <a:pPr>
                      <a:defRPr/>
                    </a:pPr>
                    <a:r>
                      <a:rPr lang="en-US" altLang="ja-JP"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7-7C90-4EEC-B2A6-8882A881DB9E}"/>
                </c:ext>
              </c:extLst>
            </c:dLbl>
            <c:dLbl>
              <c:idx val="32"/>
              <c:layout/>
              <c:tx>
                <c:rich>
                  <a:bodyPr horzOverflow="overflow" tIns="45720" rIns="91440"/>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8-7C90-4EEC-B2A6-8882A881DB9E}"/>
                </c:ext>
              </c:extLst>
            </c:dLbl>
            <c:spPr>
              <a:noFill/>
              <a:ln>
                <a:noFill/>
              </a:ln>
              <a:effectLst/>
            </c:spPr>
            <c:txPr>
              <a:bodyPr rot="0" horzOverflow="overflow" tIns="45720" rIns="91440"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9.3000000000000007</c:v>
                </c:pt>
                <c:pt idx="16">
                  <c:v>9</c:v>
                </c:pt>
                <c:pt idx="24">
                  <c:v>9.5</c:v>
                </c:pt>
                <c:pt idx="32">
                  <c:v>10</c:v>
                </c:pt>
              </c:numCache>
            </c:numRef>
          </c:xVal>
          <c:yVal>
            <c:numRef>
              <c:f>公会計指標分析・財政指標組合せ分析表!$BP$73:$DC$73</c:f>
              <c:numCache>
                <c:formatCode>#,##0.0;"▲ "#,##0.0</c:formatCode>
                <c:ptCount val="40"/>
                <c:pt idx="0">
                  <c:v>22.2</c:v>
                </c:pt>
                <c:pt idx="8">
                  <c:v>8.1</c:v>
                </c:pt>
                <c:pt idx="16">
                  <c:v>21.1</c:v>
                </c:pt>
                <c:pt idx="24">
                  <c:v>18.100000000000001</c:v>
                </c:pt>
                <c:pt idx="32">
                  <c:v>27.2</c:v>
                </c:pt>
              </c:numCache>
            </c:numRef>
          </c:yVal>
          <c:smooth val="0"/>
          <c:extLst>
            <c:ext xmlns:c16="http://schemas.microsoft.com/office/drawing/2014/chart" uri="{C3380CC4-5D6E-409C-BE32-E72D297353CC}">
              <c16:uniqueId val="{00000009-7C90-4EEC-B2A6-8882A881DB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7C90-4EEC-B2A6-8882A881DB9E}"/>
              </c:ext>
            </c:extLst>
          </c:dPt>
          <c:dPt>
            <c:idx val="1"/>
            <c:bubble3D val="0"/>
            <c:extLst>
              <c:ext xmlns:c16="http://schemas.microsoft.com/office/drawing/2014/chart" uri="{C3380CC4-5D6E-409C-BE32-E72D297353CC}">
                <c16:uniqueId val="{0000000B-7C90-4EEC-B2A6-8882A881DB9E}"/>
              </c:ext>
            </c:extLst>
          </c:dPt>
          <c:dPt>
            <c:idx val="2"/>
            <c:bubble3D val="0"/>
            <c:extLst>
              <c:ext xmlns:c16="http://schemas.microsoft.com/office/drawing/2014/chart" uri="{C3380CC4-5D6E-409C-BE32-E72D297353CC}">
                <c16:uniqueId val="{0000000C-7C90-4EEC-B2A6-8882A881DB9E}"/>
              </c:ext>
            </c:extLst>
          </c:dPt>
          <c:dPt>
            <c:idx val="3"/>
            <c:bubble3D val="0"/>
            <c:extLst>
              <c:ext xmlns:c16="http://schemas.microsoft.com/office/drawing/2014/chart" uri="{C3380CC4-5D6E-409C-BE32-E72D297353CC}">
                <c16:uniqueId val="{0000000D-7C90-4EEC-B2A6-8882A881DB9E}"/>
              </c:ext>
            </c:extLst>
          </c:dPt>
          <c:dPt>
            <c:idx val="4"/>
            <c:bubble3D val="0"/>
            <c:extLst>
              <c:ext xmlns:c16="http://schemas.microsoft.com/office/drawing/2014/chart" uri="{C3380CC4-5D6E-409C-BE32-E72D297353CC}">
                <c16:uniqueId val="{0000000E-7C90-4EEC-B2A6-8882A881DB9E}"/>
              </c:ext>
            </c:extLst>
          </c:dPt>
          <c:dPt>
            <c:idx val="8"/>
            <c:bubble3D val="0"/>
            <c:extLst>
              <c:ext xmlns:c16="http://schemas.microsoft.com/office/drawing/2014/chart" uri="{C3380CC4-5D6E-409C-BE32-E72D297353CC}">
                <c16:uniqueId val="{0000000F-7C90-4EEC-B2A6-8882A881DB9E}"/>
              </c:ext>
            </c:extLst>
          </c:dPt>
          <c:dPt>
            <c:idx val="16"/>
            <c:bubble3D val="0"/>
            <c:extLst>
              <c:ext xmlns:c16="http://schemas.microsoft.com/office/drawing/2014/chart" uri="{C3380CC4-5D6E-409C-BE32-E72D297353CC}">
                <c16:uniqueId val="{00000010-7C90-4EEC-B2A6-8882A881DB9E}"/>
              </c:ext>
            </c:extLst>
          </c:dPt>
          <c:dPt>
            <c:idx val="24"/>
            <c:bubble3D val="0"/>
            <c:extLst>
              <c:ext xmlns:c16="http://schemas.microsoft.com/office/drawing/2014/chart" uri="{C3380CC4-5D6E-409C-BE32-E72D297353CC}">
                <c16:uniqueId val="{00000011-7C90-4EEC-B2A6-8882A881DB9E}"/>
              </c:ext>
            </c:extLst>
          </c:dPt>
          <c:dPt>
            <c:idx val="32"/>
            <c:bubble3D val="0"/>
            <c:extLst>
              <c:ext xmlns:c16="http://schemas.microsoft.com/office/drawing/2014/chart" uri="{C3380CC4-5D6E-409C-BE32-E72D297353CC}">
                <c16:uniqueId val="{00000012-7C90-4EEC-B2A6-8882A881DB9E}"/>
              </c:ext>
            </c:extLst>
          </c:dPt>
          <c:dLbls>
            <c:dLbl>
              <c:idx val="0"/>
              <c:layout>
                <c:manualLayout>
                  <c:x val="-1.8235628084249993E-2"/>
                  <c:y val="-6.1892298619021624E-2"/>
                </c:manualLayout>
              </c:layout>
              <c:tx>
                <c:rich>
                  <a:bodyPr horzOverflow="overflow" tIns="45720" rIns="91440"/>
                  <a:lstStyle/>
                  <a:p>
                    <a:pPr>
                      <a:defRPr/>
                    </a:pPr>
                    <a:r>
                      <a:rPr lang="en-US" altLang="ja-JP" sz="900" baseline="0">
                        <a:solidFill>
                          <a:schemeClr val="tx1"/>
                        </a:solidFill>
                        <a:latin typeface="ＭＳ Ｐゴシック"/>
                        <a:ea typeface="ＭＳ Ｐゴシック"/>
                      </a:rPr>
                      <a:t>H25</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A-7C90-4EEC-B2A6-8882A881DB9E}"/>
                </c:ext>
              </c:extLst>
            </c:dLbl>
            <c:dLbl>
              <c:idx val="1"/>
              <c:delete val="1"/>
              <c:extLst>
                <c:ext xmlns:c15="http://schemas.microsoft.com/office/drawing/2012/chart" uri="{CE6537A1-D6FC-4f65-9D91-7224C49458BB}"/>
                <c:ext xmlns:c16="http://schemas.microsoft.com/office/drawing/2014/chart" uri="{C3380CC4-5D6E-409C-BE32-E72D297353CC}">
                  <c16:uniqueId val="{0000000B-7C90-4EEC-B2A6-8882A881DB9E}"/>
                </c:ext>
              </c:extLst>
            </c:dLbl>
            <c:dLbl>
              <c:idx val="2"/>
              <c:delete val="1"/>
              <c:extLst>
                <c:ext xmlns:c15="http://schemas.microsoft.com/office/drawing/2012/chart" uri="{CE6537A1-D6FC-4f65-9D91-7224C49458BB}"/>
                <c:ext xmlns:c16="http://schemas.microsoft.com/office/drawing/2014/chart" uri="{C3380CC4-5D6E-409C-BE32-E72D297353CC}">
                  <c16:uniqueId val="{0000000C-7C90-4EEC-B2A6-8882A881DB9E}"/>
                </c:ext>
              </c:extLst>
            </c:dLbl>
            <c:dLbl>
              <c:idx val="3"/>
              <c:delete val="1"/>
              <c:extLst>
                <c:ext xmlns:c15="http://schemas.microsoft.com/office/drawing/2012/chart" uri="{CE6537A1-D6FC-4f65-9D91-7224C49458BB}"/>
                <c:ext xmlns:c16="http://schemas.microsoft.com/office/drawing/2014/chart" uri="{C3380CC4-5D6E-409C-BE32-E72D297353CC}">
                  <c16:uniqueId val="{0000000D-7C90-4EEC-B2A6-8882A881DB9E}"/>
                </c:ext>
              </c:extLst>
            </c:dLbl>
            <c:dLbl>
              <c:idx val="4"/>
              <c:delete val="1"/>
              <c:extLst>
                <c:ext xmlns:c15="http://schemas.microsoft.com/office/drawing/2012/chart" uri="{CE6537A1-D6FC-4f65-9D91-7224C49458BB}"/>
                <c:ext xmlns:c16="http://schemas.microsoft.com/office/drawing/2014/chart" uri="{C3380CC4-5D6E-409C-BE32-E72D297353CC}">
                  <c16:uniqueId val="{0000000E-7C90-4EEC-B2A6-8882A881DB9E}"/>
                </c:ext>
              </c:extLst>
            </c:dLbl>
            <c:dLbl>
              <c:idx val="8"/>
              <c:layout>
                <c:manualLayout>
                  <c:x val="-1.8235628084250128E-2"/>
                  <c:y val="-4.5660100266660821E-2"/>
                </c:manualLayout>
              </c:layout>
              <c:tx>
                <c:rich>
                  <a:bodyPr horzOverflow="overflow" tIns="45720" rIns="91440"/>
                  <a:lstStyle/>
                  <a:p>
                    <a:pPr>
                      <a:defRPr/>
                    </a:pPr>
                    <a:r>
                      <a:rPr lang="en-US" altLang="ja-JP" sz="900" baseline="0">
                        <a:solidFill>
                          <a:schemeClr val="tx1"/>
                        </a:solidFill>
                        <a:latin typeface="ＭＳ Ｐゴシック"/>
                        <a:ea typeface="ＭＳ Ｐゴシック"/>
                      </a:rPr>
                      <a:t>H26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F-7C90-4EEC-B2A6-8882A881DB9E}"/>
                </c:ext>
              </c:extLst>
            </c:dLbl>
            <c:dLbl>
              <c:idx val="16"/>
              <c:layout/>
              <c:tx>
                <c:rich>
                  <a:bodyPr horzOverflow="overflow" tIns="45720" rIns="91440"/>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0-7C90-4EEC-B2A6-8882A881DB9E}"/>
                </c:ext>
              </c:extLst>
            </c:dLbl>
            <c:dLbl>
              <c:idx val="24"/>
              <c:layout>
                <c:manualLayout>
                  <c:x val="-2.9387388691313132E-2"/>
                  <c:y val="-6.2416647087793951E-2"/>
                </c:manualLayout>
              </c:layout>
              <c:tx>
                <c:rich>
                  <a:bodyPr horzOverflow="overflow" tIns="45720" rIns="91440"/>
                  <a:lstStyle/>
                  <a:p>
                    <a:pPr>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1-7C90-4EEC-B2A6-8882A881DB9E}"/>
                </c:ext>
              </c:extLst>
            </c:dLbl>
            <c:dLbl>
              <c:idx val="32"/>
              <c:layout>
                <c:manualLayout>
                  <c:x val="-3.4008594546908154E-2"/>
                  <c:y val="-6.2416647087793951E-2"/>
                </c:manualLayout>
              </c:layout>
              <c:tx>
                <c:rich>
                  <a:bodyPr horzOverflow="overflow" tIns="45720" rIns="91440"/>
                  <a:lstStyle/>
                  <a:p>
                    <a:pPr>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2-7C90-4EEC-B2A6-8882A881DB9E}"/>
                </c:ext>
              </c:extLst>
            </c:dLbl>
            <c:spPr>
              <a:noFill/>
              <a:ln>
                <a:noFill/>
              </a:ln>
              <a:effectLst/>
            </c:spPr>
            <c:txPr>
              <a:bodyPr rot="0" horzOverflow="overflow" tIns="45720" rIns="91440"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7C90-4EEC-B2A6-8882A881DB9E}"/>
            </c:ext>
          </c:extLst>
        </c:ser>
        <c:dLbls>
          <c:showLegendKey val="0"/>
          <c:showVal val="1"/>
          <c:showCatName val="0"/>
          <c:showSerName val="0"/>
          <c:showPercent val="0"/>
          <c:showBubbleSize val="0"/>
        </c:dLbls>
        <c:axId val="3"/>
        <c:axId val="2"/>
      </c:scatterChart>
      <c:valAx>
        <c:axId val="3"/>
        <c:scaling>
          <c:orientation val="minMax"/>
          <c:max val="10.8"/>
          <c:min val="7"/>
        </c:scaling>
        <c:delete val="0"/>
        <c:axPos val="b"/>
        <c:title>
          <c:tx>
            <c:rich>
              <a:bodyPr horzOverflow="overflow" tIns="45720" rIns="91440"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42091099368"/>
            </c:manualLayout>
          </c:layout>
          <c:overlay val="0"/>
        </c:title>
        <c:numFmt formatCode="#,##0.0;&quot;▲ &quot;#,##0.0" sourceLinked="0"/>
        <c:majorTickMark val="none"/>
        <c:minorTickMark val="none"/>
        <c:tickLblPos val="low"/>
        <c:spPr>
          <a:ln>
            <a:noFill/>
          </a:ln>
        </c:spPr>
        <c:txPr>
          <a:bodyPr rot="0" horzOverflow="overflow" tIns="45720" rIns="91440"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2"/>
          <c:min val="-4"/>
        </c:scaling>
        <c:delete val="0"/>
        <c:axPos val="l"/>
        <c:majorGridlines>
          <c:spPr>
            <a:ln>
              <a:solidFill>
                <a:srgbClr val="C0C0C0"/>
              </a:solidFill>
            </a:ln>
          </c:spPr>
        </c:majorGridlines>
        <c:title>
          <c:tx>
            <c:rich>
              <a:bodyPr horzOverflow="overflow" vert="wordArtVertRtl" tIns="45720" rIns="91440"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low"/>
        <c:spPr>
          <a:ln>
            <a:noFill/>
          </a:ln>
        </c:spPr>
        <c:txPr>
          <a:bodyPr horzOverflow="overflow" tIns="45720" rIns="91440" anchor="ctr"/>
          <a:lstStyle/>
          <a:p>
            <a:pPr algn="ctr" rtl="0">
              <a:defRPr sz="800" baseline="0">
                <a:solidFill>
                  <a:schemeClr val="tx1"/>
                </a:solidFill>
                <a:latin typeface="ＭＳ Ｐゴシック"/>
              </a:defRPr>
            </a:pPr>
            <a:endParaRPr lang="ja-JP"/>
          </a:p>
        </c:txPr>
        <c:crossAx val="3"/>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txPr>
    <a:bodyPr tIns="45720" rIns="91440"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元利償還金は、新庁舎建設事業等により増加している。算入公債費等については、事業費補正により基準財政需要額に算入された公債費や災害復旧費等に係る基準財政需要額の増加に伴い、増加しているが、今後合併後に借入を行った合併特例債等の元金償還が始まると元利償還金額の更なる増加が想定されるため、起債依存型の事業実施を見直し財政の健全化へ向けた取組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新庁舎建設事業により地方債の現在高は増加。財政調整基金等の減小により、将来負担比率が増加。今後も、充当可能基金の減少に伴い、将来負担額の増加の恐れがあるので、起債依存型の事業実施、町単独の事業についても見直し、財政の健全化へ向けた取組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年の町村合併当時の財政推計での試算よりも多く交付されてきたため、平成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年度までは計画的に積立てを行うことができたが、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普通交付税の合併算定替えによる特例措置の適用期限終了に伴う縮減が開始された事による歳入の減少等の影響から取り崩しを行ない基金総額で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標準財政規模に対する積立金現在高の長野県市町村平均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を下回らないよう注意したい。また、充当可能基金の減少に伴う将来負担比率の増加にも気を付けたい。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生ごみ施設処理改修事業、山村再生プロジェクト拠点施設事業、ふれあいの湯改修事業、体育館施設改修事業に充当。ふるさと納税基金については、小学生のヘルメット購入、防犯灯整備、子育て支援センター運営経費、観光振興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各基金へ利子分積立てとして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百万増加、町内のケーブルテレビ施設改修工事の財源として、有線放送施設改善基金の取崩しで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百万円減少、公共施設整備の財源として公共施設整備基金の取崩しで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百万円減少、たかやまスキー場への指定管理料の財源としてふるさと創生基金取崩し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百万円取崩し、ふるさと納税については各事業に充当し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後も小学生のヘルメット購入、防犯灯整備に充当するため取崩し予定。また合併特例債を活用し積み立てた新町一体感醸成基金については、償還が終了次第、基金条例、新町建設計画にそって財源とし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普通交付税の合併算定替えによる特例措置の適用期限終了に伴う縮減が開始された事による歳入の減少、また、高齢化率増加に伴う扶助費の増加、大型事業実施に伴う公債費の増加、また、</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依田窪医療福祉事務組合、一部事務組合等への負担金・補助金の増加による一般財源負担額の増額により歳入不足に陥り、財政調整基金を</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176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百万円取り崩した。</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年度に地方債償還のピークを迎えるため、それに備えて積立てておく予定。平成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年度以降は減少してく見込み。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長野県長和町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6,223
6,171
183.86
6,341,493
6,253,824
76,968
3,626,206
6,803,247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27.2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419100</xdr:colOff>
      <xdr:row>12</xdr:row>
      <xdr:rowOff>47625</xdr:rowOff>
    </xdr:from>
    <xdr:to>
      <xdr:col>47</xdr:col>
      <xdr:colOff>66675</xdr:colOff>
      <xdr:row>13</xdr:row>
      <xdr:rowOff>135255</xdr:rowOff>
    </xdr:to>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editAs="oneCell">
    <xdr:from>
      <xdr:col>0</xdr:col>
      <xdr:colOff>419100</xdr:colOff>
      <xdr:row>13</xdr:row>
      <xdr:rowOff>168275</xdr:rowOff>
    </xdr:from>
    <xdr:to>
      <xdr:col>51</xdr:col>
      <xdr:colOff>111125</xdr:colOff>
      <xdr:row>15</xdr:row>
      <xdr:rowOff>83820</xdr:rowOff>
    </xdr:to>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twoCellAnchor>
  <xdr:twoCellAnchor editAs="oneCell">
    <xdr:from>
      <xdr:col>0</xdr:col>
      <xdr:colOff>419100</xdr:colOff>
      <xdr:row>15</xdr:row>
      <xdr:rowOff>117475</xdr:rowOff>
    </xdr:from>
    <xdr:to>
      <xdr:col>44</xdr:col>
      <xdr:colOff>37465</xdr:colOff>
      <xdr:row>17</xdr:row>
      <xdr:rowOff>33655</xdr:rowOff>
    </xdr:to>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twoCellAnchor>
  <xdr:twoCellAnchor editAs="oneCell">
    <xdr:from>
      <xdr:col>0</xdr:col>
      <xdr:colOff>419100</xdr:colOff>
      <xdr:row>17</xdr:row>
      <xdr:rowOff>66675</xdr:rowOff>
    </xdr:from>
    <xdr:to>
      <xdr:col>59</xdr:col>
      <xdr:colOff>108585</xdr:colOff>
      <xdr:row>18</xdr:row>
      <xdr:rowOff>153670</xdr:rowOff>
    </xdr:to>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two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有形固定資産減価償却率は類似団体よりもやや高い値であり、前年度と比較すると増加傾向にある。</a:t>
          </a:r>
        </a:p>
        <a:p>
          <a:r>
            <a:rPr kumimoji="1" lang="ja-JP" altLang="en-US" sz="1100">
              <a:latin typeface="ＭＳ Ｐゴシック"/>
              <a:ea typeface="ＭＳ Ｐゴシック"/>
            </a:rPr>
            <a:t>将来的に老朽化が進み改修が必要な施設が増えていくことから、公共施設等総合管理計画及び今後、施設毎に策定予定の個別施設計画に基づいて老朽化対策に取り組む必要がある。</a:t>
          </a:r>
        </a:p>
      </xdr:txBody>
    </xdr:sp>
    <xdr:clientData/>
  </xdr:twoCellAnchor>
  <xdr:twoCellAnchor editAs="oneCell">
    <xdr:from>
      <xdr:col>4</xdr:col>
      <xdr:colOff>174625</xdr:colOff>
      <xdr:row>23</xdr:row>
      <xdr:rowOff>47625</xdr:rowOff>
    </xdr:from>
    <xdr:to>
      <xdr:col>6</xdr:col>
      <xdr:colOff>143510</xdr:colOff>
      <xdr:row>24</xdr:row>
      <xdr:rowOff>101600</xdr:rowOff>
    </xdr:to>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31750</xdr:colOff>
      <xdr:row>36</xdr:row>
      <xdr:rowOff>74930</xdr:rowOff>
    </xdr:from>
    <xdr:to>
      <xdr:col>4</xdr:col>
      <xdr:colOff>149225</xdr:colOff>
      <xdr:row>37</xdr:row>
      <xdr:rowOff>128270</xdr:rowOff>
    </xdr:to>
    <xdr:sp macro="" textlink="">
      <xdr:nvSpPr>
        <xdr:cNvPr id="50" name="テキスト ボックス 49"/>
        <xdr:cNvSpPr txBox="1"/>
      </xdr:nvSpPr>
      <xdr:spPr>
        <a:xfrm>
          <a:off x="898525" y="701865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two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170815</xdr:colOff>
      <xdr:row>34</xdr:row>
      <xdr:rowOff>57785</xdr:rowOff>
    </xdr:from>
    <xdr:to>
      <xdr:col>4</xdr:col>
      <xdr:colOff>148590</xdr:colOff>
      <xdr:row>35</xdr:row>
      <xdr:rowOff>111760</xdr:rowOff>
    </xdr:to>
    <xdr:sp macro="" textlink="">
      <xdr:nvSpPr>
        <xdr:cNvPr id="52" name="テキスト ボックス 51"/>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two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170815</xdr:colOff>
      <xdr:row>32</xdr:row>
      <xdr:rowOff>40640</xdr:rowOff>
    </xdr:from>
    <xdr:to>
      <xdr:col>4</xdr:col>
      <xdr:colOff>148590</xdr:colOff>
      <xdr:row>33</xdr:row>
      <xdr:rowOff>93980</xdr:rowOff>
    </xdr:to>
    <xdr:sp macro="" textlink="">
      <xdr:nvSpPr>
        <xdr:cNvPr id="54" name="テキスト ボックス 53"/>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two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170815</xdr:colOff>
      <xdr:row>30</xdr:row>
      <xdr:rowOff>23495</xdr:rowOff>
    </xdr:from>
    <xdr:to>
      <xdr:col>4</xdr:col>
      <xdr:colOff>148590</xdr:colOff>
      <xdr:row>31</xdr:row>
      <xdr:rowOff>77470</xdr:rowOff>
    </xdr:to>
    <xdr:sp macro="" textlink="">
      <xdr:nvSpPr>
        <xdr:cNvPr id="56" name="テキスト ボックス 55"/>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two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170815</xdr:colOff>
      <xdr:row>28</xdr:row>
      <xdr:rowOff>6985</xdr:rowOff>
    </xdr:from>
    <xdr:to>
      <xdr:col>4</xdr:col>
      <xdr:colOff>148590</xdr:colOff>
      <xdr:row>29</xdr:row>
      <xdr:rowOff>60325</xdr:rowOff>
    </xdr:to>
    <xdr:sp macro="" textlink="">
      <xdr:nvSpPr>
        <xdr:cNvPr id="58" name="テキスト ボックス 57"/>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twoCellAnchor>
  <xdr:twoCellAnchor>
    <xdr:from>
      <xdr:col>5</xdr:col>
      <xdr:colOff>22225</xdr:colOff>
      <xdr:row>26</xdr:row>
      <xdr:rowOff>83820</xdr:rowOff>
    </xdr:from>
    <xdr:to>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119380</xdr:colOff>
      <xdr:row>25</xdr:row>
      <xdr:rowOff>161290</xdr:rowOff>
    </xdr:from>
    <xdr:to>
      <xdr:col>4</xdr:col>
      <xdr:colOff>148590</xdr:colOff>
      <xdr:row>27</xdr:row>
      <xdr:rowOff>43815</xdr:rowOff>
    </xdr:to>
    <xdr:sp macro="" textlink="">
      <xdr:nvSpPr>
        <xdr:cNvPr id="60" name="テキスト ボックス 59"/>
        <xdr:cNvSpPr txBox="1"/>
      </xdr:nvSpPr>
      <xdr:spPr>
        <a:xfrm>
          <a:off x="795655" y="521906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119380</xdr:colOff>
      <xdr:row>23</xdr:row>
      <xdr:rowOff>144145</xdr:rowOff>
    </xdr:from>
    <xdr:to>
      <xdr:col>4</xdr:col>
      <xdr:colOff>148590</xdr:colOff>
      <xdr:row>25</xdr:row>
      <xdr:rowOff>26035</xdr:rowOff>
    </xdr:to>
    <xdr:sp macro="" textlink="">
      <xdr:nvSpPr>
        <xdr:cNvPr id="62" name="テキスト ボックス 61"/>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147955</xdr:rowOff>
    </xdr:from>
    <xdr:to>
      <xdr:col>23</xdr:col>
      <xdr:colOff>85090</xdr:colOff>
      <xdr:row>34</xdr:row>
      <xdr:rowOff>124460</xdr:rowOff>
    </xdr:to>
    <xdr:cxnSp macro="">
      <xdr:nvCxnSpPr>
        <xdr:cNvPr id="64" name="直線コネクタ 63"/>
        <xdr:cNvCxnSpPr/>
      </xdr:nvCxnSpPr>
      <xdr:spPr>
        <a:xfrm flipV="1">
          <a:off x="4760595" y="5548630"/>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136525</xdr:colOff>
      <xdr:row>34</xdr:row>
      <xdr:rowOff>128270</xdr:rowOff>
    </xdr:from>
    <xdr:to>
      <xdr:col>25</xdr:col>
      <xdr:colOff>160020</xdr:colOff>
      <xdr:row>36</xdr:row>
      <xdr:rowOff>44450</xdr:rowOff>
    </xdr:to>
    <xdr:sp macro="" textlink="">
      <xdr:nvSpPr>
        <xdr:cNvPr id="65" name="有形固定資産減価償却率最小値テキスト"/>
        <xdr:cNvSpPr txBox="1"/>
      </xdr:nvSpPr>
      <xdr:spPr>
        <a:xfrm>
          <a:off x="4813300" y="6729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twoCellAnchor>
  <xdr:twoCellAnchor>
    <xdr:from>
      <xdr:col>22</xdr:col>
      <xdr:colOff>187325</xdr:colOff>
      <xdr:row>34</xdr:row>
      <xdr:rowOff>124460</xdr:rowOff>
    </xdr:from>
    <xdr:to>
      <xdr:col>23</xdr:col>
      <xdr:colOff>174625</xdr:colOff>
      <xdr:row>34</xdr:row>
      <xdr:rowOff>124460</xdr:rowOff>
    </xdr:to>
    <xdr:cxnSp macro="">
      <xdr:nvCxnSpPr>
        <xdr:cNvPr id="66" name="直線コネクタ 65"/>
        <xdr:cNvCxnSpPr/>
      </xdr:nvCxnSpPr>
      <xdr:spPr>
        <a:xfrm>
          <a:off x="4673600" y="672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136525</xdr:colOff>
      <xdr:row>26</xdr:row>
      <xdr:rowOff>94615</xdr:rowOff>
    </xdr:from>
    <xdr:to>
      <xdr:col>25</xdr:col>
      <xdr:colOff>160020</xdr:colOff>
      <xdr:row>28</xdr:row>
      <xdr:rowOff>10795</xdr:rowOff>
    </xdr:to>
    <xdr:sp macro="" textlink="">
      <xdr:nvSpPr>
        <xdr:cNvPr id="67" name="有形固定資産減価償却率最大値テキスト"/>
        <xdr:cNvSpPr txBox="1"/>
      </xdr:nvSpPr>
      <xdr:spPr>
        <a:xfrm>
          <a:off x="4813300" y="5323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twoCellAnchor>
  <xdr:twoCellAnchor>
    <xdr:from>
      <xdr:col>22</xdr:col>
      <xdr:colOff>187325</xdr:colOff>
      <xdr:row>27</xdr:row>
      <xdr:rowOff>147955</xdr:rowOff>
    </xdr:from>
    <xdr:to>
      <xdr:col>23</xdr:col>
      <xdr:colOff>174625</xdr:colOff>
      <xdr:row>27</xdr:row>
      <xdr:rowOff>147955</xdr:rowOff>
    </xdr:to>
    <xdr:cxnSp macro="">
      <xdr:nvCxnSpPr>
        <xdr:cNvPr id="68" name="直線コネクタ 67"/>
        <xdr:cNvCxnSpPr/>
      </xdr:nvCxnSpPr>
      <xdr:spPr>
        <a:xfrm>
          <a:off x="4673600" y="554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136525</xdr:colOff>
      <xdr:row>30</xdr:row>
      <xdr:rowOff>40640</xdr:rowOff>
    </xdr:from>
    <xdr:to>
      <xdr:col>25</xdr:col>
      <xdr:colOff>160020</xdr:colOff>
      <xdr:row>31</xdr:row>
      <xdr:rowOff>127635</xdr:rowOff>
    </xdr:to>
    <xdr:sp macro="" textlink="">
      <xdr:nvSpPr>
        <xdr:cNvPr id="69" name="有形固定資産減価償却率平均値テキスト"/>
        <xdr:cNvSpPr txBox="1"/>
      </xdr:nvSpPr>
      <xdr:spPr>
        <a:xfrm>
          <a:off x="4813300" y="59556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twoCellAnchor>
  <xdr:twoCellAnchor>
    <xdr:from>
      <xdr:col>23</xdr:col>
      <xdr:colOff>34925</xdr:colOff>
      <xdr:row>30</xdr:row>
      <xdr:rowOff>61595</xdr:rowOff>
    </xdr:from>
    <xdr:to>
      <xdr:col>23</xdr:col>
      <xdr:colOff>136525</xdr:colOff>
      <xdr:row>30</xdr:row>
      <xdr:rowOff>163195</xdr:rowOff>
    </xdr:to>
    <xdr:sp macro="" textlink="">
      <xdr:nvSpPr>
        <xdr:cNvPr id="70" name="フローチャート: 判断 69"/>
        <xdr:cNvSpPr/>
      </xdr:nvSpPr>
      <xdr:spPr>
        <a:xfrm>
          <a:off x="4711700" y="597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92075</xdr:rowOff>
    </xdr:from>
    <xdr:to>
      <xdr:col>19</xdr:col>
      <xdr:colOff>187325</xdr:colOff>
      <xdr:row>31</xdr:row>
      <xdr:rowOff>22225</xdr:rowOff>
    </xdr:to>
    <xdr:sp macro="" textlink="">
      <xdr:nvSpPr>
        <xdr:cNvPr id="71" name="フローチャート: 判断 70"/>
        <xdr:cNvSpPr/>
      </xdr:nvSpPr>
      <xdr:spPr>
        <a:xfrm>
          <a:off x="4000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135255</xdr:rowOff>
    </xdr:from>
    <xdr:to>
      <xdr:col>15</xdr:col>
      <xdr:colOff>187325</xdr:colOff>
      <xdr:row>31</xdr:row>
      <xdr:rowOff>65405</xdr:rowOff>
    </xdr:to>
    <xdr:sp macro="" textlink="">
      <xdr:nvSpPr>
        <xdr:cNvPr id="72" name="フローチャート: 判断 71"/>
        <xdr:cNvSpPr/>
      </xdr:nvSpPr>
      <xdr:spPr>
        <a:xfrm>
          <a:off x="3238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98425</xdr:colOff>
      <xdr:row>37</xdr:row>
      <xdr:rowOff>42545</xdr:rowOff>
    </xdr:from>
    <xdr:to>
      <xdr:col>26</xdr:col>
      <xdr:colOff>98425</xdr:colOff>
      <xdr:row>38</xdr:row>
      <xdr:rowOff>95885</xdr:rowOff>
    </xdr:to>
    <xdr:sp macro="" textlink="">
      <xdr:nvSpPr>
        <xdr:cNvPr id="73" name="テキスト ボックス 72"/>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twoCellAnchor>
  <xdr:twoCellAnchor editAs="oneCell">
    <xdr:from>
      <xdr:col>18</xdr:col>
      <xdr:colOff>149225</xdr:colOff>
      <xdr:row>37</xdr:row>
      <xdr:rowOff>42545</xdr:rowOff>
    </xdr:from>
    <xdr:to>
      <xdr:col>22</xdr:col>
      <xdr:colOff>148590</xdr:colOff>
      <xdr:row>38</xdr:row>
      <xdr:rowOff>95885</xdr:rowOff>
    </xdr:to>
    <xdr:sp macro="" textlink="">
      <xdr:nvSpPr>
        <xdr:cNvPr id="74" name="テキスト ボックス 73"/>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twoCellAnchor>
  <xdr:twoCellAnchor editAs="oneCell">
    <xdr:from>
      <xdr:col>14</xdr:col>
      <xdr:colOff>149225</xdr:colOff>
      <xdr:row>37</xdr:row>
      <xdr:rowOff>42545</xdr:rowOff>
    </xdr:from>
    <xdr:to>
      <xdr:col>18</xdr:col>
      <xdr:colOff>148590</xdr:colOff>
      <xdr:row>38</xdr:row>
      <xdr:rowOff>95885</xdr:rowOff>
    </xdr:to>
    <xdr:sp macro="" textlink="">
      <xdr:nvSpPr>
        <xdr:cNvPr id="75" name="テキスト ボックス 74"/>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twoCellAnchor>
  <xdr:twoCellAnchor editAs="oneCell">
    <xdr:from>
      <xdr:col>10</xdr:col>
      <xdr:colOff>149225</xdr:colOff>
      <xdr:row>37</xdr:row>
      <xdr:rowOff>42545</xdr:rowOff>
    </xdr:from>
    <xdr:to>
      <xdr:col>14</xdr:col>
      <xdr:colOff>148590</xdr:colOff>
      <xdr:row>38</xdr:row>
      <xdr:rowOff>95885</xdr:rowOff>
    </xdr:to>
    <xdr:sp macro="" textlink="">
      <xdr:nvSpPr>
        <xdr:cNvPr id="76" name="テキスト ボックス 75"/>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twoCellAnchor>
  <xdr:twoCellAnchor editAs="oneCell">
    <xdr:from>
      <xdr:col>6</xdr:col>
      <xdr:colOff>149225</xdr:colOff>
      <xdr:row>37</xdr:row>
      <xdr:rowOff>42545</xdr:rowOff>
    </xdr:from>
    <xdr:to>
      <xdr:col>10</xdr:col>
      <xdr:colOff>148590</xdr:colOff>
      <xdr:row>38</xdr:row>
      <xdr:rowOff>95885</xdr:rowOff>
    </xdr:to>
    <xdr:sp macro="" textlink="">
      <xdr:nvSpPr>
        <xdr:cNvPr id="77" name="テキスト ボックス 76"/>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twoCellAnchor>
  <xdr:twoCellAnchor>
    <xdr:from>
      <xdr:col>23</xdr:col>
      <xdr:colOff>34925</xdr:colOff>
      <xdr:row>30</xdr:row>
      <xdr:rowOff>21590</xdr:rowOff>
    </xdr:from>
    <xdr:to>
      <xdr:col>23</xdr:col>
      <xdr:colOff>136525</xdr:colOff>
      <xdr:row>30</xdr:row>
      <xdr:rowOff>123190</xdr:rowOff>
    </xdr:to>
    <xdr:sp macro="" textlink="">
      <xdr:nvSpPr>
        <xdr:cNvPr id="78" name="楕円 77"/>
        <xdr:cNvSpPr/>
      </xdr:nvSpPr>
      <xdr:spPr>
        <a:xfrm>
          <a:off x="47117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136525</xdr:colOff>
      <xdr:row>29</xdr:row>
      <xdr:rowOff>44450</xdr:rowOff>
    </xdr:from>
    <xdr:to>
      <xdr:col>25</xdr:col>
      <xdr:colOff>160020</xdr:colOff>
      <xdr:row>30</xdr:row>
      <xdr:rowOff>132080</xdr:rowOff>
    </xdr:to>
    <xdr:sp macro="" textlink="">
      <xdr:nvSpPr>
        <xdr:cNvPr id="79" name="有形固定資産減価償却率該当値テキスト"/>
        <xdr:cNvSpPr txBox="1"/>
      </xdr:nvSpPr>
      <xdr:spPr>
        <a:xfrm>
          <a:off x="4813300" y="5788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twoCellAnchor>
  <xdr:twoCellAnchor>
    <xdr:from>
      <xdr:col>19</xdr:col>
      <xdr:colOff>85725</xdr:colOff>
      <xdr:row>31</xdr:row>
      <xdr:rowOff>15875</xdr:rowOff>
    </xdr:from>
    <xdr:to>
      <xdr:col>19</xdr:col>
      <xdr:colOff>187325</xdr:colOff>
      <xdr:row>31</xdr:row>
      <xdr:rowOff>117475</xdr:rowOff>
    </xdr:to>
    <xdr:sp macro="" textlink="">
      <xdr:nvSpPr>
        <xdr:cNvPr id="80" name="楕円 79"/>
        <xdr:cNvSpPr/>
      </xdr:nvSpPr>
      <xdr:spPr>
        <a:xfrm>
          <a:off x="400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72390</xdr:rowOff>
    </xdr:from>
    <xdr:to>
      <xdr:col>23</xdr:col>
      <xdr:colOff>85725</xdr:colOff>
      <xdr:row>31</xdr:row>
      <xdr:rowOff>66675</xdr:rowOff>
    </xdr:to>
    <xdr:cxnSp macro="">
      <xdr:nvCxnSpPr>
        <xdr:cNvPr id="81" name="直線コネクタ 80"/>
        <xdr:cNvCxnSpPr/>
      </xdr:nvCxnSpPr>
      <xdr:spPr>
        <a:xfrm flipV="1">
          <a:off x="4051300" y="5987415"/>
          <a:ext cx="7112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111760</xdr:colOff>
      <xdr:row>29</xdr:row>
      <xdr:rowOff>38735</xdr:rowOff>
    </xdr:from>
    <xdr:to>
      <xdr:col>20</xdr:col>
      <xdr:colOff>135255</xdr:colOff>
      <xdr:row>30</xdr:row>
      <xdr:rowOff>126365</xdr:rowOff>
    </xdr:to>
    <xdr:sp macro="" textlink="">
      <xdr:nvSpPr>
        <xdr:cNvPr id="82" name="n_1aveValue有形固定資産減価償却率"/>
        <xdr:cNvSpPr txBox="1"/>
      </xdr:nvSpPr>
      <xdr:spPr>
        <a:xfrm>
          <a:off x="3836035" y="5782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14</xdr:col>
      <xdr:colOff>124460</xdr:colOff>
      <xdr:row>29</xdr:row>
      <xdr:rowOff>81915</xdr:rowOff>
    </xdr:from>
    <xdr:to>
      <xdr:col>16</xdr:col>
      <xdr:colOff>147955</xdr:colOff>
      <xdr:row>30</xdr:row>
      <xdr:rowOff>169545</xdr:rowOff>
    </xdr:to>
    <xdr:sp macro="" textlink="">
      <xdr:nvSpPr>
        <xdr:cNvPr id="83" name="n_2aveValue有形固定資産減価償却率"/>
        <xdr:cNvSpPr txBox="1"/>
      </xdr:nvSpPr>
      <xdr:spPr>
        <a:xfrm>
          <a:off x="3086735" y="5825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18</xdr:col>
      <xdr:colOff>111760</xdr:colOff>
      <xdr:row>31</xdr:row>
      <xdr:rowOff>109220</xdr:rowOff>
    </xdr:from>
    <xdr:to>
      <xdr:col>20</xdr:col>
      <xdr:colOff>135255</xdr:colOff>
      <xdr:row>33</xdr:row>
      <xdr:rowOff>24765</xdr:rowOff>
    </xdr:to>
    <xdr:sp macro="" textlink="">
      <xdr:nvSpPr>
        <xdr:cNvPr id="84" name="n_1mainValue有形固定資産減価償却率"/>
        <xdr:cNvSpPr txBox="1"/>
      </xdr:nvSpPr>
      <xdr:spPr>
        <a:xfrm>
          <a:off x="3836035" y="6195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twoCellAnchor>
  <xdr:twoCellAnchor>
    <xdr:from>
      <xdr:col>57</xdr:col>
      <xdr:colOff>149225</xdr:colOff>
      <xdr:row>20</xdr:row>
      <xdr:rowOff>149225</xdr:rowOff>
    </xdr:from>
    <xdr:to>
      <xdr:col>80</xdr:col>
      <xdr:colOff>9525</xdr:colOff>
      <xdr:row>22</xdr:row>
      <xdr:rowOff>29210</xdr:rowOff>
    </xdr:to>
    <xdr:sp macro="" textlink="">
      <xdr:nvSpPr>
        <xdr:cNvPr id="85" name="正方形/長方形 8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6" name="正方形/長方形 85"/>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7" name="正方形/長方形 86"/>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8" name="正方形/長方形 8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9" name="正方形/長方形 8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0" name="正方形/長方形 8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1" name="正方形/長方形 9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2" name="正方形/長方形 9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3" name="正方形/長方形 9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債務償還可能年数は類似団体よりもやや高い値である。</a:t>
          </a:r>
        </a:p>
        <a:p>
          <a:r>
            <a:rPr lang="ja-JP" altLang="en-US" sz="1100">
              <a:latin typeface="ＭＳ Ｐゴシック"/>
              <a:ea typeface="ＭＳ Ｐゴシック"/>
            </a:rPr>
            <a:t>前年度は統一的な基準による準備期間（未作成）のため対比はできないが、過去に借り入れた負債の償還のピークを迎えつつあることか要因と推測される。</a:t>
          </a:r>
        </a:p>
      </xdr:txBody>
    </xdr:sp>
    <xdr:clientData/>
  </xdr:twoCellAnchor>
  <xdr:twoCellAnchor editAs="oneCell">
    <xdr:from>
      <xdr:col>57</xdr:col>
      <xdr:colOff>111125</xdr:colOff>
      <xdr:row>23</xdr:row>
      <xdr:rowOff>47625</xdr:rowOff>
    </xdr:from>
    <xdr:to>
      <xdr:col>59</xdr:col>
      <xdr:colOff>80010</xdr:colOff>
      <xdr:row>24</xdr:row>
      <xdr:rowOff>101600</xdr:rowOff>
    </xdr:to>
    <xdr:sp macro="" textlink="">
      <xdr:nvSpPr>
        <xdr:cNvPr id="98" name="テキスト ボックス 9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0" name="直線コネクタ 99"/>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158750</xdr:colOff>
      <xdr:row>34</xdr:row>
      <xdr:rowOff>57785</xdr:rowOff>
    </xdr:from>
    <xdr:to>
      <xdr:col>57</xdr:col>
      <xdr:colOff>85725</xdr:colOff>
      <xdr:row>35</xdr:row>
      <xdr:rowOff>111760</xdr:rowOff>
    </xdr:to>
    <xdr:sp macro="" textlink="">
      <xdr:nvSpPr>
        <xdr:cNvPr id="101" name="テキスト ボックス 100"/>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twoCellAnchor>
  <xdr:twoCellAnchor>
    <xdr:from>
      <xdr:col>57</xdr:col>
      <xdr:colOff>149225</xdr:colOff>
      <xdr:row>32</xdr:row>
      <xdr:rowOff>134620</xdr:rowOff>
    </xdr:from>
    <xdr:to>
      <xdr:col>80</xdr:col>
      <xdr:colOff>9525</xdr:colOff>
      <xdr:row>32</xdr:row>
      <xdr:rowOff>134620</xdr:rowOff>
    </xdr:to>
    <xdr:cxnSp macro="">
      <xdr:nvCxnSpPr>
        <xdr:cNvPr id="102" name="直線コネクタ 101"/>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158750</xdr:colOff>
      <xdr:row>32</xdr:row>
      <xdr:rowOff>40640</xdr:rowOff>
    </xdr:from>
    <xdr:to>
      <xdr:col>57</xdr:col>
      <xdr:colOff>85725</xdr:colOff>
      <xdr:row>33</xdr:row>
      <xdr:rowOff>93980</xdr:rowOff>
    </xdr:to>
    <xdr:sp macro="" textlink="">
      <xdr:nvSpPr>
        <xdr:cNvPr id="103" name="テキスト ボックス 102"/>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two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158750</xdr:colOff>
      <xdr:row>30</xdr:row>
      <xdr:rowOff>23495</xdr:rowOff>
    </xdr:from>
    <xdr:to>
      <xdr:col>57</xdr:col>
      <xdr:colOff>85725</xdr:colOff>
      <xdr:row>31</xdr:row>
      <xdr:rowOff>77470</xdr:rowOff>
    </xdr:to>
    <xdr:sp macro="" textlink="">
      <xdr:nvSpPr>
        <xdr:cNvPr id="105" name="テキスト ボックス 104"/>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twoCellAnchor>
  <xdr:twoCellAnchor>
    <xdr:from>
      <xdr:col>57</xdr:col>
      <xdr:colOff>149225</xdr:colOff>
      <xdr:row>28</xdr:row>
      <xdr:rowOff>100330</xdr:rowOff>
    </xdr:from>
    <xdr:to>
      <xdr:col>80</xdr:col>
      <xdr:colOff>9525</xdr:colOff>
      <xdr:row>28</xdr:row>
      <xdr:rowOff>100330</xdr:rowOff>
    </xdr:to>
    <xdr:cxnSp macro="">
      <xdr:nvCxnSpPr>
        <xdr:cNvPr id="106" name="直線コネクタ 105"/>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158750</xdr:colOff>
      <xdr:row>28</xdr:row>
      <xdr:rowOff>6985</xdr:rowOff>
    </xdr:from>
    <xdr:to>
      <xdr:col>57</xdr:col>
      <xdr:colOff>85725</xdr:colOff>
      <xdr:row>29</xdr:row>
      <xdr:rowOff>60325</xdr:rowOff>
    </xdr:to>
    <xdr:sp macro="" textlink="">
      <xdr:nvSpPr>
        <xdr:cNvPr id="107" name="テキスト ボックス 106"/>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twoCellAnchor>
  <xdr:twoCellAnchor>
    <xdr:from>
      <xdr:col>57</xdr:col>
      <xdr:colOff>149225</xdr:colOff>
      <xdr:row>26</xdr:row>
      <xdr:rowOff>83820</xdr:rowOff>
    </xdr:from>
    <xdr:to>
      <xdr:col>80</xdr:col>
      <xdr:colOff>9525</xdr:colOff>
      <xdr:row>26</xdr:row>
      <xdr:rowOff>83820</xdr:rowOff>
    </xdr:to>
    <xdr:cxnSp macro="">
      <xdr:nvCxnSpPr>
        <xdr:cNvPr id="108" name="直線コネクタ 107"/>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107315</xdr:colOff>
      <xdr:row>25</xdr:row>
      <xdr:rowOff>161290</xdr:rowOff>
    </xdr:from>
    <xdr:to>
      <xdr:col>57</xdr:col>
      <xdr:colOff>85090</xdr:colOff>
      <xdr:row>27</xdr:row>
      <xdr:rowOff>43815</xdr:rowOff>
    </xdr:to>
    <xdr:sp macro="" textlink="">
      <xdr:nvSpPr>
        <xdr:cNvPr id="109" name="テキスト ボックス 108"/>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107315</xdr:colOff>
      <xdr:row>23</xdr:row>
      <xdr:rowOff>144145</xdr:rowOff>
    </xdr:from>
    <xdr:to>
      <xdr:col>57</xdr:col>
      <xdr:colOff>85090</xdr:colOff>
      <xdr:row>25</xdr:row>
      <xdr:rowOff>26035</xdr:rowOff>
    </xdr:to>
    <xdr:sp macro="" textlink="">
      <xdr:nvSpPr>
        <xdr:cNvPr id="111" name="テキスト ボックス 110"/>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95885</xdr:rowOff>
    </xdr:from>
    <xdr:to>
      <xdr:col>76</xdr:col>
      <xdr:colOff>21590</xdr:colOff>
      <xdr:row>34</xdr:row>
      <xdr:rowOff>151130</xdr:rowOff>
    </xdr:to>
    <xdr:cxnSp macro="">
      <xdr:nvCxnSpPr>
        <xdr:cNvPr id="113" name="直線コネクタ 112"/>
        <xdr:cNvCxnSpPr/>
      </xdr:nvCxnSpPr>
      <xdr:spPr>
        <a:xfrm flipV="1">
          <a:off x="14793595" y="532511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76</xdr:col>
      <xdr:colOff>73025</xdr:colOff>
      <xdr:row>34</xdr:row>
      <xdr:rowOff>154940</xdr:rowOff>
    </xdr:from>
    <xdr:to>
      <xdr:col>78</xdr:col>
      <xdr:colOff>31750</xdr:colOff>
      <xdr:row>36</xdr:row>
      <xdr:rowOff>70485</xdr:rowOff>
    </xdr:to>
    <xdr:sp macro="" textlink="">
      <xdr:nvSpPr>
        <xdr:cNvPr id="114"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twoCellAnchor>
  <xdr:twoCellAnchor>
    <xdr:from>
      <xdr:col>75</xdr:col>
      <xdr:colOff>123825</xdr:colOff>
      <xdr:row>34</xdr:row>
      <xdr:rowOff>151130</xdr:rowOff>
    </xdr:from>
    <xdr:to>
      <xdr:col>76</xdr:col>
      <xdr:colOff>111125</xdr:colOff>
      <xdr:row>34</xdr:row>
      <xdr:rowOff>151130</xdr:rowOff>
    </xdr:to>
    <xdr:cxnSp macro="">
      <xdr:nvCxnSpPr>
        <xdr:cNvPr id="115" name="直線コネクタ 114"/>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76</xdr:col>
      <xdr:colOff>73025</xdr:colOff>
      <xdr:row>25</xdr:row>
      <xdr:rowOff>42545</xdr:rowOff>
    </xdr:from>
    <xdr:to>
      <xdr:col>78</xdr:col>
      <xdr:colOff>96520</xdr:colOff>
      <xdr:row>26</xdr:row>
      <xdr:rowOff>129540</xdr:rowOff>
    </xdr:to>
    <xdr:sp macro="" textlink="">
      <xdr:nvSpPr>
        <xdr:cNvPr id="116" name="債務償還可能年数最大値テキスト"/>
        <xdr:cNvSpPr txBox="1"/>
      </xdr:nvSpPr>
      <xdr:spPr>
        <a:xfrm>
          <a:off x="14846300" y="5100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twoCellAnchor>
  <xdr:twoCellAnchor>
    <xdr:from>
      <xdr:col>75</xdr:col>
      <xdr:colOff>123825</xdr:colOff>
      <xdr:row>26</xdr:row>
      <xdr:rowOff>95885</xdr:rowOff>
    </xdr:from>
    <xdr:to>
      <xdr:col>76</xdr:col>
      <xdr:colOff>111125</xdr:colOff>
      <xdr:row>26</xdr:row>
      <xdr:rowOff>95885</xdr:rowOff>
    </xdr:to>
    <xdr:cxnSp macro="">
      <xdr:nvCxnSpPr>
        <xdr:cNvPr id="117" name="直線コネクタ 116"/>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76</xdr:col>
      <xdr:colOff>73025</xdr:colOff>
      <xdr:row>31</xdr:row>
      <xdr:rowOff>17780</xdr:rowOff>
    </xdr:from>
    <xdr:to>
      <xdr:col>78</xdr:col>
      <xdr:colOff>31750</xdr:colOff>
      <xdr:row>32</xdr:row>
      <xdr:rowOff>104775</xdr:rowOff>
    </xdr:to>
    <xdr:sp macro="" textlink="">
      <xdr:nvSpPr>
        <xdr:cNvPr id="118" name="債務償還可能年数平均値テキスト"/>
        <xdr:cNvSpPr txBox="1"/>
      </xdr:nvSpPr>
      <xdr:spPr>
        <a:xfrm>
          <a:off x="14846300" y="6104255"/>
          <a:ext cx="339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twoCellAnchor>
  <xdr:twoCellAnchor>
    <xdr:from>
      <xdr:col>75</xdr:col>
      <xdr:colOff>161925</xdr:colOff>
      <xdr:row>31</xdr:row>
      <xdr:rowOff>39370</xdr:rowOff>
    </xdr:from>
    <xdr:to>
      <xdr:col>76</xdr:col>
      <xdr:colOff>73025</xdr:colOff>
      <xdr:row>31</xdr:row>
      <xdr:rowOff>140970</xdr:rowOff>
    </xdr:to>
    <xdr:sp macro="" textlink="">
      <xdr:nvSpPr>
        <xdr:cNvPr id="119" name="フローチャート: 判断 118"/>
        <xdr:cNvSpPr/>
      </xdr:nvSpPr>
      <xdr:spPr>
        <a:xfrm>
          <a:off x="14744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34925</xdr:colOff>
      <xdr:row>37</xdr:row>
      <xdr:rowOff>42545</xdr:rowOff>
    </xdr:from>
    <xdr:to>
      <xdr:col>79</xdr:col>
      <xdr:colOff>34925</xdr:colOff>
      <xdr:row>38</xdr:row>
      <xdr:rowOff>95885</xdr:rowOff>
    </xdr:to>
    <xdr:sp macro="" textlink="">
      <xdr:nvSpPr>
        <xdr:cNvPr id="120" name="テキスト ボックス 11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twoCellAnchor>
  <xdr:twoCellAnchor editAs="oneCell">
    <xdr:from>
      <xdr:col>71</xdr:col>
      <xdr:colOff>85725</xdr:colOff>
      <xdr:row>37</xdr:row>
      <xdr:rowOff>42545</xdr:rowOff>
    </xdr:from>
    <xdr:to>
      <xdr:col>75</xdr:col>
      <xdr:colOff>85090</xdr:colOff>
      <xdr:row>38</xdr:row>
      <xdr:rowOff>95885</xdr:rowOff>
    </xdr:to>
    <xdr:sp macro="" textlink="">
      <xdr:nvSpPr>
        <xdr:cNvPr id="121" name="テキスト ボックス 12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twoCellAnchor>
  <xdr:twoCellAnchor editAs="oneCell">
    <xdr:from>
      <xdr:col>67</xdr:col>
      <xdr:colOff>85725</xdr:colOff>
      <xdr:row>37</xdr:row>
      <xdr:rowOff>42545</xdr:rowOff>
    </xdr:from>
    <xdr:to>
      <xdr:col>71</xdr:col>
      <xdr:colOff>85090</xdr:colOff>
      <xdr:row>38</xdr:row>
      <xdr:rowOff>95885</xdr:rowOff>
    </xdr:to>
    <xdr:sp macro="" textlink="">
      <xdr:nvSpPr>
        <xdr:cNvPr id="122" name="テキスト ボックス 12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twoCellAnchor>
  <xdr:twoCellAnchor editAs="oneCell">
    <xdr:from>
      <xdr:col>63</xdr:col>
      <xdr:colOff>85725</xdr:colOff>
      <xdr:row>37</xdr:row>
      <xdr:rowOff>42545</xdr:rowOff>
    </xdr:from>
    <xdr:to>
      <xdr:col>67</xdr:col>
      <xdr:colOff>85090</xdr:colOff>
      <xdr:row>38</xdr:row>
      <xdr:rowOff>95885</xdr:rowOff>
    </xdr:to>
    <xdr:sp macro="" textlink="">
      <xdr:nvSpPr>
        <xdr:cNvPr id="123" name="テキスト ボックス 12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twoCellAnchor>
  <xdr:twoCellAnchor editAs="oneCell">
    <xdr:from>
      <xdr:col>59</xdr:col>
      <xdr:colOff>85725</xdr:colOff>
      <xdr:row>37</xdr:row>
      <xdr:rowOff>42545</xdr:rowOff>
    </xdr:from>
    <xdr:to>
      <xdr:col>63</xdr:col>
      <xdr:colOff>85090</xdr:colOff>
      <xdr:row>38</xdr:row>
      <xdr:rowOff>95885</xdr:rowOff>
    </xdr:to>
    <xdr:sp macro="" textlink="">
      <xdr:nvSpPr>
        <xdr:cNvPr id="124" name="テキスト ボックス 12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twoCellAnchor>
  <xdr:twoCellAnchor>
    <xdr:from>
      <xdr:col>75</xdr:col>
      <xdr:colOff>161925</xdr:colOff>
      <xdr:row>30</xdr:row>
      <xdr:rowOff>42545</xdr:rowOff>
    </xdr:from>
    <xdr:to>
      <xdr:col>76</xdr:col>
      <xdr:colOff>73025</xdr:colOff>
      <xdr:row>30</xdr:row>
      <xdr:rowOff>144145</xdr:rowOff>
    </xdr:to>
    <xdr:sp macro="" textlink="">
      <xdr:nvSpPr>
        <xdr:cNvPr id="125" name="楕円 124"/>
        <xdr:cNvSpPr/>
      </xdr:nvSpPr>
      <xdr:spPr>
        <a:xfrm>
          <a:off x="14744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73025</xdr:colOff>
      <xdr:row>29</xdr:row>
      <xdr:rowOff>65405</xdr:rowOff>
    </xdr:from>
    <xdr:to>
      <xdr:col>78</xdr:col>
      <xdr:colOff>31750</xdr:colOff>
      <xdr:row>30</xdr:row>
      <xdr:rowOff>152400</xdr:rowOff>
    </xdr:to>
    <xdr:sp macro="" textlink="">
      <xdr:nvSpPr>
        <xdr:cNvPr id="126" name="債務償還可能年数該当値テキスト"/>
        <xdr:cNvSpPr txBox="1"/>
      </xdr:nvSpPr>
      <xdr:spPr>
        <a:xfrm>
          <a:off x="14846300" y="580898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two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8" name="正方形/長方形 12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twoCellAnchor editAs="oneCell">
    <xdr:from>
      <xdr:col>3</xdr:col>
      <xdr:colOff>47625</xdr:colOff>
      <xdr:row>43</xdr:row>
      <xdr:rowOff>63500</xdr:rowOff>
    </xdr:from>
    <xdr:to>
      <xdr:col>5</xdr:col>
      <xdr:colOff>36830</xdr:colOff>
      <xdr:row>44</xdr:row>
      <xdr:rowOff>133985</xdr:rowOff>
    </xdr:to>
    <xdr:sp macro="" textlink="">
      <xdr:nvSpPr>
        <xdr:cNvPr id="129" name="テキスト ボックス 128"/>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twoCellAnchor>
  <xdr:twoCellAnchor editAs="oneCell">
    <xdr:from>
      <xdr:col>35</xdr:col>
      <xdr:colOff>22225</xdr:colOff>
      <xdr:row>58</xdr:row>
      <xdr:rowOff>158750</xdr:rowOff>
    </xdr:from>
    <xdr:to>
      <xdr:col>37</xdr:col>
      <xdr:colOff>10795</xdr:colOff>
      <xdr:row>60</xdr:row>
      <xdr:rowOff>57785</xdr:rowOff>
    </xdr:to>
    <xdr:sp macro="" textlink="">
      <xdr:nvSpPr>
        <xdr:cNvPr id="130" name="テキスト ボックス 129"/>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twoCellAnchor>
  <xdr:twoCellAnchor editAs="oneCell">
    <xdr:from>
      <xdr:col>3</xdr:col>
      <xdr:colOff>47625</xdr:colOff>
      <xdr:row>65</xdr:row>
      <xdr:rowOff>29210</xdr:rowOff>
    </xdr:from>
    <xdr:to>
      <xdr:col>5</xdr:col>
      <xdr:colOff>36830</xdr:colOff>
      <xdr:row>66</xdr:row>
      <xdr:rowOff>99695</xdr:rowOff>
    </xdr:to>
    <xdr:sp macro="" textlink="">
      <xdr:nvSpPr>
        <xdr:cNvPr id="131" name="テキスト ボックス 130"/>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twoCellAnchor>
  <xdr:twoCellAnchor editAs="oneCell">
    <xdr:from>
      <xdr:col>35</xdr:col>
      <xdr:colOff>22225</xdr:colOff>
      <xdr:row>81</xdr:row>
      <xdr:rowOff>41275</xdr:rowOff>
    </xdr:from>
    <xdr:to>
      <xdr:col>37</xdr:col>
      <xdr:colOff>10795</xdr:colOff>
      <xdr:row>82</xdr:row>
      <xdr:rowOff>64135</xdr:rowOff>
    </xdr:to>
    <xdr:sp macro="" textlink="">
      <xdr:nvSpPr>
        <xdr:cNvPr id="132" name="テキスト ボックス 131"/>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6,223
6,171
183.86
6,341,493
6,253,824
76,968
3,626,206
6,803,247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27.2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127000</xdr:colOff>
      <xdr:row>16</xdr:row>
      <xdr:rowOff>50800</xdr:rowOff>
    </xdr:from>
    <xdr:to>
      <xdr:col>50</xdr:col>
      <xdr:colOff>69850</xdr:colOff>
      <xdr:row>17</xdr:row>
      <xdr:rowOff>138430</xdr:rowOff>
    </xdr:to>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editAs="oneCell">
    <xdr:from>
      <xdr:col>3</xdr:col>
      <xdr:colOff>127000</xdr:colOff>
      <xdr:row>18</xdr:row>
      <xdr:rowOff>25400</xdr:rowOff>
    </xdr:from>
    <xdr:to>
      <xdr:col>54</xdr:col>
      <xdr:colOff>114300</xdr:colOff>
      <xdr:row>19</xdr:row>
      <xdr:rowOff>113030</xdr:rowOff>
    </xdr:to>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twoCellAnchor>
  <xdr:twoCellAnchor editAs="oneCell">
    <xdr:from>
      <xdr:col>3</xdr:col>
      <xdr:colOff>127000</xdr:colOff>
      <xdr:row>20</xdr:row>
      <xdr:rowOff>0</xdr:rowOff>
    </xdr:from>
    <xdr:to>
      <xdr:col>47</xdr:col>
      <xdr:colOff>40640</xdr:colOff>
      <xdr:row>21</xdr:row>
      <xdr:rowOff>87630</xdr:rowOff>
    </xdr:to>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two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30</xdr:row>
      <xdr:rowOff>0</xdr:rowOff>
    </xdr:from>
    <xdr:to>
      <xdr:col>5</xdr:col>
      <xdr:colOff>69215</xdr:colOff>
      <xdr:row>31</xdr:row>
      <xdr:rowOff>53975</xdr:rowOff>
    </xdr:to>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41910</xdr:colOff>
      <xdr:row>43</xdr:row>
      <xdr:rowOff>105410</xdr:rowOff>
    </xdr:from>
    <xdr:to>
      <xdr:col>3</xdr:col>
      <xdr:colOff>189865</xdr:colOff>
      <xdr:row>45</xdr:row>
      <xdr:rowOff>21590</xdr:rowOff>
    </xdr:to>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41</xdr:row>
      <xdr:rowOff>67310</xdr:rowOff>
    </xdr:from>
    <xdr:to>
      <xdr:col>4</xdr:col>
      <xdr:colOff>0</xdr:colOff>
      <xdr:row>42</xdr:row>
      <xdr:rowOff>154940</xdr:rowOff>
    </xdr:to>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39</xdr:row>
      <xdr:rowOff>29210</xdr:rowOff>
    </xdr:from>
    <xdr:to>
      <xdr:col>4</xdr:col>
      <xdr:colOff>0</xdr:colOff>
      <xdr:row>40</xdr:row>
      <xdr:rowOff>116205</xdr:rowOff>
    </xdr:to>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36</xdr:row>
      <xdr:rowOff>162560</xdr:rowOff>
    </xdr:from>
    <xdr:to>
      <xdr:col>4</xdr:col>
      <xdr:colOff>0</xdr:colOff>
      <xdr:row>38</xdr:row>
      <xdr:rowOff>78740</xdr:rowOff>
    </xdr:to>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34</xdr:row>
      <xdr:rowOff>124460</xdr:rowOff>
    </xdr:from>
    <xdr:to>
      <xdr:col>4</xdr:col>
      <xdr:colOff>0</xdr:colOff>
      <xdr:row>36</xdr:row>
      <xdr:rowOff>40640</xdr:rowOff>
    </xdr:to>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32</xdr:row>
      <xdr:rowOff>86360</xdr:rowOff>
    </xdr:from>
    <xdr:to>
      <xdr:col>3</xdr:col>
      <xdr:colOff>189865</xdr:colOff>
      <xdr:row>34</xdr:row>
      <xdr:rowOff>1905</xdr:rowOff>
    </xdr:to>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30</xdr:row>
      <xdr:rowOff>48260</xdr:rowOff>
    </xdr:from>
    <xdr:to>
      <xdr:col>3</xdr:col>
      <xdr:colOff>189865</xdr:colOff>
      <xdr:row>31</xdr:row>
      <xdr:rowOff>135890</xdr:rowOff>
    </xdr:to>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41</xdr:row>
      <xdr:rowOff>29210</xdr:rowOff>
    </xdr:from>
    <xdr:to>
      <xdr:col>26</xdr:col>
      <xdr:colOff>125730</xdr:colOff>
      <xdr:row>42</xdr:row>
      <xdr:rowOff>116205</xdr:rowOff>
    </xdr:to>
    <xdr:sp macro="" textlink="">
      <xdr:nvSpPr>
        <xdr:cNvPr id="57" name="【道路】&#10;有形固定資産減価償却率最小値テキスト"/>
        <xdr:cNvSpPr txBox="1"/>
      </xdr:nvSpPr>
      <xdr:spPr>
        <a:xfrm>
          <a:off x="4673600" y="7058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two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32</xdr:row>
      <xdr:rowOff>17780</xdr:rowOff>
    </xdr:from>
    <xdr:to>
      <xdr:col>26</xdr:col>
      <xdr:colOff>125730</xdr:colOff>
      <xdr:row>33</xdr:row>
      <xdr:rowOff>104775</xdr:rowOff>
    </xdr:to>
    <xdr:sp macro="" textlink="">
      <xdr:nvSpPr>
        <xdr:cNvPr id="59" name="【道路】&#10;有形固定資産減価償却率最大値テキスト"/>
        <xdr:cNvSpPr txBox="1"/>
      </xdr:nvSpPr>
      <xdr:spPr>
        <a:xfrm>
          <a:off x="4673600" y="5504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two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35</xdr:row>
      <xdr:rowOff>147320</xdr:rowOff>
    </xdr:from>
    <xdr:to>
      <xdr:col>26</xdr:col>
      <xdr:colOff>125730</xdr:colOff>
      <xdr:row>37</xdr:row>
      <xdr:rowOff>63500</xdr:rowOff>
    </xdr:to>
    <xdr:sp macro="" textlink="">
      <xdr:nvSpPr>
        <xdr:cNvPr id="61" name="【道路】&#10;有形固定資産減価償却率平均値テキスト"/>
        <xdr:cNvSpPr txBox="1"/>
      </xdr:nvSpPr>
      <xdr:spPr>
        <a:xfrm>
          <a:off x="4673600" y="6148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two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63500</xdr:colOff>
      <xdr:row>44</xdr:row>
      <xdr:rowOff>73660</xdr:rowOff>
    </xdr:from>
    <xdr:to>
      <xdr:col>27</xdr:col>
      <xdr:colOff>63500</xdr:colOff>
      <xdr:row>45</xdr:row>
      <xdr:rowOff>161290</xdr:rowOff>
    </xdr:to>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18</xdr:col>
      <xdr:colOff>177800</xdr:colOff>
      <xdr:row>44</xdr:row>
      <xdr:rowOff>73660</xdr:rowOff>
    </xdr:from>
    <xdr:to>
      <xdr:col>22</xdr:col>
      <xdr:colOff>177800</xdr:colOff>
      <xdr:row>45</xdr:row>
      <xdr:rowOff>161290</xdr:rowOff>
    </xdr:to>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14</xdr:col>
      <xdr:colOff>50800</xdr:colOff>
      <xdr:row>44</xdr:row>
      <xdr:rowOff>73660</xdr:rowOff>
    </xdr:from>
    <xdr:to>
      <xdr:col>18</xdr:col>
      <xdr:colOff>50800</xdr:colOff>
      <xdr:row>45</xdr:row>
      <xdr:rowOff>161290</xdr:rowOff>
    </xdr:to>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9</xdr:col>
      <xdr:colOff>114300</xdr:colOff>
      <xdr:row>44</xdr:row>
      <xdr:rowOff>73660</xdr:rowOff>
    </xdr:from>
    <xdr:to>
      <xdr:col>13</xdr:col>
      <xdr:colOff>114300</xdr:colOff>
      <xdr:row>45</xdr:row>
      <xdr:rowOff>161290</xdr:rowOff>
    </xdr:to>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4</xdr:col>
      <xdr:colOff>177800</xdr:colOff>
      <xdr:row>44</xdr:row>
      <xdr:rowOff>73660</xdr:rowOff>
    </xdr:from>
    <xdr:to>
      <xdr:col>8</xdr:col>
      <xdr:colOff>177800</xdr:colOff>
      <xdr:row>45</xdr:row>
      <xdr:rowOff>161290</xdr:rowOff>
    </xdr:to>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24</xdr:col>
      <xdr:colOff>12700</xdr:colOff>
      <xdr:row>37</xdr:row>
      <xdr:rowOff>141605</xdr:rowOff>
    </xdr:from>
    <xdr:to>
      <xdr:col>24</xdr:col>
      <xdr:colOff>114300</xdr:colOff>
      <xdr:row>38</xdr:row>
      <xdr:rowOff>71755</xdr:rowOff>
    </xdr:to>
    <xdr:sp macro="" textlink="">
      <xdr:nvSpPr>
        <xdr:cNvPr id="70" name="楕円 69"/>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101600</xdr:colOff>
      <xdr:row>37</xdr:row>
      <xdr:rowOff>120650</xdr:rowOff>
    </xdr:from>
    <xdr:to>
      <xdr:col>26</xdr:col>
      <xdr:colOff>125730</xdr:colOff>
      <xdr:row>39</xdr:row>
      <xdr:rowOff>36195</xdr:rowOff>
    </xdr:to>
    <xdr:sp macro="" textlink="">
      <xdr:nvSpPr>
        <xdr:cNvPr id="71" name="【道路】&#10;有形固定資産減価償却率該当値テキスト"/>
        <xdr:cNvSpPr txBox="1"/>
      </xdr:nvSpPr>
      <xdr:spPr>
        <a:xfrm>
          <a:off x="4673600" y="6464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72" name="楕円 71"/>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22860</xdr:rowOff>
    </xdr:to>
    <xdr:cxnSp macro="">
      <xdr:nvCxnSpPr>
        <xdr:cNvPr id="73" name="直線コネクタ 72"/>
        <xdr:cNvCxnSpPr/>
      </xdr:nvCxnSpPr>
      <xdr:spPr>
        <a:xfrm flipV="1">
          <a:off x="3797300" y="65360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153035</xdr:colOff>
      <xdr:row>36</xdr:row>
      <xdr:rowOff>635</xdr:rowOff>
    </xdr:from>
    <xdr:to>
      <xdr:col>20</xdr:col>
      <xdr:colOff>177165</xdr:colOff>
      <xdr:row>37</xdr:row>
      <xdr:rowOff>88265</xdr:rowOff>
    </xdr:to>
    <xdr:sp macro="" textlink="">
      <xdr:nvSpPr>
        <xdr:cNvPr id="74" name="n_1aveValue【道路】&#10;有形固定資産減価償却率"/>
        <xdr:cNvSpPr txBox="1"/>
      </xdr:nvSpPr>
      <xdr:spPr>
        <a:xfrm>
          <a:off x="3582035" y="6172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14</xdr:col>
      <xdr:colOff>38735</xdr:colOff>
      <xdr:row>36</xdr:row>
      <xdr:rowOff>120650</xdr:rowOff>
    </xdr:from>
    <xdr:to>
      <xdr:col>16</xdr:col>
      <xdr:colOff>62230</xdr:colOff>
      <xdr:row>38</xdr:row>
      <xdr:rowOff>36195</xdr:rowOff>
    </xdr:to>
    <xdr:sp macro="" textlink="">
      <xdr:nvSpPr>
        <xdr:cNvPr id="75" name="n_2aveValue【道路】&#10;有形固定資産減価償却率"/>
        <xdr:cNvSpPr txBox="1"/>
      </xdr:nvSpPr>
      <xdr:spPr>
        <a:xfrm>
          <a:off x="2705735" y="6292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18</xdr:col>
      <xdr:colOff>153035</xdr:colOff>
      <xdr:row>38</xdr:row>
      <xdr:rowOff>64770</xdr:rowOff>
    </xdr:from>
    <xdr:to>
      <xdr:col>20</xdr:col>
      <xdr:colOff>177165</xdr:colOff>
      <xdr:row>39</xdr:row>
      <xdr:rowOff>151765</xdr:rowOff>
    </xdr:to>
    <xdr:sp macro="" textlink="">
      <xdr:nvSpPr>
        <xdr:cNvPr id="76" name="n_1mainValue【道路】&#10;有形固定資産減価償却率"/>
        <xdr:cNvSpPr txBox="1"/>
      </xdr:nvSpPr>
      <xdr:spPr>
        <a:xfrm>
          <a:off x="3582035" y="6579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30</xdr:row>
      <xdr:rowOff>0</xdr:rowOff>
    </xdr:from>
    <xdr:to>
      <xdr:col>36</xdr:col>
      <xdr:colOff>50800</xdr:colOff>
      <xdr:row>31</xdr:row>
      <xdr:rowOff>53975</xdr:rowOff>
    </xdr:to>
    <xdr:sp macro="" textlink="">
      <xdr:nvSpPr>
        <xdr:cNvPr id="85" name="テキスト ボックス 84"/>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40</xdr:row>
      <xdr:rowOff>162560</xdr:rowOff>
    </xdr:from>
    <xdr:to>
      <xdr:col>34</xdr:col>
      <xdr:colOff>126365</xdr:colOff>
      <xdr:row>42</xdr:row>
      <xdr:rowOff>78740</xdr:rowOff>
    </xdr:to>
    <xdr:sp macro="" textlink="">
      <xdr:nvSpPr>
        <xdr:cNvPr id="88" name="テキスト ボックス 87"/>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38</xdr:row>
      <xdr:rowOff>48260</xdr:rowOff>
    </xdr:from>
    <xdr:to>
      <xdr:col>34</xdr:col>
      <xdr:colOff>127000</xdr:colOff>
      <xdr:row>39</xdr:row>
      <xdr:rowOff>135890</xdr:rowOff>
    </xdr:to>
    <xdr:sp macro="" textlink="">
      <xdr:nvSpPr>
        <xdr:cNvPr id="90" name="テキスト ボックス 89"/>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two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35</xdr:row>
      <xdr:rowOff>105410</xdr:rowOff>
    </xdr:from>
    <xdr:to>
      <xdr:col>34</xdr:col>
      <xdr:colOff>127000</xdr:colOff>
      <xdr:row>37</xdr:row>
      <xdr:rowOff>21590</xdr:rowOff>
    </xdr:to>
    <xdr:sp macro="" textlink="">
      <xdr:nvSpPr>
        <xdr:cNvPr id="92" name="テキスト ボックス 91"/>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two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32</xdr:row>
      <xdr:rowOff>162560</xdr:rowOff>
    </xdr:from>
    <xdr:to>
      <xdr:col>34</xdr:col>
      <xdr:colOff>127000</xdr:colOff>
      <xdr:row>34</xdr:row>
      <xdr:rowOff>78740</xdr:rowOff>
    </xdr:to>
    <xdr:sp macro="" textlink="">
      <xdr:nvSpPr>
        <xdr:cNvPr id="94" name="テキスト ボックス 93"/>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two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30</xdr:row>
      <xdr:rowOff>48260</xdr:rowOff>
    </xdr:from>
    <xdr:to>
      <xdr:col>34</xdr:col>
      <xdr:colOff>127000</xdr:colOff>
      <xdr:row>31</xdr:row>
      <xdr:rowOff>135890</xdr:rowOff>
    </xdr:to>
    <xdr:sp macro="" textlink="">
      <xdr:nvSpPr>
        <xdr:cNvPr id="96" name="テキスト ボックス 95"/>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167005</xdr:rowOff>
    </xdr:from>
    <xdr:to>
      <xdr:col>54</xdr:col>
      <xdr:colOff>189865</xdr:colOff>
      <xdr:row>41</xdr:row>
      <xdr:rowOff>132715</xdr:rowOff>
    </xdr:to>
    <xdr:cxnSp macro="">
      <xdr:nvCxnSpPr>
        <xdr:cNvPr id="98" name="直線コネクタ 97"/>
        <xdr:cNvCxnSpPr/>
      </xdr:nvCxnSpPr>
      <xdr:spPr>
        <a:xfrm flipV="1">
          <a:off x="10476865" y="582485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41</xdr:row>
      <xdr:rowOff>136525</xdr:rowOff>
    </xdr:from>
    <xdr:to>
      <xdr:col>57</xdr:col>
      <xdr:colOff>127000</xdr:colOff>
      <xdr:row>43</xdr:row>
      <xdr:rowOff>52070</xdr:rowOff>
    </xdr:to>
    <xdr:sp macro="" textlink="">
      <xdr:nvSpPr>
        <xdr:cNvPr id="99" name="【道路】&#10;一人当たり延長最小値テキスト"/>
        <xdr:cNvSpPr txBox="1"/>
      </xdr:nvSpPr>
      <xdr:spPr>
        <a:xfrm>
          <a:off x="10515600" y="716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twoCellAnchor>
  <xdr:twoCellAnchor>
    <xdr:from>
      <xdr:col>54</xdr:col>
      <xdr:colOff>101600</xdr:colOff>
      <xdr:row>41</xdr:row>
      <xdr:rowOff>132715</xdr:rowOff>
    </xdr:from>
    <xdr:to>
      <xdr:col>55</xdr:col>
      <xdr:colOff>88900</xdr:colOff>
      <xdr:row>41</xdr:row>
      <xdr:rowOff>132715</xdr:rowOff>
    </xdr:to>
    <xdr:cxnSp macro="">
      <xdr:nvCxnSpPr>
        <xdr:cNvPr id="100" name="直線コネクタ 99"/>
        <xdr:cNvCxnSpPr/>
      </xdr:nvCxnSpPr>
      <xdr:spPr>
        <a:xfrm>
          <a:off x="10388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32</xdr:row>
      <xdr:rowOff>113665</xdr:rowOff>
    </xdr:from>
    <xdr:to>
      <xdr:col>58</xdr:col>
      <xdr:colOff>1270</xdr:colOff>
      <xdr:row>34</xdr:row>
      <xdr:rowOff>29210</xdr:rowOff>
    </xdr:to>
    <xdr:sp macro="" textlink="">
      <xdr:nvSpPr>
        <xdr:cNvPr id="101" name="【道路】&#10;一人当たり延長最大値テキスト"/>
        <xdr:cNvSpPr txBox="1"/>
      </xdr:nvSpPr>
      <xdr:spPr>
        <a:xfrm>
          <a:off x="10515600" y="5600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58.540</a:t>
          </a:r>
          <a:endParaRPr kumimoji="1" lang="ja-JP" altLang="en-US" sz="1000" b="1">
            <a:latin typeface="ＭＳ Ｐゴシック"/>
            <a:ea typeface="ＭＳ Ｐゴシック"/>
          </a:endParaRPr>
        </a:p>
      </xdr:txBody>
    </xdr:sp>
    <xdr:clientData/>
  </xdr:twoCellAnchor>
  <xdr:twoCellAnchor>
    <xdr:from>
      <xdr:col>54</xdr:col>
      <xdr:colOff>101600</xdr:colOff>
      <xdr:row>33</xdr:row>
      <xdr:rowOff>167005</xdr:rowOff>
    </xdr:from>
    <xdr:to>
      <xdr:col>55</xdr:col>
      <xdr:colOff>88900</xdr:colOff>
      <xdr:row>33</xdr:row>
      <xdr:rowOff>167005</xdr:rowOff>
    </xdr:to>
    <xdr:cxnSp macro="">
      <xdr:nvCxnSpPr>
        <xdr:cNvPr id="102" name="直線コネクタ 101"/>
        <xdr:cNvCxnSpPr/>
      </xdr:nvCxnSpPr>
      <xdr:spPr>
        <a:xfrm>
          <a:off x="10388600" y="582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37</xdr:row>
      <xdr:rowOff>143510</xdr:rowOff>
    </xdr:from>
    <xdr:to>
      <xdr:col>58</xdr:col>
      <xdr:colOff>1270</xdr:colOff>
      <xdr:row>39</xdr:row>
      <xdr:rowOff>59055</xdr:rowOff>
    </xdr:to>
    <xdr:sp macro="" textlink="">
      <xdr:nvSpPr>
        <xdr:cNvPr id="103" name="【道路】&#10;一人当たり延長平均値テキスト"/>
        <xdr:cNvSpPr txBox="1"/>
      </xdr:nvSpPr>
      <xdr:spPr>
        <a:xfrm>
          <a:off x="10515600" y="6487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26.420</a:t>
          </a:r>
          <a:endParaRPr kumimoji="1" lang="ja-JP" altLang="en-US" sz="1000" b="1">
            <a:solidFill>
              <a:srgbClr val="000080"/>
            </a:solidFill>
            <a:latin typeface="ＭＳ Ｐゴシック"/>
            <a:ea typeface="ＭＳ Ｐゴシック"/>
          </a:endParaRPr>
        </a:p>
      </xdr:txBody>
    </xdr:sp>
    <xdr:clientData/>
  </xdr:twoCellAnchor>
  <xdr:twoCellAnchor>
    <xdr:from>
      <xdr:col>54</xdr:col>
      <xdr:colOff>139700</xdr:colOff>
      <xdr:row>37</xdr:row>
      <xdr:rowOff>164465</xdr:rowOff>
    </xdr:from>
    <xdr:to>
      <xdr:col>55</xdr:col>
      <xdr:colOff>50800</xdr:colOff>
      <xdr:row>38</xdr:row>
      <xdr:rowOff>94615</xdr:rowOff>
    </xdr:to>
    <xdr:sp macro="" textlink="">
      <xdr:nvSpPr>
        <xdr:cNvPr id="104" name="フローチャート: 判断 103"/>
        <xdr:cNvSpPr/>
      </xdr:nvSpPr>
      <xdr:spPr>
        <a:xfrm>
          <a:off x="10426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43180</xdr:rowOff>
    </xdr:from>
    <xdr:to>
      <xdr:col>50</xdr:col>
      <xdr:colOff>165100</xdr:colOff>
      <xdr:row>37</xdr:row>
      <xdr:rowOff>144780</xdr:rowOff>
    </xdr:to>
    <xdr:sp macro="" textlink="">
      <xdr:nvSpPr>
        <xdr:cNvPr id="105" name="フローチャート: 判断 104"/>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86360</xdr:rowOff>
    </xdr:from>
    <xdr:to>
      <xdr:col>46</xdr:col>
      <xdr:colOff>38100</xdr:colOff>
      <xdr:row>38</xdr:row>
      <xdr:rowOff>16510</xdr:rowOff>
    </xdr:to>
    <xdr:sp macro="" textlink="">
      <xdr:nvSpPr>
        <xdr:cNvPr id="106" name="フローチャート: 判断 105"/>
        <xdr:cNvSpPr/>
      </xdr:nvSpPr>
      <xdr:spPr>
        <a:xfrm>
          <a:off x="8699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54</xdr:col>
      <xdr:colOff>0</xdr:colOff>
      <xdr:row>44</xdr:row>
      <xdr:rowOff>73660</xdr:rowOff>
    </xdr:from>
    <xdr:to>
      <xdr:col>58</xdr:col>
      <xdr:colOff>0</xdr:colOff>
      <xdr:row>45</xdr:row>
      <xdr:rowOff>161290</xdr:rowOff>
    </xdr:to>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49</xdr:col>
      <xdr:colOff>114300</xdr:colOff>
      <xdr:row>44</xdr:row>
      <xdr:rowOff>73660</xdr:rowOff>
    </xdr:from>
    <xdr:to>
      <xdr:col>53</xdr:col>
      <xdr:colOff>114300</xdr:colOff>
      <xdr:row>45</xdr:row>
      <xdr:rowOff>161290</xdr:rowOff>
    </xdr:to>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44</xdr:col>
      <xdr:colOff>177800</xdr:colOff>
      <xdr:row>44</xdr:row>
      <xdr:rowOff>73660</xdr:rowOff>
    </xdr:from>
    <xdr:to>
      <xdr:col>48</xdr:col>
      <xdr:colOff>177800</xdr:colOff>
      <xdr:row>45</xdr:row>
      <xdr:rowOff>161290</xdr:rowOff>
    </xdr:to>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40</xdr:col>
      <xdr:colOff>50800</xdr:colOff>
      <xdr:row>44</xdr:row>
      <xdr:rowOff>73660</xdr:rowOff>
    </xdr:from>
    <xdr:to>
      <xdr:col>44</xdr:col>
      <xdr:colOff>50800</xdr:colOff>
      <xdr:row>45</xdr:row>
      <xdr:rowOff>161290</xdr:rowOff>
    </xdr:to>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35</xdr:col>
      <xdr:colOff>114300</xdr:colOff>
      <xdr:row>44</xdr:row>
      <xdr:rowOff>73660</xdr:rowOff>
    </xdr:from>
    <xdr:to>
      <xdr:col>39</xdr:col>
      <xdr:colOff>114300</xdr:colOff>
      <xdr:row>45</xdr:row>
      <xdr:rowOff>161290</xdr:rowOff>
    </xdr:to>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54</xdr:col>
      <xdr:colOff>139700</xdr:colOff>
      <xdr:row>34</xdr:row>
      <xdr:rowOff>169545</xdr:rowOff>
    </xdr:from>
    <xdr:to>
      <xdr:col>55</xdr:col>
      <xdr:colOff>50800</xdr:colOff>
      <xdr:row>35</xdr:row>
      <xdr:rowOff>99695</xdr:rowOff>
    </xdr:to>
    <xdr:sp macro="" textlink="">
      <xdr:nvSpPr>
        <xdr:cNvPr id="112" name="楕円 111"/>
        <xdr:cNvSpPr/>
      </xdr:nvSpPr>
      <xdr:spPr>
        <a:xfrm>
          <a:off x="104267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38100</xdr:colOff>
      <xdr:row>34</xdr:row>
      <xdr:rowOff>20955</xdr:rowOff>
    </xdr:from>
    <xdr:to>
      <xdr:col>58</xdr:col>
      <xdr:colOff>1270</xdr:colOff>
      <xdr:row>35</xdr:row>
      <xdr:rowOff>107950</xdr:rowOff>
    </xdr:to>
    <xdr:sp macro="" textlink="">
      <xdr:nvSpPr>
        <xdr:cNvPr id="113" name="【道路】&#10;一人当たり延長該当値テキスト"/>
        <xdr:cNvSpPr txBox="1"/>
      </xdr:nvSpPr>
      <xdr:spPr>
        <a:xfrm>
          <a:off x="10515600" y="5850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48.690</a:t>
          </a:r>
          <a:endParaRPr kumimoji="1" lang="ja-JP" altLang="en-US" sz="1000" b="1">
            <a:solidFill>
              <a:srgbClr val="FF0000"/>
            </a:solidFill>
            <a:latin typeface="ＭＳ Ｐゴシック"/>
            <a:ea typeface="ＭＳ Ｐゴシック"/>
          </a:endParaRPr>
        </a:p>
      </xdr:txBody>
    </xdr:sp>
    <xdr:clientData/>
  </xdr:twoCellAnchor>
  <xdr:twoCellAnchor>
    <xdr:from>
      <xdr:col>50</xdr:col>
      <xdr:colOff>63500</xdr:colOff>
      <xdr:row>35</xdr:row>
      <xdr:rowOff>20320</xdr:rowOff>
    </xdr:from>
    <xdr:to>
      <xdr:col>50</xdr:col>
      <xdr:colOff>165100</xdr:colOff>
      <xdr:row>35</xdr:row>
      <xdr:rowOff>121920</xdr:rowOff>
    </xdr:to>
    <xdr:sp macro="" textlink="">
      <xdr:nvSpPr>
        <xdr:cNvPr id="114" name="楕円 113"/>
        <xdr:cNvSpPr/>
      </xdr:nvSpPr>
      <xdr:spPr>
        <a:xfrm>
          <a:off x="9588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48895</xdr:rowOff>
    </xdr:from>
    <xdr:to>
      <xdr:col>55</xdr:col>
      <xdr:colOff>0</xdr:colOff>
      <xdr:row>35</xdr:row>
      <xdr:rowOff>71120</xdr:rowOff>
    </xdr:to>
    <xdr:cxnSp macro="">
      <xdr:nvCxnSpPr>
        <xdr:cNvPr id="115" name="直線コネクタ 114"/>
        <xdr:cNvCxnSpPr/>
      </xdr:nvCxnSpPr>
      <xdr:spPr>
        <a:xfrm flipV="1">
          <a:off x="9639300" y="604964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24765</xdr:colOff>
      <xdr:row>37</xdr:row>
      <xdr:rowOff>135890</xdr:rowOff>
    </xdr:from>
    <xdr:to>
      <xdr:col>51</xdr:col>
      <xdr:colOff>178435</xdr:colOff>
      <xdr:row>39</xdr:row>
      <xdr:rowOff>52070</xdr:rowOff>
    </xdr:to>
    <xdr:sp macro="" textlink="">
      <xdr:nvSpPr>
        <xdr:cNvPr id="116" name="n_1aveValue【道路】&#10;一人当たり延長"/>
        <xdr:cNvSpPr txBox="1"/>
      </xdr:nvSpPr>
      <xdr:spPr>
        <a:xfrm>
          <a:off x="9359265" y="6479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31.735</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44</xdr:col>
      <xdr:colOff>100965</xdr:colOff>
      <xdr:row>36</xdr:row>
      <xdr:rowOff>33020</xdr:rowOff>
    </xdr:from>
    <xdr:to>
      <xdr:col>47</xdr:col>
      <xdr:colOff>63500</xdr:colOff>
      <xdr:row>37</xdr:row>
      <xdr:rowOff>120650</xdr:rowOff>
    </xdr:to>
    <xdr:sp macro="" textlink="">
      <xdr:nvSpPr>
        <xdr:cNvPr id="117" name="n_2aveValue【道路】&#10;一人当たり延長"/>
        <xdr:cNvSpPr txBox="1"/>
      </xdr:nvSpPr>
      <xdr:spPr>
        <a:xfrm>
          <a:off x="8482965" y="6205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49</xdr:col>
      <xdr:colOff>24765</xdr:colOff>
      <xdr:row>33</xdr:row>
      <xdr:rowOff>138430</xdr:rowOff>
    </xdr:from>
    <xdr:to>
      <xdr:col>51</xdr:col>
      <xdr:colOff>178435</xdr:colOff>
      <xdr:row>35</xdr:row>
      <xdr:rowOff>54610</xdr:rowOff>
    </xdr:to>
    <xdr:sp macro="" textlink="">
      <xdr:nvSpPr>
        <xdr:cNvPr id="118" name="n_1mainValue【道路】&#10;一人当たり延長"/>
        <xdr:cNvSpPr txBox="1"/>
      </xdr:nvSpPr>
      <xdr:spPr>
        <a:xfrm>
          <a:off x="9359265" y="5796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47.732</a:t>
          </a:r>
          <a:endParaRPr kumimoji="1" lang="ja-JP" altLang="en-US" sz="1000" b="1">
            <a:solidFill>
              <a:srgbClr val="FF0000"/>
            </a:solidFill>
            <a:latin typeface="ＭＳ Ｐゴシック"/>
            <a:ea typeface="ＭＳ Ｐゴシック"/>
          </a:endParaRP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52</xdr:row>
      <xdr:rowOff>38100</xdr:rowOff>
    </xdr:from>
    <xdr:to>
      <xdr:col>5</xdr:col>
      <xdr:colOff>69215</xdr:colOff>
      <xdr:row>53</xdr:row>
      <xdr:rowOff>92075</xdr:rowOff>
    </xdr:to>
    <xdr:sp macro="" textlink="">
      <xdr:nvSpPr>
        <xdr:cNvPr id="127" name="テキスト ボックス 12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41910</xdr:colOff>
      <xdr:row>65</xdr:row>
      <xdr:rowOff>143510</xdr:rowOff>
    </xdr:from>
    <xdr:to>
      <xdr:col>3</xdr:col>
      <xdr:colOff>189865</xdr:colOff>
      <xdr:row>67</xdr:row>
      <xdr:rowOff>59055</xdr:rowOff>
    </xdr:to>
    <xdr:sp macro="" textlink="">
      <xdr:nvSpPr>
        <xdr:cNvPr id="129" name="テキスト ボックス 128"/>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63</xdr:row>
      <xdr:rowOff>105410</xdr:rowOff>
    </xdr:from>
    <xdr:to>
      <xdr:col>4</xdr:col>
      <xdr:colOff>0</xdr:colOff>
      <xdr:row>65</xdr:row>
      <xdr:rowOff>21590</xdr:rowOff>
    </xdr:to>
    <xdr:sp macro="" textlink="">
      <xdr:nvSpPr>
        <xdr:cNvPr id="131" name="テキスト ボックス 13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61</xdr:row>
      <xdr:rowOff>67310</xdr:rowOff>
    </xdr:from>
    <xdr:to>
      <xdr:col>4</xdr:col>
      <xdr:colOff>0</xdr:colOff>
      <xdr:row>62</xdr:row>
      <xdr:rowOff>154940</xdr:rowOff>
    </xdr:to>
    <xdr:sp macro="" textlink="">
      <xdr:nvSpPr>
        <xdr:cNvPr id="133" name="テキスト ボックス 13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59</xdr:row>
      <xdr:rowOff>29210</xdr:rowOff>
    </xdr:from>
    <xdr:to>
      <xdr:col>4</xdr:col>
      <xdr:colOff>0</xdr:colOff>
      <xdr:row>60</xdr:row>
      <xdr:rowOff>116205</xdr:rowOff>
    </xdr:to>
    <xdr:sp macro="" textlink="">
      <xdr:nvSpPr>
        <xdr:cNvPr id="135" name="テキスト ボックス 13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56</xdr:row>
      <xdr:rowOff>162560</xdr:rowOff>
    </xdr:from>
    <xdr:to>
      <xdr:col>4</xdr:col>
      <xdr:colOff>0</xdr:colOff>
      <xdr:row>58</xdr:row>
      <xdr:rowOff>78740</xdr:rowOff>
    </xdr:to>
    <xdr:sp macro="" textlink="">
      <xdr:nvSpPr>
        <xdr:cNvPr id="137" name="テキスト ボックス 13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54</xdr:row>
      <xdr:rowOff>124460</xdr:rowOff>
    </xdr:from>
    <xdr:to>
      <xdr:col>3</xdr:col>
      <xdr:colOff>189865</xdr:colOff>
      <xdr:row>56</xdr:row>
      <xdr:rowOff>40640</xdr:rowOff>
    </xdr:to>
    <xdr:sp macro="" textlink="">
      <xdr:nvSpPr>
        <xdr:cNvPr id="139" name="テキスト ボックス 138"/>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52</xdr:row>
      <xdr:rowOff>86360</xdr:rowOff>
    </xdr:from>
    <xdr:to>
      <xdr:col>3</xdr:col>
      <xdr:colOff>189865</xdr:colOff>
      <xdr:row>54</xdr:row>
      <xdr:rowOff>1905</xdr:rowOff>
    </xdr:to>
    <xdr:sp macro="" textlink="">
      <xdr:nvSpPr>
        <xdr:cNvPr id="141" name="テキスト ボックス 14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64</xdr:row>
      <xdr:rowOff>36195</xdr:rowOff>
    </xdr:from>
    <xdr:to>
      <xdr:col>26</xdr:col>
      <xdr:colOff>125730</xdr:colOff>
      <xdr:row>65</xdr:row>
      <xdr:rowOff>123825</xdr:rowOff>
    </xdr:to>
    <xdr:sp macro="" textlink="">
      <xdr:nvSpPr>
        <xdr:cNvPr id="144" name="【橋りょう・トンネル】&#10;有形固定資産減価償却率最小値テキスト"/>
        <xdr:cNvSpPr txBox="1"/>
      </xdr:nvSpPr>
      <xdr:spPr>
        <a:xfrm>
          <a:off x="4673600" y="1100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two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54</xdr:row>
      <xdr:rowOff>144780</xdr:rowOff>
    </xdr:from>
    <xdr:to>
      <xdr:col>26</xdr:col>
      <xdr:colOff>125730</xdr:colOff>
      <xdr:row>56</xdr:row>
      <xdr:rowOff>60325</xdr:rowOff>
    </xdr:to>
    <xdr:sp macro="" textlink="">
      <xdr:nvSpPr>
        <xdr:cNvPr id="146" name="【橋りょう・トンネル】&#10;有形固定資産減価償却率最大値テキスト"/>
        <xdr:cNvSpPr txBox="1"/>
      </xdr:nvSpPr>
      <xdr:spPr>
        <a:xfrm>
          <a:off x="4673600" y="9403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two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59</xdr:row>
      <xdr:rowOff>635</xdr:rowOff>
    </xdr:from>
    <xdr:to>
      <xdr:col>26</xdr:col>
      <xdr:colOff>125730</xdr:colOff>
      <xdr:row>60</xdr:row>
      <xdr:rowOff>88265</xdr:rowOff>
    </xdr:to>
    <xdr:sp macro="" textlink="">
      <xdr:nvSpPr>
        <xdr:cNvPr id="148" name="【橋りょう・トンネル】&#10;有形固定資産減価償却率平均値テキスト"/>
        <xdr:cNvSpPr txBox="1"/>
      </xdr:nvSpPr>
      <xdr:spPr>
        <a:xfrm>
          <a:off x="4673600" y="101161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two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63500</xdr:colOff>
      <xdr:row>66</xdr:row>
      <xdr:rowOff>111760</xdr:rowOff>
    </xdr:from>
    <xdr:to>
      <xdr:col>27</xdr:col>
      <xdr:colOff>63500</xdr:colOff>
      <xdr:row>68</xdr:row>
      <xdr:rowOff>27305</xdr:rowOff>
    </xdr:to>
    <xdr:sp macro="" textlink="">
      <xdr:nvSpPr>
        <xdr:cNvPr id="152" name="テキスト ボックス 15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18</xdr:col>
      <xdr:colOff>177800</xdr:colOff>
      <xdr:row>66</xdr:row>
      <xdr:rowOff>111760</xdr:rowOff>
    </xdr:from>
    <xdr:to>
      <xdr:col>22</xdr:col>
      <xdr:colOff>177800</xdr:colOff>
      <xdr:row>68</xdr:row>
      <xdr:rowOff>27305</xdr:rowOff>
    </xdr:to>
    <xdr:sp macro="" textlink="">
      <xdr:nvSpPr>
        <xdr:cNvPr id="153" name="テキスト ボックス 15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14</xdr:col>
      <xdr:colOff>50800</xdr:colOff>
      <xdr:row>66</xdr:row>
      <xdr:rowOff>111760</xdr:rowOff>
    </xdr:from>
    <xdr:to>
      <xdr:col>18</xdr:col>
      <xdr:colOff>50800</xdr:colOff>
      <xdr:row>68</xdr:row>
      <xdr:rowOff>27305</xdr:rowOff>
    </xdr:to>
    <xdr:sp macro="" textlink="">
      <xdr:nvSpPr>
        <xdr:cNvPr id="154" name="テキスト ボックス 15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9</xdr:col>
      <xdr:colOff>114300</xdr:colOff>
      <xdr:row>66</xdr:row>
      <xdr:rowOff>111760</xdr:rowOff>
    </xdr:from>
    <xdr:to>
      <xdr:col>13</xdr:col>
      <xdr:colOff>114300</xdr:colOff>
      <xdr:row>68</xdr:row>
      <xdr:rowOff>27305</xdr:rowOff>
    </xdr:to>
    <xdr:sp macro="" textlink="">
      <xdr:nvSpPr>
        <xdr:cNvPr id="155" name="テキスト ボックス 15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4</xdr:col>
      <xdr:colOff>177800</xdr:colOff>
      <xdr:row>66</xdr:row>
      <xdr:rowOff>111760</xdr:rowOff>
    </xdr:from>
    <xdr:to>
      <xdr:col>8</xdr:col>
      <xdr:colOff>177800</xdr:colOff>
      <xdr:row>68</xdr:row>
      <xdr:rowOff>27305</xdr:rowOff>
    </xdr:to>
    <xdr:sp macro="" textlink="">
      <xdr:nvSpPr>
        <xdr:cNvPr id="156" name="テキスト ボックス 15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24</xdr:col>
      <xdr:colOff>12700</xdr:colOff>
      <xdr:row>60</xdr:row>
      <xdr:rowOff>8255</xdr:rowOff>
    </xdr:from>
    <xdr:to>
      <xdr:col>24</xdr:col>
      <xdr:colOff>114300</xdr:colOff>
      <xdr:row>60</xdr:row>
      <xdr:rowOff>109855</xdr:rowOff>
    </xdr:to>
    <xdr:sp macro="" textlink="">
      <xdr:nvSpPr>
        <xdr:cNvPr id="157" name="楕円 156"/>
        <xdr:cNvSpPr/>
      </xdr:nvSpPr>
      <xdr:spPr>
        <a:xfrm>
          <a:off x="4584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101600</xdr:colOff>
      <xdr:row>59</xdr:row>
      <xdr:rowOff>158115</xdr:rowOff>
    </xdr:from>
    <xdr:to>
      <xdr:col>26</xdr:col>
      <xdr:colOff>125730</xdr:colOff>
      <xdr:row>61</xdr:row>
      <xdr:rowOff>73660</xdr:rowOff>
    </xdr:to>
    <xdr:sp macro="" textlink="">
      <xdr:nvSpPr>
        <xdr:cNvPr id="158" name="【橋りょう・トンネル】&#10;有形固定資産減価償却率該当値テキスト"/>
        <xdr:cNvSpPr txBox="1"/>
      </xdr:nvSpPr>
      <xdr:spPr>
        <a:xfrm>
          <a:off x="4673600" y="10273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9" name="楕円 158"/>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60960</xdr:rowOff>
    </xdr:to>
    <xdr:cxnSp macro="">
      <xdr:nvCxnSpPr>
        <xdr:cNvPr id="160" name="直線コネクタ 159"/>
        <xdr:cNvCxnSpPr/>
      </xdr:nvCxnSpPr>
      <xdr:spPr>
        <a:xfrm flipV="1">
          <a:off x="3797300" y="103460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153035</xdr:colOff>
      <xdr:row>58</xdr:row>
      <xdr:rowOff>105410</xdr:rowOff>
    </xdr:from>
    <xdr:to>
      <xdr:col>20</xdr:col>
      <xdr:colOff>177165</xdr:colOff>
      <xdr:row>60</xdr:row>
      <xdr:rowOff>21590</xdr:rowOff>
    </xdr:to>
    <xdr:sp macro="" textlink="">
      <xdr:nvSpPr>
        <xdr:cNvPr id="161" name="n_1aveValue【橋りょう・トンネ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14</xdr:col>
      <xdr:colOff>38735</xdr:colOff>
      <xdr:row>58</xdr:row>
      <xdr:rowOff>135890</xdr:rowOff>
    </xdr:from>
    <xdr:to>
      <xdr:col>16</xdr:col>
      <xdr:colOff>62230</xdr:colOff>
      <xdr:row>60</xdr:row>
      <xdr:rowOff>52070</xdr:rowOff>
    </xdr:to>
    <xdr:sp macro="" textlink="">
      <xdr:nvSpPr>
        <xdr:cNvPr id="162" name="n_2aveValue【橋りょう・トンネル】&#10;有形固定資産減価償却率"/>
        <xdr:cNvSpPr txBox="1"/>
      </xdr:nvSpPr>
      <xdr:spPr>
        <a:xfrm>
          <a:off x="2705735" y="1007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18</xdr:col>
      <xdr:colOff>153035</xdr:colOff>
      <xdr:row>60</xdr:row>
      <xdr:rowOff>102870</xdr:rowOff>
    </xdr:from>
    <xdr:to>
      <xdr:col>20</xdr:col>
      <xdr:colOff>177165</xdr:colOff>
      <xdr:row>62</xdr:row>
      <xdr:rowOff>19050</xdr:rowOff>
    </xdr:to>
    <xdr:sp macro="" textlink="">
      <xdr:nvSpPr>
        <xdr:cNvPr id="163" name="n_1mainValue【橋りょう・トンネル】&#10;有形固定資産減価償却率"/>
        <xdr:cNvSpPr txBox="1"/>
      </xdr:nvSpPr>
      <xdr:spPr>
        <a:xfrm>
          <a:off x="3582035" y="10389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52</xdr:row>
      <xdr:rowOff>38100</xdr:rowOff>
    </xdr:from>
    <xdr:to>
      <xdr:col>36</xdr:col>
      <xdr:colOff>57150</xdr:colOff>
      <xdr:row>53</xdr:row>
      <xdr:rowOff>92075</xdr:rowOff>
    </xdr:to>
    <xdr:sp macro="" textlink="">
      <xdr:nvSpPr>
        <xdr:cNvPr id="172" name="テキスト ボックス 17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63</xdr:row>
      <xdr:rowOff>29210</xdr:rowOff>
    </xdr:from>
    <xdr:to>
      <xdr:col>34</xdr:col>
      <xdr:colOff>126365</xdr:colOff>
      <xdr:row>64</xdr:row>
      <xdr:rowOff>116205</xdr:rowOff>
    </xdr:to>
    <xdr:sp macro="" textlink="">
      <xdr:nvSpPr>
        <xdr:cNvPr id="175" name="テキスト ボックス 17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two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12700</xdr:colOff>
      <xdr:row>60</xdr:row>
      <xdr:rowOff>86360</xdr:rowOff>
    </xdr:from>
    <xdr:to>
      <xdr:col>34</xdr:col>
      <xdr:colOff>126365</xdr:colOff>
      <xdr:row>62</xdr:row>
      <xdr:rowOff>1905</xdr:rowOff>
    </xdr:to>
    <xdr:sp macro="" textlink="">
      <xdr:nvSpPr>
        <xdr:cNvPr id="177" name="テキスト ボックス 176"/>
        <xdr:cNvSpPr txBox="1"/>
      </xdr:nvSpPr>
      <xdr:spPr>
        <a:xfrm>
          <a:off x="5918200" y="1037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two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12700</xdr:colOff>
      <xdr:row>57</xdr:row>
      <xdr:rowOff>143510</xdr:rowOff>
    </xdr:from>
    <xdr:to>
      <xdr:col>34</xdr:col>
      <xdr:colOff>126365</xdr:colOff>
      <xdr:row>59</xdr:row>
      <xdr:rowOff>59055</xdr:rowOff>
    </xdr:to>
    <xdr:sp macro="" textlink="">
      <xdr:nvSpPr>
        <xdr:cNvPr id="179" name="テキスト ボックス 17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two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12700</xdr:colOff>
      <xdr:row>55</xdr:row>
      <xdr:rowOff>29210</xdr:rowOff>
    </xdr:from>
    <xdr:to>
      <xdr:col>34</xdr:col>
      <xdr:colOff>126365</xdr:colOff>
      <xdr:row>56</xdr:row>
      <xdr:rowOff>116205</xdr:rowOff>
    </xdr:to>
    <xdr:sp macro="" textlink="">
      <xdr:nvSpPr>
        <xdr:cNvPr id="181" name="テキスト ボックス 18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two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12700</xdr:colOff>
      <xdr:row>52</xdr:row>
      <xdr:rowOff>86360</xdr:rowOff>
    </xdr:from>
    <xdr:to>
      <xdr:col>34</xdr:col>
      <xdr:colOff>126365</xdr:colOff>
      <xdr:row>54</xdr:row>
      <xdr:rowOff>1905</xdr:rowOff>
    </xdr:to>
    <xdr:sp macro="" textlink="">
      <xdr:nvSpPr>
        <xdr:cNvPr id="183" name="テキスト ボックス 18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104775</xdr:rowOff>
    </xdr:from>
    <xdr:to>
      <xdr:col>54</xdr:col>
      <xdr:colOff>189865</xdr:colOff>
      <xdr:row>63</xdr:row>
      <xdr:rowOff>163195</xdr:rowOff>
    </xdr:to>
    <xdr:cxnSp macro="">
      <xdr:nvCxnSpPr>
        <xdr:cNvPr id="185" name="直線コネクタ 184"/>
        <xdr:cNvCxnSpPr/>
      </xdr:nvCxnSpPr>
      <xdr:spPr>
        <a:xfrm flipV="1">
          <a:off x="10476865" y="9705975"/>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63</xdr:row>
      <xdr:rowOff>167005</xdr:rowOff>
    </xdr:from>
    <xdr:to>
      <xdr:col>58</xdr:col>
      <xdr:colOff>1270</xdr:colOff>
      <xdr:row>65</xdr:row>
      <xdr:rowOff>82550</xdr:rowOff>
    </xdr:to>
    <xdr:sp macro="" textlink="">
      <xdr:nvSpPr>
        <xdr:cNvPr id="186" name="【橋りょう・トンネル】&#10;一人当たり有形固定資産（償却資産）額最小値テキスト"/>
        <xdr:cNvSpPr txBox="1"/>
      </xdr:nvSpPr>
      <xdr:spPr>
        <a:xfrm>
          <a:off x="10515600" y="10968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18,090</a:t>
          </a:r>
          <a:endParaRPr kumimoji="1" lang="ja-JP" altLang="en-US" sz="1000" b="1">
            <a:latin typeface="ＭＳ Ｐゴシック"/>
            <a:ea typeface="ＭＳ Ｐゴシック"/>
          </a:endParaRPr>
        </a:p>
      </xdr:txBody>
    </xdr:sp>
    <xdr:clientData/>
  </xdr:twoCellAnchor>
  <xdr:twoCellAnchor>
    <xdr:from>
      <xdr:col>54</xdr:col>
      <xdr:colOff>101600</xdr:colOff>
      <xdr:row>63</xdr:row>
      <xdr:rowOff>163195</xdr:rowOff>
    </xdr:from>
    <xdr:to>
      <xdr:col>55</xdr:col>
      <xdr:colOff>88900</xdr:colOff>
      <xdr:row>63</xdr:row>
      <xdr:rowOff>163195</xdr:rowOff>
    </xdr:to>
    <xdr:cxnSp macro="">
      <xdr:nvCxnSpPr>
        <xdr:cNvPr id="187" name="直線コネクタ 186"/>
        <xdr:cNvCxnSpPr/>
      </xdr:nvCxnSpPr>
      <xdr:spPr>
        <a:xfrm>
          <a:off x="10388600" y="1096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55</xdr:row>
      <xdr:rowOff>52070</xdr:rowOff>
    </xdr:from>
    <xdr:to>
      <xdr:col>58</xdr:col>
      <xdr:colOff>156845</xdr:colOff>
      <xdr:row>56</xdr:row>
      <xdr:rowOff>139065</xdr:rowOff>
    </xdr:to>
    <xdr:sp macro="" textlink="">
      <xdr:nvSpPr>
        <xdr:cNvPr id="188" name="【橋りょう・トンネル】&#10;一人当たり有形固定資産（償却資産）額最大値テキスト"/>
        <xdr:cNvSpPr txBox="1"/>
      </xdr:nvSpPr>
      <xdr:spPr>
        <a:xfrm>
          <a:off x="10515600" y="94818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2,770,589</a:t>
          </a:r>
          <a:endParaRPr kumimoji="1" lang="ja-JP" altLang="en-US" sz="1000" b="1">
            <a:latin typeface="ＭＳ Ｐゴシック"/>
            <a:ea typeface="ＭＳ Ｐゴシック"/>
          </a:endParaRPr>
        </a:p>
      </xdr:txBody>
    </xdr:sp>
    <xdr:clientData/>
  </xdr:twoCellAnchor>
  <xdr:twoCellAnchor>
    <xdr:from>
      <xdr:col>54</xdr:col>
      <xdr:colOff>101600</xdr:colOff>
      <xdr:row>56</xdr:row>
      <xdr:rowOff>104775</xdr:rowOff>
    </xdr:from>
    <xdr:to>
      <xdr:col>55</xdr:col>
      <xdr:colOff>88900</xdr:colOff>
      <xdr:row>56</xdr:row>
      <xdr:rowOff>104775</xdr:rowOff>
    </xdr:to>
    <xdr:cxnSp macro="">
      <xdr:nvCxnSpPr>
        <xdr:cNvPr id="189" name="直線コネクタ 188"/>
        <xdr:cNvCxnSpPr/>
      </xdr:nvCxnSpPr>
      <xdr:spPr>
        <a:xfrm>
          <a:off x="10388600" y="970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61</xdr:row>
      <xdr:rowOff>103505</xdr:rowOff>
    </xdr:from>
    <xdr:to>
      <xdr:col>58</xdr:col>
      <xdr:colOff>65405</xdr:colOff>
      <xdr:row>63</xdr:row>
      <xdr:rowOff>19685</xdr:rowOff>
    </xdr:to>
    <xdr:sp macro="" textlink="">
      <xdr:nvSpPr>
        <xdr:cNvPr id="190" name="【橋りょう・トンネル】&#10;一人当たり有形固定資産（償却資産）額平均値テキスト"/>
        <xdr:cNvSpPr txBox="1"/>
      </xdr:nvSpPr>
      <xdr:spPr>
        <a:xfrm>
          <a:off x="10515600" y="10561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462,462</a:t>
          </a:r>
          <a:endParaRPr kumimoji="1" lang="ja-JP" altLang="en-US" sz="1000" b="1">
            <a:solidFill>
              <a:srgbClr val="000080"/>
            </a:solidFill>
            <a:latin typeface="ＭＳ Ｐゴシック"/>
            <a:ea typeface="ＭＳ Ｐゴシック"/>
          </a:endParaRPr>
        </a:p>
      </xdr:txBody>
    </xdr:sp>
    <xdr:clientData/>
  </xdr:twoCellAnchor>
  <xdr:twoCellAnchor>
    <xdr:from>
      <xdr:col>54</xdr:col>
      <xdr:colOff>139700</xdr:colOff>
      <xdr:row>62</xdr:row>
      <xdr:rowOff>80645</xdr:rowOff>
    </xdr:from>
    <xdr:to>
      <xdr:col>55</xdr:col>
      <xdr:colOff>50800</xdr:colOff>
      <xdr:row>63</xdr:row>
      <xdr:rowOff>10795</xdr:rowOff>
    </xdr:to>
    <xdr:sp macro="" textlink="">
      <xdr:nvSpPr>
        <xdr:cNvPr id="191" name="フローチャート: 判断 190"/>
        <xdr:cNvSpPr/>
      </xdr:nvSpPr>
      <xdr:spPr>
        <a:xfrm>
          <a:off x="104267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130175</xdr:rowOff>
    </xdr:to>
    <xdr:sp macro="" textlink="">
      <xdr:nvSpPr>
        <xdr:cNvPr id="192" name="フローチャート: 判断 191"/>
        <xdr:cNvSpPr/>
      </xdr:nvSpPr>
      <xdr:spPr>
        <a:xfrm>
          <a:off x="9588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93" name="フローチャート: 判断 192"/>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54</xdr:col>
      <xdr:colOff>0</xdr:colOff>
      <xdr:row>66</xdr:row>
      <xdr:rowOff>111760</xdr:rowOff>
    </xdr:from>
    <xdr:to>
      <xdr:col>58</xdr:col>
      <xdr:colOff>0</xdr:colOff>
      <xdr:row>68</xdr:row>
      <xdr:rowOff>27305</xdr:rowOff>
    </xdr:to>
    <xdr:sp macro="" textlink="">
      <xdr:nvSpPr>
        <xdr:cNvPr id="194" name="テキスト ボックス 193"/>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49</xdr:col>
      <xdr:colOff>114300</xdr:colOff>
      <xdr:row>66</xdr:row>
      <xdr:rowOff>111760</xdr:rowOff>
    </xdr:from>
    <xdr:to>
      <xdr:col>53</xdr:col>
      <xdr:colOff>114300</xdr:colOff>
      <xdr:row>68</xdr:row>
      <xdr:rowOff>27305</xdr:rowOff>
    </xdr:to>
    <xdr:sp macro="" textlink="">
      <xdr:nvSpPr>
        <xdr:cNvPr id="195" name="テキスト ボックス 194"/>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44</xdr:col>
      <xdr:colOff>177800</xdr:colOff>
      <xdr:row>66</xdr:row>
      <xdr:rowOff>111760</xdr:rowOff>
    </xdr:from>
    <xdr:to>
      <xdr:col>48</xdr:col>
      <xdr:colOff>177800</xdr:colOff>
      <xdr:row>68</xdr:row>
      <xdr:rowOff>27305</xdr:rowOff>
    </xdr:to>
    <xdr:sp macro="" textlink="">
      <xdr:nvSpPr>
        <xdr:cNvPr id="196" name="テキスト ボックス 195"/>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40</xdr:col>
      <xdr:colOff>50800</xdr:colOff>
      <xdr:row>66</xdr:row>
      <xdr:rowOff>111760</xdr:rowOff>
    </xdr:from>
    <xdr:to>
      <xdr:col>44</xdr:col>
      <xdr:colOff>50800</xdr:colOff>
      <xdr:row>68</xdr:row>
      <xdr:rowOff>27305</xdr:rowOff>
    </xdr:to>
    <xdr:sp macro="" textlink="">
      <xdr:nvSpPr>
        <xdr:cNvPr id="197" name="テキスト ボックス 196"/>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35</xdr:col>
      <xdr:colOff>114300</xdr:colOff>
      <xdr:row>66</xdr:row>
      <xdr:rowOff>111760</xdr:rowOff>
    </xdr:from>
    <xdr:to>
      <xdr:col>39</xdr:col>
      <xdr:colOff>114300</xdr:colOff>
      <xdr:row>68</xdr:row>
      <xdr:rowOff>27305</xdr:rowOff>
    </xdr:to>
    <xdr:sp macro="" textlink="">
      <xdr:nvSpPr>
        <xdr:cNvPr id="198" name="テキスト ボックス 197"/>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54</xdr:col>
      <xdr:colOff>139700</xdr:colOff>
      <xdr:row>63</xdr:row>
      <xdr:rowOff>112395</xdr:rowOff>
    </xdr:from>
    <xdr:to>
      <xdr:col>55</xdr:col>
      <xdr:colOff>50800</xdr:colOff>
      <xdr:row>64</xdr:row>
      <xdr:rowOff>42545</xdr:rowOff>
    </xdr:to>
    <xdr:sp macro="" textlink="">
      <xdr:nvSpPr>
        <xdr:cNvPr id="199" name="楕円 198"/>
        <xdr:cNvSpPr/>
      </xdr:nvSpPr>
      <xdr:spPr>
        <a:xfrm>
          <a:off x="10426700" y="109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38100</xdr:colOff>
      <xdr:row>63</xdr:row>
      <xdr:rowOff>27305</xdr:rowOff>
    </xdr:from>
    <xdr:to>
      <xdr:col>58</xdr:col>
      <xdr:colOff>1270</xdr:colOff>
      <xdr:row>64</xdr:row>
      <xdr:rowOff>114935</xdr:rowOff>
    </xdr:to>
    <xdr:sp macro="" textlink="">
      <xdr:nvSpPr>
        <xdr:cNvPr id="200" name="【橋りょう・トンネル】&#10;一人当たり有形固定資産（償却資産）額該当値テキスト"/>
        <xdr:cNvSpPr txBox="1"/>
      </xdr:nvSpPr>
      <xdr:spPr>
        <a:xfrm>
          <a:off x="10515600" y="10828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18,090</a:t>
          </a:r>
          <a:endParaRPr kumimoji="1" lang="ja-JP" altLang="en-US" sz="1000" b="1">
            <a:solidFill>
              <a:srgbClr val="FF0000"/>
            </a:solidFill>
            <a:latin typeface="ＭＳ Ｐゴシック"/>
            <a:ea typeface="ＭＳ Ｐゴシック"/>
          </a:endParaRPr>
        </a:p>
      </xdr:txBody>
    </xdr:sp>
    <xdr:clientData/>
  </xdr:twoCellAnchor>
  <xdr:twoCellAnchor>
    <xdr:from>
      <xdr:col>50</xdr:col>
      <xdr:colOff>63500</xdr:colOff>
      <xdr:row>63</xdr:row>
      <xdr:rowOff>110490</xdr:rowOff>
    </xdr:from>
    <xdr:to>
      <xdr:col>50</xdr:col>
      <xdr:colOff>165100</xdr:colOff>
      <xdr:row>64</xdr:row>
      <xdr:rowOff>40640</xdr:rowOff>
    </xdr:to>
    <xdr:sp macro="" textlink="">
      <xdr:nvSpPr>
        <xdr:cNvPr id="201" name="楕円 200"/>
        <xdr:cNvSpPr/>
      </xdr:nvSpPr>
      <xdr:spPr>
        <a:xfrm>
          <a:off x="9588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161290</xdr:rowOff>
    </xdr:from>
    <xdr:to>
      <xdr:col>55</xdr:col>
      <xdr:colOff>0</xdr:colOff>
      <xdr:row>63</xdr:row>
      <xdr:rowOff>163195</xdr:rowOff>
    </xdr:to>
    <xdr:cxnSp macro="">
      <xdr:nvCxnSpPr>
        <xdr:cNvPr id="202" name="直線コネクタ 201"/>
        <xdr:cNvCxnSpPr/>
      </xdr:nvCxnSpPr>
      <xdr:spPr>
        <a:xfrm>
          <a:off x="9639300" y="10962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48</xdr:col>
      <xdr:colOff>182880</xdr:colOff>
      <xdr:row>60</xdr:row>
      <xdr:rowOff>146685</xdr:rowOff>
    </xdr:from>
    <xdr:to>
      <xdr:col>52</xdr:col>
      <xdr:colOff>19050</xdr:colOff>
      <xdr:row>62</xdr:row>
      <xdr:rowOff>62230</xdr:rowOff>
    </xdr:to>
    <xdr:sp macro="" textlink="">
      <xdr:nvSpPr>
        <xdr:cNvPr id="203" name="n_1aveValue【橋りょう・トンネル】&#10;一人当たり有形固定資産（償却資産）額"/>
        <xdr:cNvSpPr txBox="1"/>
      </xdr:nvSpPr>
      <xdr:spPr>
        <a:xfrm>
          <a:off x="9326880" y="10433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576,611</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44</xdr:col>
      <xdr:colOff>68580</xdr:colOff>
      <xdr:row>61</xdr:row>
      <xdr:rowOff>635</xdr:rowOff>
    </xdr:from>
    <xdr:to>
      <xdr:col>47</xdr:col>
      <xdr:colOff>95250</xdr:colOff>
      <xdr:row>62</xdr:row>
      <xdr:rowOff>88265</xdr:rowOff>
    </xdr:to>
    <xdr:sp macro="" textlink="">
      <xdr:nvSpPr>
        <xdr:cNvPr id="204" name="n_2aveValue【橋りょう・トンネル】&#10;一人当たり有形固定資産（償却資産）額"/>
        <xdr:cNvSpPr txBox="1"/>
      </xdr:nvSpPr>
      <xdr:spPr>
        <a:xfrm>
          <a:off x="8450580" y="10459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49</xdr:col>
      <xdr:colOff>24765</xdr:colOff>
      <xdr:row>64</xdr:row>
      <xdr:rowOff>31750</xdr:rowOff>
    </xdr:from>
    <xdr:to>
      <xdr:col>51</xdr:col>
      <xdr:colOff>178435</xdr:colOff>
      <xdr:row>65</xdr:row>
      <xdr:rowOff>118745</xdr:rowOff>
    </xdr:to>
    <xdr:sp macro="" textlink="">
      <xdr:nvSpPr>
        <xdr:cNvPr id="205" name="n_1mainValue【橋りょう・トンネル】&#10;一人当たり有形固定資産（償却資産）額"/>
        <xdr:cNvSpPr txBox="1"/>
      </xdr:nvSpPr>
      <xdr:spPr>
        <a:xfrm>
          <a:off x="9359265" y="11004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22,362</a:t>
          </a:r>
          <a:endParaRPr kumimoji="1" lang="ja-JP" altLang="en-US" sz="1000" b="1">
            <a:solidFill>
              <a:srgbClr val="FF0000"/>
            </a:solidFill>
            <a:latin typeface="ＭＳ Ｐゴシック"/>
            <a:ea typeface="ＭＳ Ｐゴシック"/>
          </a:endParaRP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74</xdr:row>
      <xdr:rowOff>76200</xdr:rowOff>
    </xdr:from>
    <xdr:to>
      <xdr:col>5</xdr:col>
      <xdr:colOff>69215</xdr:colOff>
      <xdr:row>75</xdr:row>
      <xdr:rowOff>129540</xdr:rowOff>
    </xdr:to>
    <xdr:sp macro="" textlink="">
      <xdr:nvSpPr>
        <xdr:cNvPr id="214" name="テキスト ボックス 213"/>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16" name="直線コネクタ 21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41910</xdr:colOff>
      <xdr:row>86</xdr:row>
      <xdr:rowOff>26670</xdr:rowOff>
    </xdr:from>
    <xdr:to>
      <xdr:col>3</xdr:col>
      <xdr:colOff>189865</xdr:colOff>
      <xdr:row>87</xdr:row>
      <xdr:rowOff>114300</xdr:rowOff>
    </xdr:to>
    <xdr:sp macro="" textlink="">
      <xdr:nvSpPr>
        <xdr:cNvPr id="217" name="テキスト ボックス 216"/>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4</xdr:col>
      <xdr:colOff>0</xdr:colOff>
      <xdr:row>85</xdr:row>
      <xdr:rowOff>13335</xdr:rowOff>
    </xdr:from>
    <xdr:to>
      <xdr:col>28</xdr:col>
      <xdr:colOff>114300</xdr:colOff>
      <xdr:row>85</xdr:row>
      <xdr:rowOff>13335</xdr:rowOff>
    </xdr:to>
    <xdr:cxnSp macro="">
      <xdr:nvCxnSpPr>
        <xdr:cNvPr id="218" name="直線コネクタ 21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84</xdr:row>
      <xdr:rowOff>42545</xdr:rowOff>
    </xdr:from>
    <xdr:to>
      <xdr:col>4</xdr:col>
      <xdr:colOff>0</xdr:colOff>
      <xdr:row>85</xdr:row>
      <xdr:rowOff>129540</xdr:rowOff>
    </xdr:to>
    <xdr:sp macro="" textlink="">
      <xdr:nvSpPr>
        <xdr:cNvPr id="219" name="テキスト ボックス 21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4</xdr:col>
      <xdr:colOff>0</xdr:colOff>
      <xdr:row>83</xdr:row>
      <xdr:rowOff>29845</xdr:rowOff>
    </xdr:from>
    <xdr:to>
      <xdr:col>28</xdr:col>
      <xdr:colOff>114300</xdr:colOff>
      <xdr:row>83</xdr:row>
      <xdr:rowOff>29845</xdr:rowOff>
    </xdr:to>
    <xdr:cxnSp macro="">
      <xdr:nvCxnSpPr>
        <xdr:cNvPr id="220" name="直線コネクタ 21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82</xdr:row>
      <xdr:rowOff>59055</xdr:rowOff>
    </xdr:from>
    <xdr:to>
      <xdr:col>4</xdr:col>
      <xdr:colOff>0</xdr:colOff>
      <xdr:row>83</xdr:row>
      <xdr:rowOff>146685</xdr:rowOff>
    </xdr:to>
    <xdr:sp macro="" textlink="">
      <xdr:nvSpPr>
        <xdr:cNvPr id="221" name="テキスト ボックス 22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4</xdr:col>
      <xdr:colOff>0</xdr:colOff>
      <xdr:row>81</xdr:row>
      <xdr:rowOff>46355</xdr:rowOff>
    </xdr:from>
    <xdr:to>
      <xdr:col>28</xdr:col>
      <xdr:colOff>114300</xdr:colOff>
      <xdr:row>81</xdr:row>
      <xdr:rowOff>46355</xdr:rowOff>
    </xdr:to>
    <xdr:cxnSp macro="">
      <xdr:nvCxnSpPr>
        <xdr:cNvPr id="222" name="直線コネクタ 22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80</xdr:row>
      <xdr:rowOff>75565</xdr:rowOff>
    </xdr:from>
    <xdr:to>
      <xdr:col>4</xdr:col>
      <xdr:colOff>0</xdr:colOff>
      <xdr:row>81</xdr:row>
      <xdr:rowOff>162560</xdr:rowOff>
    </xdr:to>
    <xdr:sp macro="" textlink="">
      <xdr:nvSpPr>
        <xdr:cNvPr id="223" name="テキスト ボックス 22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4</xdr:col>
      <xdr:colOff>0</xdr:colOff>
      <xdr:row>79</xdr:row>
      <xdr:rowOff>63500</xdr:rowOff>
    </xdr:from>
    <xdr:to>
      <xdr:col>28</xdr:col>
      <xdr:colOff>114300</xdr:colOff>
      <xdr:row>79</xdr:row>
      <xdr:rowOff>63500</xdr:rowOff>
    </xdr:to>
    <xdr:cxnSp macro="">
      <xdr:nvCxnSpPr>
        <xdr:cNvPr id="224" name="直線コネクタ 22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78</xdr:row>
      <xdr:rowOff>92075</xdr:rowOff>
    </xdr:from>
    <xdr:to>
      <xdr:col>4</xdr:col>
      <xdr:colOff>0</xdr:colOff>
      <xdr:row>80</xdr:row>
      <xdr:rowOff>8255</xdr:rowOff>
    </xdr:to>
    <xdr:sp macro="" textlink="">
      <xdr:nvSpPr>
        <xdr:cNvPr id="225" name="テキスト ボックス 22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4</xdr:col>
      <xdr:colOff>0</xdr:colOff>
      <xdr:row>77</xdr:row>
      <xdr:rowOff>78740</xdr:rowOff>
    </xdr:from>
    <xdr:to>
      <xdr:col>28</xdr:col>
      <xdr:colOff>114300</xdr:colOff>
      <xdr:row>77</xdr:row>
      <xdr:rowOff>78740</xdr:rowOff>
    </xdr:to>
    <xdr:cxnSp macro="">
      <xdr:nvCxnSpPr>
        <xdr:cNvPr id="226" name="直線コネクタ 22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76</xdr:row>
      <xdr:rowOff>107950</xdr:rowOff>
    </xdr:from>
    <xdr:to>
      <xdr:col>3</xdr:col>
      <xdr:colOff>189865</xdr:colOff>
      <xdr:row>78</xdr:row>
      <xdr:rowOff>24130</xdr:rowOff>
    </xdr:to>
    <xdr:sp macro="" textlink="">
      <xdr:nvSpPr>
        <xdr:cNvPr id="227" name="テキスト ボックス 226"/>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74</xdr:row>
      <xdr:rowOff>124460</xdr:rowOff>
    </xdr:from>
    <xdr:to>
      <xdr:col>3</xdr:col>
      <xdr:colOff>189865</xdr:colOff>
      <xdr:row>76</xdr:row>
      <xdr:rowOff>40640</xdr:rowOff>
    </xdr:to>
    <xdr:sp macro="" textlink="">
      <xdr:nvSpPr>
        <xdr:cNvPr id="229" name="テキスト ボックス 228"/>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86</xdr:row>
      <xdr:rowOff>69215</xdr:rowOff>
    </xdr:to>
    <xdr:cxnSp macro="">
      <xdr:nvCxnSpPr>
        <xdr:cNvPr id="231" name="直線コネクタ 230"/>
        <xdr:cNvCxnSpPr/>
      </xdr:nvCxnSpPr>
      <xdr:spPr>
        <a:xfrm flipV="1">
          <a:off x="4634865" y="1328039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86</xdr:row>
      <xdr:rowOff>73025</xdr:rowOff>
    </xdr:from>
    <xdr:to>
      <xdr:col>26</xdr:col>
      <xdr:colOff>60960</xdr:colOff>
      <xdr:row>87</xdr:row>
      <xdr:rowOff>160655</xdr:rowOff>
    </xdr:to>
    <xdr:sp macro="" textlink="">
      <xdr:nvSpPr>
        <xdr:cNvPr id="232" name="【公営住宅】&#10;有形固定資産減価償却率最小値テキスト"/>
        <xdr:cNvSpPr txBox="1"/>
      </xdr:nvSpPr>
      <xdr:spPr>
        <a:xfrm>
          <a:off x="4673600" y="148177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twoCellAnchor>
  <xdr:twoCellAnchor>
    <xdr:from>
      <xdr:col>23</xdr:col>
      <xdr:colOff>165100</xdr:colOff>
      <xdr:row>86</xdr:row>
      <xdr:rowOff>69215</xdr:rowOff>
    </xdr:from>
    <xdr:to>
      <xdr:col>24</xdr:col>
      <xdr:colOff>152400</xdr:colOff>
      <xdr:row>86</xdr:row>
      <xdr:rowOff>69215</xdr:rowOff>
    </xdr:to>
    <xdr:cxnSp macro="">
      <xdr:nvCxnSpPr>
        <xdr:cNvPr id="233" name="直線コネクタ 232"/>
        <xdr:cNvCxnSpPr/>
      </xdr:nvCxnSpPr>
      <xdr:spPr>
        <a:xfrm>
          <a:off x="4546600" y="1481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76</xdr:row>
      <xdr:rowOff>25400</xdr:rowOff>
    </xdr:from>
    <xdr:to>
      <xdr:col>27</xdr:col>
      <xdr:colOff>0</xdr:colOff>
      <xdr:row>77</xdr:row>
      <xdr:rowOff>113030</xdr:rowOff>
    </xdr:to>
    <xdr:sp macro="" textlink="">
      <xdr:nvSpPr>
        <xdr:cNvPr id="234"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twoCellAnchor>
  <xdr:twoCellAnchor>
    <xdr:from>
      <xdr:col>23</xdr:col>
      <xdr:colOff>165100</xdr:colOff>
      <xdr:row>77</xdr:row>
      <xdr:rowOff>78740</xdr:rowOff>
    </xdr:from>
    <xdr:to>
      <xdr:col>24</xdr:col>
      <xdr:colOff>152400</xdr:colOff>
      <xdr:row>77</xdr:row>
      <xdr:rowOff>78740</xdr:rowOff>
    </xdr:to>
    <xdr:cxnSp macro="">
      <xdr:nvCxnSpPr>
        <xdr:cNvPr id="235" name="直線コネクタ 234"/>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80</xdr:row>
      <xdr:rowOff>88265</xdr:rowOff>
    </xdr:from>
    <xdr:to>
      <xdr:col>26</xdr:col>
      <xdr:colOff>125730</xdr:colOff>
      <xdr:row>82</xdr:row>
      <xdr:rowOff>3810</xdr:rowOff>
    </xdr:to>
    <xdr:sp macro="" textlink="">
      <xdr:nvSpPr>
        <xdr:cNvPr id="236" name="【公営住宅】&#10;有形固定資産減価償却率平均値テキスト"/>
        <xdr:cNvSpPr txBox="1"/>
      </xdr:nvSpPr>
      <xdr:spPr>
        <a:xfrm>
          <a:off x="4673600" y="138042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twoCellAnchor>
  <xdr:twoCellAnchor>
    <xdr:from>
      <xdr:col>24</xdr:col>
      <xdr:colOff>12700</xdr:colOff>
      <xdr:row>80</xdr:row>
      <xdr:rowOff>109855</xdr:rowOff>
    </xdr:from>
    <xdr:to>
      <xdr:col>24</xdr:col>
      <xdr:colOff>114300</xdr:colOff>
      <xdr:row>81</xdr:row>
      <xdr:rowOff>40640</xdr:rowOff>
    </xdr:to>
    <xdr:sp macro="" textlink="">
      <xdr:nvSpPr>
        <xdr:cNvPr id="237" name="フローチャート: 判断 236"/>
        <xdr:cNvSpPr/>
      </xdr:nvSpPr>
      <xdr:spPr>
        <a:xfrm>
          <a:off x="4584700" y="13825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26670</xdr:rowOff>
    </xdr:from>
    <xdr:to>
      <xdr:col>15</xdr:col>
      <xdr:colOff>101600</xdr:colOff>
      <xdr:row>81</xdr:row>
      <xdr:rowOff>128270</xdr:rowOff>
    </xdr:to>
    <xdr:sp macro="" textlink="">
      <xdr:nvSpPr>
        <xdr:cNvPr id="239" name="フローチャート: 判断 238"/>
        <xdr:cNvSpPr/>
      </xdr:nvSpPr>
      <xdr:spPr>
        <a:xfrm>
          <a:off x="2857500" y="13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63500</xdr:colOff>
      <xdr:row>88</xdr:row>
      <xdr:rowOff>149860</xdr:rowOff>
    </xdr:from>
    <xdr:to>
      <xdr:col>27</xdr:col>
      <xdr:colOff>63500</xdr:colOff>
      <xdr:row>90</xdr:row>
      <xdr:rowOff>66040</xdr:rowOff>
    </xdr:to>
    <xdr:sp macro="" textlink="">
      <xdr:nvSpPr>
        <xdr:cNvPr id="240" name="テキスト ボックス 23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18</xdr:col>
      <xdr:colOff>177800</xdr:colOff>
      <xdr:row>88</xdr:row>
      <xdr:rowOff>149860</xdr:rowOff>
    </xdr:from>
    <xdr:to>
      <xdr:col>22</xdr:col>
      <xdr:colOff>177800</xdr:colOff>
      <xdr:row>90</xdr:row>
      <xdr:rowOff>66040</xdr:rowOff>
    </xdr:to>
    <xdr:sp macro="" textlink="">
      <xdr:nvSpPr>
        <xdr:cNvPr id="241" name="テキスト ボックス 24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14</xdr:col>
      <xdr:colOff>50800</xdr:colOff>
      <xdr:row>88</xdr:row>
      <xdr:rowOff>149860</xdr:rowOff>
    </xdr:from>
    <xdr:to>
      <xdr:col>18</xdr:col>
      <xdr:colOff>50800</xdr:colOff>
      <xdr:row>90</xdr:row>
      <xdr:rowOff>66040</xdr:rowOff>
    </xdr:to>
    <xdr:sp macro="" textlink="">
      <xdr:nvSpPr>
        <xdr:cNvPr id="242" name="テキスト ボックス 24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9</xdr:col>
      <xdr:colOff>114300</xdr:colOff>
      <xdr:row>88</xdr:row>
      <xdr:rowOff>149860</xdr:rowOff>
    </xdr:from>
    <xdr:to>
      <xdr:col>13</xdr:col>
      <xdr:colOff>114300</xdr:colOff>
      <xdr:row>90</xdr:row>
      <xdr:rowOff>66040</xdr:rowOff>
    </xdr:to>
    <xdr:sp macro="" textlink="">
      <xdr:nvSpPr>
        <xdr:cNvPr id="243" name="テキスト ボックス 24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4</xdr:col>
      <xdr:colOff>177800</xdr:colOff>
      <xdr:row>88</xdr:row>
      <xdr:rowOff>149860</xdr:rowOff>
    </xdr:from>
    <xdr:to>
      <xdr:col>8</xdr:col>
      <xdr:colOff>177800</xdr:colOff>
      <xdr:row>90</xdr:row>
      <xdr:rowOff>66040</xdr:rowOff>
    </xdr:to>
    <xdr:sp macro="" textlink="">
      <xdr:nvSpPr>
        <xdr:cNvPr id="244" name="テキスト ボックス 24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24</xdr:col>
      <xdr:colOff>12700</xdr:colOff>
      <xdr:row>79</xdr:row>
      <xdr:rowOff>161925</xdr:rowOff>
    </xdr:from>
    <xdr:to>
      <xdr:col>24</xdr:col>
      <xdr:colOff>114300</xdr:colOff>
      <xdr:row>80</xdr:row>
      <xdr:rowOff>92075</xdr:rowOff>
    </xdr:to>
    <xdr:sp macro="" textlink="">
      <xdr:nvSpPr>
        <xdr:cNvPr id="245" name="楕円 244"/>
        <xdr:cNvSpPr/>
      </xdr:nvSpPr>
      <xdr:spPr>
        <a:xfrm>
          <a:off x="45847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101600</xdr:colOff>
      <xdr:row>79</xdr:row>
      <xdr:rowOff>13335</xdr:rowOff>
    </xdr:from>
    <xdr:to>
      <xdr:col>26</xdr:col>
      <xdr:colOff>125730</xdr:colOff>
      <xdr:row>80</xdr:row>
      <xdr:rowOff>100965</xdr:rowOff>
    </xdr:to>
    <xdr:sp macro="" textlink="">
      <xdr:nvSpPr>
        <xdr:cNvPr id="246" name="【公営住宅】&#10;有形固定資産減価償却率該当値テキスト"/>
        <xdr:cNvSpPr txBox="1"/>
      </xdr:nvSpPr>
      <xdr:spPr>
        <a:xfrm>
          <a:off x="4673600" y="13557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twoCellAnchor>
  <xdr:twoCellAnchor>
    <xdr:from>
      <xdr:col>19</xdr:col>
      <xdr:colOff>127000</xdr:colOff>
      <xdr:row>80</xdr:row>
      <xdr:rowOff>64135</xdr:rowOff>
    </xdr:from>
    <xdr:to>
      <xdr:col>20</xdr:col>
      <xdr:colOff>38100</xdr:colOff>
      <xdr:row>80</xdr:row>
      <xdr:rowOff>166370</xdr:rowOff>
    </xdr:to>
    <xdr:sp macro="" textlink="">
      <xdr:nvSpPr>
        <xdr:cNvPr id="247" name="楕円 246"/>
        <xdr:cNvSpPr/>
      </xdr:nvSpPr>
      <xdr:spPr>
        <a:xfrm>
          <a:off x="3746500" y="13780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41275</xdr:rowOff>
    </xdr:from>
    <xdr:to>
      <xdr:col>24</xdr:col>
      <xdr:colOff>63500</xdr:colOff>
      <xdr:row>80</xdr:row>
      <xdr:rowOff>114935</xdr:rowOff>
    </xdr:to>
    <xdr:cxnSp macro="">
      <xdr:nvCxnSpPr>
        <xdr:cNvPr id="248" name="直線コネクタ 247"/>
        <xdr:cNvCxnSpPr/>
      </xdr:nvCxnSpPr>
      <xdr:spPr>
        <a:xfrm flipV="1">
          <a:off x="3797300" y="1375727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153035</xdr:colOff>
      <xdr:row>77</xdr:row>
      <xdr:rowOff>48260</xdr:rowOff>
    </xdr:from>
    <xdr:to>
      <xdr:col>20</xdr:col>
      <xdr:colOff>177165</xdr:colOff>
      <xdr:row>78</xdr:row>
      <xdr:rowOff>135890</xdr:rowOff>
    </xdr:to>
    <xdr:sp macro="" textlink="">
      <xdr:nvSpPr>
        <xdr:cNvPr id="249" name="n_1aveValue【公営住宅】&#10;有形固定資産減価償却率"/>
        <xdr:cNvSpPr txBox="1"/>
      </xdr:nvSpPr>
      <xdr:spPr>
        <a:xfrm>
          <a:off x="3582035" y="1324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14</xdr:col>
      <xdr:colOff>38735</xdr:colOff>
      <xdr:row>79</xdr:row>
      <xdr:rowOff>144780</xdr:rowOff>
    </xdr:from>
    <xdr:to>
      <xdr:col>16</xdr:col>
      <xdr:colOff>62230</xdr:colOff>
      <xdr:row>81</xdr:row>
      <xdr:rowOff>60325</xdr:rowOff>
    </xdr:to>
    <xdr:sp macro="" textlink="">
      <xdr:nvSpPr>
        <xdr:cNvPr id="250" name="n_2aveValue【公営住宅】&#10;有形固定資産減価償却率"/>
        <xdr:cNvSpPr txBox="1"/>
      </xdr:nvSpPr>
      <xdr:spPr>
        <a:xfrm>
          <a:off x="2705735" y="13689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18</xdr:col>
      <xdr:colOff>153035</xdr:colOff>
      <xdr:row>80</xdr:row>
      <xdr:rowOff>156845</xdr:rowOff>
    </xdr:from>
    <xdr:to>
      <xdr:col>20</xdr:col>
      <xdr:colOff>177165</xdr:colOff>
      <xdr:row>82</xdr:row>
      <xdr:rowOff>72390</xdr:rowOff>
    </xdr:to>
    <xdr:sp macro="" textlink="">
      <xdr:nvSpPr>
        <xdr:cNvPr id="251" name="n_1mainValue【公営住宅】&#10;有形固定資産減価償却率"/>
        <xdr:cNvSpPr txBox="1"/>
      </xdr:nvSpPr>
      <xdr:spPr>
        <a:xfrm>
          <a:off x="3582035" y="13872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74</xdr:row>
      <xdr:rowOff>76200</xdr:rowOff>
    </xdr:from>
    <xdr:to>
      <xdr:col>36</xdr:col>
      <xdr:colOff>57150</xdr:colOff>
      <xdr:row>75</xdr:row>
      <xdr:rowOff>129540</xdr:rowOff>
    </xdr:to>
    <xdr:sp macro="" textlink="">
      <xdr:nvSpPr>
        <xdr:cNvPr id="260" name="テキスト ボックス 25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62" name="直線コネクタ 26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86</xdr:row>
      <xdr:rowOff>26670</xdr:rowOff>
    </xdr:from>
    <xdr:to>
      <xdr:col>34</xdr:col>
      <xdr:colOff>126365</xdr:colOff>
      <xdr:row>87</xdr:row>
      <xdr:rowOff>114300</xdr:rowOff>
    </xdr:to>
    <xdr:sp macro="" textlink="">
      <xdr:nvSpPr>
        <xdr:cNvPr id="263" name="テキスト ボックス 262"/>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34</xdr:col>
      <xdr:colOff>127000</xdr:colOff>
      <xdr:row>85</xdr:row>
      <xdr:rowOff>13335</xdr:rowOff>
    </xdr:from>
    <xdr:to>
      <xdr:col>59</xdr:col>
      <xdr:colOff>50800</xdr:colOff>
      <xdr:row>85</xdr:row>
      <xdr:rowOff>13335</xdr:rowOff>
    </xdr:to>
    <xdr:cxnSp macro="">
      <xdr:nvCxnSpPr>
        <xdr:cNvPr id="264" name="直線コネクタ 26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84</xdr:row>
      <xdr:rowOff>42545</xdr:rowOff>
    </xdr:from>
    <xdr:to>
      <xdr:col>34</xdr:col>
      <xdr:colOff>126365</xdr:colOff>
      <xdr:row>85</xdr:row>
      <xdr:rowOff>129540</xdr:rowOff>
    </xdr:to>
    <xdr:sp macro="" textlink="">
      <xdr:nvSpPr>
        <xdr:cNvPr id="265" name="テキスト ボックス 264"/>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twoCellAnchor>
  <xdr:twoCellAnchor>
    <xdr:from>
      <xdr:col>34</xdr:col>
      <xdr:colOff>127000</xdr:colOff>
      <xdr:row>83</xdr:row>
      <xdr:rowOff>29845</xdr:rowOff>
    </xdr:from>
    <xdr:to>
      <xdr:col>59</xdr:col>
      <xdr:colOff>50800</xdr:colOff>
      <xdr:row>83</xdr:row>
      <xdr:rowOff>29845</xdr:rowOff>
    </xdr:to>
    <xdr:cxnSp macro="">
      <xdr:nvCxnSpPr>
        <xdr:cNvPr id="266" name="直線コネクタ 26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82</xdr:row>
      <xdr:rowOff>59055</xdr:rowOff>
    </xdr:from>
    <xdr:to>
      <xdr:col>34</xdr:col>
      <xdr:colOff>126365</xdr:colOff>
      <xdr:row>83</xdr:row>
      <xdr:rowOff>146685</xdr:rowOff>
    </xdr:to>
    <xdr:sp macro="" textlink="">
      <xdr:nvSpPr>
        <xdr:cNvPr id="267" name="テキスト ボックス 266"/>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twoCellAnchor>
  <xdr:twoCellAnchor>
    <xdr:from>
      <xdr:col>34</xdr:col>
      <xdr:colOff>127000</xdr:colOff>
      <xdr:row>81</xdr:row>
      <xdr:rowOff>46355</xdr:rowOff>
    </xdr:from>
    <xdr:to>
      <xdr:col>59</xdr:col>
      <xdr:colOff>50800</xdr:colOff>
      <xdr:row>81</xdr:row>
      <xdr:rowOff>46355</xdr:rowOff>
    </xdr:to>
    <xdr:cxnSp macro="">
      <xdr:nvCxnSpPr>
        <xdr:cNvPr id="268" name="直線コネクタ 26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80</xdr:row>
      <xdr:rowOff>75565</xdr:rowOff>
    </xdr:from>
    <xdr:to>
      <xdr:col>34</xdr:col>
      <xdr:colOff>126365</xdr:colOff>
      <xdr:row>81</xdr:row>
      <xdr:rowOff>162560</xdr:rowOff>
    </xdr:to>
    <xdr:sp macro="" textlink="">
      <xdr:nvSpPr>
        <xdr:cNvPr id="269" name="テキスト ボックス 268"/>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twoCellAnchor>
  <xdr:twoCellAnchor>
    <xdr:from>
      <xdr:col>34</xdr:col>
      <xdr:colOff>127000</xdr:colOff>
      <xdr:row>79</xdr:row>
      <xdr:rowOff>63500</xdr:rowOff>
    </xdr:from>
    <xdr:to>
      <xdr:col>59</xdr:col>
      <xdr:colOff>50800</xdr:colOff>
      <xdr:row>79</xdr:row>
      <xdr:rowOff>63500</xdr:rowOff>
    </xdr:to>
    <xdr:cxnSp macro="">
      <xdr:nvCxnSpPr>
        <xdr:cNvPr id="270" name="直線コネクタ 26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78</xdr:row>
      <xdr:rowOff>92075</xdr:rowOff>
    </xdr:from>
    <xdr:to>
      <xdr:col>34</xdr:col>
      <xdr:colOff>126365</xdr:colOff>
      <xdr:row>80</xdr:row>
      <xdr:rowOff>8255</xdr:rowOff>
    </xdr:to>
    <xdr:sp macro="" textlink="">
      <xdr:nvSpPr>
        <xdr:cNvPr id="271" name="テキスト ボックス 270"/>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twoCellAnchor>
  <xdr:twoCellAnchor>
    <xdr:from>
      <xdr:col>34</xdr:col>
      <xdr:colOff>127000</xdr:colOff>
      <xdr:row>77</xdr:row>
      <xdr:rowOff>78740</xdr:rowOff>
    </xdr:from>
    <xdr:to>
      <xdr:col>59</xdr:col>
      <xdr:colOff>50800</xdr:colOff>
      <xdr:row>77</xdr:row>
      <xdr:rowOff>78740</xdr:rowOff>
    </xdr:to>
    <xdr:cxnSp macro="">
      <xdr:nvCxnSpPr>
        <xdr:cNvPr id="272" name="直線コネクタ 27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76</xdr:row>
      <xdr:rowOff>107950</xdr:rowOff>
    </xdr:from>
    <xdr:to>
      <xdr:col>34</xdr:col>
      <xdr:colOff>127000</xdr:colOff>
      <xdr:row>78</xdr:row>
      <xdr:rowOff>24130</xdr:rowOff>
    </xdr:to>
    <xdr:sp macro="" textlink="">
      <xdr:nvSpPr>
        <xdr:cNvPr id="273" name="テキスト ボックス 272"/>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two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74</xdr:row>
      <xdr:rowOff>124460</xdr:rowOff>
    </xdr:from>
    <xdr:to>
      <xdr:col>34</xdr:col>
      <xdr:colOff>127000</xdr:colOff>
      <xdr:row>76</xdr:row>
      <xdr:rowOff>40640</xdr:rowOff>
    </xdr:to>
    <xdr:sp macro="" textlink="">
      <xdr:nvSpPr>
        <xdr:cNvPr id="275" name="テキスト ボックス 27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116205</xdr:rowOff>
    </xdr:from>
    <xdr:to>
      <xdr:col>54</xdr:col>
      <xdr:colOff>189865</xdr:colOff>
      <xdr:row>86</xdr:row>
      <xdr:rowOff>151765</xdr:rowOff>
    </xdr:to>
    <xdr:cxnSp macro="">
      <xdr:nvCxnSpPr>
        <xdr:cNvPr id="277" name="直線コネクタ 276"/>
        <xdr:cNvCxnSpPr/>
      </xdr:nvCxnSpPr>
      <xdr:spPr>
        <a:xfrm flipV="1">
          <a:off x="10476865" y="1348930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86</xdr:row>
      <xdr:rowOff>155575</xdr:rowOff>
    </xdr:from>
    <xdr:to>
      <xdr:col>57</xdr:col>
      <xdr:colOff>127000</xdr:colOff>
      <xdr:row>88</xdr:row>
      <xdr:rowOff>71120</xdr:rowOff>
    </xdr:to>
    <xdr:sp macro="" textlink="">
      <xdr:nvSpPr>
        <xdr:cNvPr id="278" name="【公営住宅】&#10;一人当たり面積最小値テキスト"/>
        <xdr:cNvSpPr txBox="1"/>
      </xdr:nvSpPr>
      <xdr:spPr>
        <a:xfrm>
          <a:off x="10515600" y="14900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0.103</a:t>
          </a:r>
          <a:endParaRPr kumimoji="1" lang="ja-JP" altLang="en-US" sz="1000" b="1">
            <a:latin typeface="ＭＳ Ｐゴシック"/>
            <a:ea typeface="ＭＳ Ｐゴシック"/>
          </a:endParaRPr>
        </a:p>
      </xdr:txBody>
    </xdr:sp>
    <xdr:clientData/>
  </xdr:twoCellAnchor>
  <xdr:twoCellAnchor>
    <xdr:from>
      <xdr:col>54</xdr:col>
      <xdr:colOff>101600</xdr:colOff>
      <xdr:row>86</xdr:row>
      <xdr:rowOff>151765</xdr:rowOff>
    </xdr:from>
    <xdr:to>
      <xdr:col>55</xdr:col>
      <xdr:colOff>88900</xdr:colOff>
      <xdr:row>86</xdr:row>
      <xdr:rowOff>151765</xdr:rowOff>
    </xdr:to>
    <xdr:cxnSp macro="">
      <xdr:nvCxnSpPr>
        <xdr:cNvPr id="279" name="直線コネクタ 278"/>
        <xdr:cNvCxnSpPr/>
      </xdr:nvCxnSpPr>
      <xdr:spPr>
        <a:xfrm>
          <a:off x="10388600" y="1489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77</xdr:row>
      <xdr:rowOff>63500</xdr:rowOff>
    </xdr:from>
    <xdr:to>
      <xdr:col>57</xdr:col>
      <xdr:colOff>127000</xdr:colOff>
      <xdr:row>78</xdr:row>
      <xdr:rowOff>150495</xdr:rowOff>
    </xdr:to>
    <xdr:sp macro="" textlink="">
      <xdr:nvSpPr>
        <xdr:cNvPr id="280" name="【公営住宅】&#10;一人当たり面積最大値テキスト"/>
        <xdr:cNvSpPr txBox="1"/>
      </xdr:nvSpPr>
      <xdr:spPr>
        <a:xfrm>
          <a:off x="10515600" y="13265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8.721</a:t>
          </a:r>
          <a:endParaRPr kumimoji="1" lang="ja-JP" altLang="en-US" sz="1000" b="1">
            <a:latin typeface="ＭＳ Ｐゴシック"/>
            <a:ea typeface="ＭＳ Ｐゴシック"/>
          </a:endParaRPr>
        </a:p>
      </xdr:txBody>
    </xdr:sp>
    <xdr:clientData/>
  </xdr:twoCellAnchor>
  <xdr:twoCellAnchor>
    <xdr:from>
      <xdr:col>54</xdr:col>
      <xdr:colOff>101600</xdr:colOff>
      <xdr:row>78</xdr:row>
      <xdr:rowOff>116205</xdr:rowOff>
    </xdr:from>
    <xdr:to>
      <xdr:col>55</xdr:col>
      <xdr:colOff>88900</xdr:colOff>
      <xdr:row>78</xdr:row>
      <xdr:rowOff>116205</xdr:rowOff>
    </xdr:to>
    <xdr:cxnSp macro="">
      <xdr:nvCxnSpPr>
        <xdr:cNvPr id="281" name="直線コネクタ 280"/>
        <xdr:cNvCxnSpPr/>
      </xdr:nvCxnSpPr>
      <xdr:spPr>
        <a:xfrm>
          <a:off x="10388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85</xdr:row>
      <xdr:rowOff>80645</xdr:rowOff>
    </xdr:from>
    <xdr:to>
      <xdr:col>57</xdr:col>
      <xdr:colOff>127000</xdr:colOff>
      <xdr:row>86</xdr:row>
      <xdr:rowOff>168275</xdr:rowOff>
    </xdr:to>
    <xdr:sp macro="" textlink="">
      <xdr:nvSpPr>
        <xdr:cNvPr id="282" name="【公営住宅】&#10;一人当たり面積平均値テキスト"/>
        <xdr:cNvSpPr txBox="1"/>
      </xdr:nvSpPr>
      <xdr:spPr>
        <a:xfrm>
          <a:off x="10515600" y="14653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a:t>
          </a:r>
          <a:endParaRPr kumimoji="1" lang="ja-JP" altLang="en-US" sz="1000" b="1">
            <a:solidFill>
              <a:srgbClr val="000080"/>
            </a:solidFill>
            <a:latin typeface="ＭＳ Ｐゴシック"/>
            <a:ea typeface="ＭＳ Ｐゴシック"/>
          </a:endParaRPr>
        </a:p>
      </xdr:txBody>
    </xdr:sp>
    <xdr:clientData/>
  </xdr:twoCellAnchor>
  <xdr:twoCellAnchor>
    <xdr:from>
      <xdr:col>54</xdr:col>
      <xdr:colOff>139700</xdr:colOff>
      <xdr:row>85</xdr:row>
      <xdr:rowOff>102235</xdr:rowOff>
    </xdr:from>
    <xdr:to>
      <xdr:col>55</xdr:col>
      <xdr:colOff>50800</xdr:colOff>
      <xdr:row>86</xdr:row>
      <xdr:rowOff>32385</xdr:rowOff>
    </xdr:to>
    <xdr:sp macro="" textlink="">
      <xdr:nvSpPr>
        <xdr:cNvPr id="283" name="フローチャート: 判断 282"/>
        <xdr:cNvSpPr/>
      </xdr:nvSpPr>
      <xdr:spPr>
        <a:xfrm>
          <a:off x="104267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64135</xdr:rowOff>
    </xdr:from>
    <xdr:to>
      <xdr:col>50</xdr:col>
      <xdr:colOff>165100</xdr:colOff>
      <xdr:row>85</xdr:row>
      <xdr:rowOff>166370</xdr:rowOff>
    </xdr:to>
    <xdr:sp macro="" textlink="">
      <xdr:nvSpPr>
        <xdr:cNvPr id="284" name="フローチャート: 判断 283"/>
        <xdr:cNvSpPr/>
      </xdr:nvSpPr>
      <xdr:spPr>
        <a:xfrm>
          <a:off x="9588500" y="14637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65405</xdr:rowOff>
    </xdr:from>
    <xdr:to>
      <xdr:col>46</xdr:col>
      <xdr:colOff>38100</xdr:colOff>
      <xdr:row>85</xdr:row>
      <xdr:rowOff>167005</xdr:rowOff>
    </xdr:to>
    <xdr:sp macro="" textlink="">
      <xdr:nvSpPr>
        <xdr:cNvPr id="285" name="フローチャート: 判断 284"/>
        <xdr:cNvSpPr/>
      </xdr:nvSpPr>
      <xdr:spPr>
        <a:xfrm>
          <a:off x="8699500" y="1463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54</xdr:col>
      <xdr:colOff>0</xdr:colOff>
      <xdr:row>88</xdr:row>
      <xdr:rowOff>149860</xdr:rowOff>
    </xdr:from>
    <xdr:to>
      <xdr:col>58</xdr:col>
      <xdr:colOff>0</xdr:colOff>
      <xdr:row>90</xdr:row>
      <xdr:rowOff>66040</xdr:rowOff>
    </xdr:to>
    <xdr:sp macro="" textlink="">
      <xdr:nvSpPr>
        <xdr:cNvPr id="286" name="テキスト ボックス 28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49</xdr:col>
      <xdr:colOff>114300</xdr:colOff>
      <xdr:row>88</xdr:row>
      <xdr:rowOff>149860</xdr:rowOff>
    </xdr:from>
    <xdr:to>
      <xdr:col>53</xdr:col>
      <xdr:colOff>114300</xdr:colOff>
      <xdr:row>90</xdr:row>
      <xdr:rowOff>66040</xdr:rowOff>
    </xdr:to>
    <xdr:sp macro="" textlink="">
      <xdr:nvSpPr>
        <xdr:cNvPr id="287" name="テキスト ボックス 28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44</xdr:col>
      <xdr:colOff>177800</xdr:colOff>
      <xdr:row>88</xdr:row>
      <xdr:rowOff>149860</xdr:rowOff>
    </xdr:from>
    <xdr:to>
      <xdr:col>48</xdr:col>
      <xdr:colOff>177800</xdr:colOff>
      <xdr:row>90</xdr:row>
      <xdr:rowOff>66040</xdr:rowOff>
    </xdr:to>
    <xdr:sp macro="" textlink="">
      <xdr:nvSpPr>
        <xdr:cNvPr id="288" name="テキスト ボックス 28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40</xdr:col>
      <xdr:colOff>50800</xdr:colOff>
      <xdr:row>88</xdr:row>
      <xdr:rowOff>149860</xdr:rowOff>
    </xdr:from>
    <xdr:to>
      <xdr:col>44</xdr:col>
      <xdr:colOff>50800</xdr:colOff>
      <xdr:row>90</xdr:row>
      <xdr:rowOff>66040</xdr:rowOff>
    </xdr:to>
    <xdr:sp macro="" textlink="">
      <xdr:nvSpPr>
        <xdr:cNvPr id="289" name="テキスト ボックス 28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35</xdr:col>
      <xdr:colOff>114300</xdr:colOff>
      <xdr:row>88</xdr:row>
      <xdr:rowOff>149860</xdr:rowOff>
    </xdr:from>
    <xdr:to>
      <xdr:col>39</xdr:col>
      <xdr:colOff>114300</xdr:colOff>
      <xdr:row>90</xdr:row>
      <xdr:rowOff>66040</xdr:rowOff>
    </xdr:to>
    <xdr:sp macro="" textlink="">
      <xdr:nvSpPr>
        <xdr:cNvPr id="290" name="テキスト ボックス 28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54</xdr:col>
      <xdr:colOff>139700</xdr:colOff>
      <xdr:row>78</xdr:row>
      <xdr:rowOff>65405</xdr:rowOff>
    </xdr:from>
    <xdr:to>
      <xdr:col>55</xdr:col>
      <xdr:colOff>50800</xdr:colOff>
      <xdr:row>78</xdr:row>
      <xdr:rowOff>167005</xdr:rowOff>
    </xdr:to>
    <xdr:sp macro="" textlink="">
      <xdr:nvSpPr>
        <xdr:cNvPr id="291" name="楕円 290"/>
        <xdr:cNvSpPr/>
      </xdr:nvSpPr>
      <xdr:spPr>
        <a:xfrm>
          <a:off x="104267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38100</xdr:colOff>
      <xdr:row>78</xdr:row>
      <xdr:rowOff>18415</xdr:rowOff>
    </xdr:from>
    <xdr:to>
      <xdr:col>57</xdr:col>
      <xdr:colOff>127000</xdr:colOff>
      <xdr:row>79</xdr:row>
      <xdr:rowOff>105410</xdr:rowOff>
    </xdr:to>
    <xdr:sp macro="" textlink="">
      <xdr:nvSpPr>
        <xdr:cNvPr id="292" name="【公営住宅】&#10;一人当たり面積該当値テキスト"/>
        <xdr:cNvSpPr txBox="1"/>
      </xdr:nvSpPr>
      <xdr:spPr>
        <a:xfrm>
          <a:off x="10515600" y="13391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8.721</a:t>
          </a:r>
          <a:endParaRPr kumimoji="1" lang="ja-JP" altLang="en-US" sz="1000" b="1">
            <a:solidFill>
              <a:srgbClr val="FF0000"/>
            </a:solidFill>
            <a:latin typeface="ＭＳ Ｐゴシック"/>
            <a:ea typeface="ＭＳ Ｐゴシック"/>
          </a:endParaRPr>
        </a:p>
      </xdr:txBody>
    </xdr:sp>
    <xdr:clientData/>
  </xdr:twoCellAnchor>
  <xdr:twoCellAnchor>
    <xdr:from>
      <xdr:col>50</xdr:col>
      <xdr:colOff>63500</xdr:colOff>
      <xdr:row>78</xdr:row>
      <xdr:rowOff>97790</xdr:rowOff>
    </xdr:from>
    <xdr:to>
      <xdr:col>50</xdr:col>
      <xdr:colOff>165100</xdr:colOff>
      <xdr:row>79</xdr:row>
      <xdr:rowOff>27305</xdr:rowOff>
    </xdr:to>
    <xdr:sp macro="" textlink="">
      <xdr:nvSpPr>
        <xdr:cNvPr id="293" name="楕円 292"/>
        <xdr:cNvSpPr/>
      </xdr:nvSpPr>
      <xdr:spPr>
        <a:xfrm>
          <a:off x="9588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116205</xdr:rowOff>
    </xdr:from>
    <xdr:to>
      <xdr:col>55</xdr:col>
      <xdr:colOff>0</xdr:colOff>
      <xdr:row>78</xdr:row>
      <xdr:rowOff>147955</xdr:rowOff>
    </xdr:to>
    <xdr:cxnSp macro="">
      <xdr:nvCxnSpPr>
        <xdr:cNvPr id="294" name="直線コネクタ 293"/>
        <xdr:cNvCxnSpPr/>
      </xdr:nvCxnSpPr>
      <xdr:spPr>
        <a:xfrm flipV="1">
          <a:off x="9639300" y="1348930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57150</xdr:colOff>
      <xdr:row>85</xdr:row>
      <xdr:rowOff>156845</xdr:rowOff>
    </xdr:from>
    <xdr:to>
      <xdr:col>51</xdr:col>
      <xdr:colOff>146050</xdr:colOff>
      <xdr:row>87</xdr:row>
      <xdr:rowOff>72390</xdr:rowOff>
    </xdr:to>
    <xdr:sp macro="" textlink="">
      <xdr:nvSpPr>
        <xdr:cNvPr id="295" name="n_1aveValue【公営住宅】&#10;一人当たり面積"/>
        <xdr:cNvSpPr txBox="1"/>
      </xdr:nvSpPr>
      <xdr:spPr>
        <a:xfrm>
          <a:off x="9391650" y="14730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44</xdr:col>
      <xdr:colOff>133350</xdr:colOff>
      <xdr:row>84</xdr:row>
      <xdr:rowOff>12065</xdr:rowOff>
    </xdr:from>
    <xdr:to>
      <xdr:col>47</xdr:col>
      <xdr:colOff>31115</xdr:colOff>
      <xdr:row>85</xdr:row>
      <xdr:rowOff>99695</xdr:rowOff>
    </xdr:to>
    <xdr:sp macro="" textlink="">
      <xdr:nvSpPr>
        <xdr:cNvPr id="296" name="n_2aveValue【公営住宅】&#10;一人当たり面積"/>
        <xdr:cNvSpPr txBox="1"/>
      </xdr:nvSpPr>
      <xdr:spPr>
        <a:xfrm>
          <a:off x="8515350" y="14413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49</xdr:col>
      <xdr:colOff>57150</xdr:colOff>
      <xdr:row>77</xdr:row>
      <xdr:rowOff>43815</xdr:rowOff>
    </xdr:from>
    <xdr:to>
      <xdr:col>51</xdr:col>
      <xdr:colOff>146050</xdr:colOff>
      <xdr:row>78</xdr:row>
      <xdr:rowOff>130810</xdr:rowOff>
    </xdr:to>
    <xdr:sp macro="" textlink="">
      <xdr:nvSpPr>
        <xdr:cNvPr id="297" name="n_1mainValue【公営住宅】&#10;一人当たり面積"/>
        <xdr:cNvSpPr txBox="1"/>
      </xdr:nvSpPr>
      <xdr:spPr>
        <a:xfrm>
          <a:off x="9391650" y="13245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8.528</a:t>
          </a:r>
          <a:endParaRPr kumimoji="1" lang="ja-JP" altLang="en-US" sz="1000" b="1">
            <a:solidFill>
              <a:srgbClr val="FF0000"/>
            </a:solidFill>
            <a:latin typeface="ＭＳ Ｐゴシック"/>
            <a:ea typeface="ＭＳ Ｐゴシック"/>
          </a:endParaRP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30</xdr:row>
      <xdr:rowOff>0</xdr:rowOff>
    </xdr:from>
    <xdr:to>
      <xdr:col>66</xdr:col>
      <xdr:colOff>132715</xdr:colOff>
      <xdr:row>31</xdr:row>
      <xdr:rowOff>53975</xdr:rowOff>
    </xdr:to>
    <xdr:sp macro="" textlink="">
      <xdr:nvSpPr>
        <xdr:cNvPr id="322" name="テキスト ボックス 32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24" name="直線コネクタ 32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105410</xdr:colOff>
      <xdr:row>41</xdr:row>
      <xdr:rowOff>121920</xdr:rowOff>
    </xdr:from>
    <xdr:to>
      <xdr:col>65</xdr:col>
      <xdr:colOff>62865</xdr:colOff>
      <xdr:row>43</xdr:row>
      <xdr:rowOff>37465</xdr:rowOff>
    </xdr:to>
    <xdr:sp macro="" textlink="">
      <xdr:nvSpPr>
        <xdr:cNvPr id="325" name="テキスト ボックス 324"/>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65</xdr:col>
      <xdr:colOff>63500</xdr:colOff>
      <xdr:row>40</xdr:row>
      <xdr:rowOff>109220</xdr:rowOff>
    </xdr:from>
    <xdr:to>
      <xdr:col>89</xdr:col>
      <xdr:colOff>177800</xdr:colOff>
      <xdr:row>40</xdr:row>
      <xdr:rowOff>109220</xdr:rowOff>
    </xdr:to>
    <xdr:cxnSp macro="">
      <xdr:nvCxnSpPr>
        <xdr:cNvPr id="326" name="直線コネクタ 32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39</xdr:row>
      <xdr:rowOff>137795</xdr:rowOff>
    </xdr:from>
    <xdr:to>
      <xdr:col>65</xdr:col>
      <xdr:colOff>63500</xdr:colOff>
      <xdr:row>41</xdr:row>
      <xdr:rowOff>53975</xdr:rowOff>
    </xdr:to>
    <xdr:sp macro="" textlink="">
      <xdr:nvSpPr>
        <xdr:cNvPr id="327" name="テキスト ボックス 32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65</xdr:col>
      <xdr:colOff>63500</xdr:colOff>
      <xdr:row>38</xdr:row>
      <xdr:rowOff>125095</xdr:rowOff>
    </xdr:from>
    <xdr:to>
      <xdr:col>89</xdr:col>
      <xdr:colOff>177800</xdr:colOff>
      <xdr:row>38</xdr:row>
      <xdr:rowOff>125095</xdr:rowOff>
    </xdr:to>
    <xdr:cxnSp macro="">
      <xdr:nvCxnSpPr>
        <xdr:cNvPr id="328" name="直線コネクタ 32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37</xdr:row>
      <xdr:rowOff>154940</xdr:rowOff>
    </xdr:from>
    <xdr:to>
      <xdr:col>65</xdr:col>
      <xdr:colOff>63500</xdr:colOff>
      <xdr:row>39</xdr:row>
      <xdr:rowOff>70485</xdr:rowOff>
    </xdr:to>
    <xdr:sp macro="" textlink="">
      <xdr:nvSpPr>
        <xdr:cNvPr id="329" name="テキスト ボックス 32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65</xdr:col>
      <xdr:colOff>63500</xdr:colOff>
      <xdr:row>36</xdr:row>
      <xdr:rowOff>141605</xdr:rowOff>
    </xdr:from>
    <xdr:to>
      <xdr:col>89</xdr:col>
      <xdr:colOff>177800</xdr:colOff>
      <xdr:row>36</xdr:row>
      <xdr:rowOff>141605</xdr:rowOff>
    </xdr:to>
    <xdr:cxnSp macro="">
      <xdr:nvCxnSpPr>
        <xdr:cNvPr id="330" name="直線コネクタ 32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35</xdr:row>
      <xdr:rowOff>170815</xdr:rowOff>
    </xdr:from>
    <xdr:to>
      <xdr:col>65</xdr:col>
      <xdr:colOff>63500</xdr:colOff>
      <xdr:row>37</xdr:row>
      <xdr:rowOff>86360</xdr:rowOff>
    </xdr:to>
    <xdr:sp macro="" textlink="">
      <xdr:nvSpPr>
        <xdr:cNvPr id="331" name="テキスト ボックス 33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65</xdr:col>
      <xdr:colOff>63500</xdr:colOff>
      <xdr:row>34</xdr:row>
      <xdr:rowOff>158115</xdr:rowOff>
    </xdr:from>
    <xdr:to>
      <xdr:col>89</xdr:col>
      <xdr:colOff>177800</xdr:colOff>
      <xdr:row>34</xdr:row>
      <xdr:rowOff>158115</xdr:rowOff>
    </xdr:to>
    <xdr:cxnSp macro="">
      <xdr:nvCxnSpPr>
        <xdr:cNvPr id="332" name="直線コネクタ 33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34</xdr:row>
      <xdr:rowOff>15875</xdr:rowOff>
    </xdr:from>
    <xdr:to>
      <xdr:col>65</xdr:col>
      <xdr:colOff>63500</xdr:colOff>
      <xdr:row>35</xdr:row>
      <xdr:rowOff>103505</xdr:rowOff>
    </xdr:to>
    <xdr:sp macro="" textlink="">
      <xdr:nvSpPr>
        <xdr:cNvPr id="333" name="テキスト ボックス 33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65</xdr:col>
      <xdr:colOff>63500</xdr:colOff>
      <xdr:row>33</xdr:row>
      <xdr:rowOff>2540</xdr:rowOff>
    </xdr:from>
    <xdr:to>
      <xdr:col>89</xdr:col>
      <xdr:colOff>177800</xdr:colOff>
      <xdr:row>33</xdr:row>
      <xdr:rowOff>2540</xdr:rowOff>
    </xdr:to>
    <xdr:cxnSp macro="">
      <xdr:nvCxnSpPr>
        <xdr:cNvPr id="334" name="直線コネクタ 33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32</xdr:row>
      <xdr:rowOff>31750</xdr:rowOff>
    </xdr:from>
    <xdr:to>
      <xdr:col>65</xdr:col>
      <xdr:colOff>62865</xdr:colOff>
      <xdr:row>33</xdr:row>
      <xdr:rowOff>118745</xdr:rowOff>
    </xdr:to>
    <xdr:sp macro="" textlink="">
      <xdr:nvSpPr>
        <xdr:cNvPr id="335" name="テキスト ボックス 334"/>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30</xdr:row>
      <xdr:rowOff>48260</xdr:rowOff>
    </xdr:from>
    <xdr:to>
      <xdr:col>65</xdr:col>
      <xdr:colOff>62865</xdr:colOff>
      <xdr:row>31</xdr:row>
      <xdr:rowOff>135890</xdr:rowOff>
    </xdr:to>
    <xdr:sp macro="" textlink="">
      <xdr:nvSpPr>
        <xdr:cNvPr id="337" name="テキスト ボックス 336"/>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69850</xdr:rowOff>
    </xdr:to>
    <xdr:cxnSp macro="">
      <xdr:nvCxnSpPr>
        <xdr:cNvPr id="339" name="直線コネクタ 338"/>
        <xdr:cNvCxnSpPr/>
      </xdr:nvCxnSpPr>
      <xdr:spPr>
        <a:xfrm flipV="1">
          <a:off x="16318865" y="566039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41</xdr:row>
      <xdr:rowOff>73660</xdr:rowOff>
    </xdr:from>
    <xdr:to>
      <xdr:col>87</xdr:col>
      <xdr:colOff>189230</xdr:colOff>
      <xdr:row>42</xdr:row>
      <xdr:rowOff>161290</xdr:rowOff>
    </xdr:to>
    <xdr:sp macro="" textlink="">
      <xdr:nvSpPr>
        <xdr:cNvPr id="340" name="【認定こども園・幼稚園・保育所】&#10;有形固定資産減価償却率最小値テキスト"/>
        <xdr:cNvSpPr txBox="1"/>
      </xdr:nvSpPr>
      <xdr:spPr>
        <a:xfrm>
          <a:off x="16357600" y="7103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twoCellAnchor>
  <xdr:twoCellAnchor>
    <xdr:from>
      <xdr:col>85</xdr:col>
      <xdr:colOff>38100</xdr:colOff>
      <xdr:row>41</xdr:row>
      <xdr:rowOff>69850</xdr:rowOff>
    </xdr:from>
    <xdr:to>
      <xdr:col>86</xdr:col>
      <xdr:colOff>25400</xdr:colOff>
      <xdr:row>41</xdr:row>
      <xdr:rowOff>69850</xdr:rowOff>
    </xdr:to>
    <xdr:cxnSp macro="">
      <xdr:nvCxnSpPr>
        <xdr:cNvPr id="341" name="直線コネクタ 340"/>
        <xdr:cNvCxnSpPr/>
      </xdr:nvCxnSpPr>
      <xdr:spPr>
        <a:xfrm>
          <a:off x="162306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31</xdr:row>
      <xdr:rowOff>120650</xdr:rowOff>
    </xdr:from>
    <xdr:to>
      <xdr:col>88</xdr:col>
      <xdr:colOff>63500</xdr:colOff>
      <xdr:row>33</xdr:row>
      <xdr:rowOff>36195</xdr:rowOff>
    </xdr:to>
    <xdr:sp macro="" textlink="">
      <xdr:nvSpPr>
        <xdr:cNvPr id="342"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twoCellAnchor>
  <xdr:twoCellAnchor>
    <xdr:from>
      <xdr:col>85</xdr:col>
      <xdr:colOff>38100</xdr:colOff>
      <xdr:row>33</xdr:row>
      <xdr:rowOff>2540</xdr:rowOff>
    </xdr:from>
    <xdr:to>
      <xdr:col>86</xdr:col>
      <xdr:colOff>25400</xdr:colOff>
      <xdr:row>33</xdr:row>
      <xdr:rowOff>2540</xdr:rowOff>
    </xdr:to>
    <xdr:cxnSp macro="">
      <xdr:nvCxnSpPr>
        <xdr:cNvPr id="343" name="直線コネクタ 342"/>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37</xdr:row>
      <xdr:rowOff>140970</xdr:rowOff>
    </xdr:from>
    <xdr:to>
      <xdr:col>87</xdr:col>
      <xdr:colOff>189230</xdr:colOff>
      <xdr:row>39</xdr:row>
      <xdr:rowOff>57150</xdr:rowOff>
    </xdr:to>
    <xdr:sp macro="" textlink="">
      <xdr:nvSpPr>
        <xdr:cNvPr id="344" name="【認定こども園・幼稚園・保育所】&#10;有形固定資産減価償却率平均値テキスト"/>
        <xdr:cNvSpPr txBox="1"/>
      </xdr:nvSpPr>
      <xdr:spPr>
        <a:xfrm>
          <a:off x="16357600" y="648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two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66040</xdr:rowOff>
    </xdr:from>
    <xdr:to>
      <xdr:col>81</xdr:col>
      <xdr:colOff>101600</xdr:colOff>
      <xdr:row>37</xdr:row>
      <xdr:rowOff>167640</xdr:rowOff>
    </xdr:to>
    <xdr:sp macro="" textlink="">
      <xdr:nvSpPr>
        <xdr:cNvPr id="346" name="フローチャート: 判断 345"/>
        <xdr:cNvSpPr/>
      </xdr:nvSpPr>
      <xdr:spPr>
        <a:xfrm>
          <a:off x="15430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88900</xdr:rowOff>
    </xdr:from>
    <xdr:to>
      <xdr:col>76</xdr:col>
      <xdr:colOff>165100</xdr:colOff>
      <xdr:row>38</xdr:row>
      <xdr:rowOff>19050</xdr:rowOff>
    </xdr:to>
    <xdr:sp macro="" textlink="">
      <xdr:nvSpPr>
        <xdr:cNvPr id="347" name="フローチャート: 判断 346"/>
        <xdr:cNvSpPr/>
      </xdr:nvSpPr>
      <xdr:spPr>
        <a:xfrm>
          <a:off x="14541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84</xdr:col>
      <xdr:colOff>127000</xdr:colOff>
      <xdr:row>44</xdr:row>
      <xdr:rowOff>73660</xdr:rowOff>
    </xdr:from>
    <xdr:to>
      <xdr:col>88</xdr:col>
      <xdr:colOff>127000</xdr:colOff>
      <xdr:row>45</xdr:row>
      <xdr:rowOff>161290</xdr:rowOff>
    </xdr:to>
    <xdr:sp macro="" textlink="">
      <xdr:nvSpPr>
        <xdr:cNvPr id="348" name="テキスト ボックス 34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80</xdr:col>
      <xdr:colOff>50800</xdr:colOff>
      <xdr:row>44</xdr:row>
      <xdr:rowOff>73660</xdr:rowOff>
    </xdr:from>
    <xdr:to>
      <xdr:col>84</xdr:col>
      <xdr:colOff>50800</xdr:colOff>
      <xdr:row>45</xdr:row>
      <xdr:rowOff>161290</xdr:rowOff>
    </xdr:to>
    <xdr:sp macro="" textlink="">
      <xdr:nvSpPr>
        <xdr:cNvPr id="349" name="テキスト ボックス 34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75</xdr:col>
      <xdr:colOff>114300</xdr:colOff>
      <xdr:row>44</xdr:row>
      <xdr:rowOff>73660</xdr:rowOff>
    </xdr:from>
    <xdr:to>
      <xdr:col>79</xdr:col>
      <xdr:colOff>114300</xdr:colOff>
      <xdr:row>45</xdr:row>
      <xdr:rowOff>161290</xdr:rowOff>
    </xdr:to>
    <xdr:sp macro="" textlink="">
      <xdr:nvSpPr>
        <xdr:cNvPr id="350" name="テキスト ボックス 34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70</xdr:col>
      <xdr:colOff>177800</xdr:colOff>
      <xdr:row>44</xdr:row>
      <xdr:rowOff>73660</xdr:rowOff>
    </xdr:from>
    <xdr:to>
      <xdr:col>74</xdr:col>
      <xdr:colOff>177800</xdr:colOff>
      <xdr:row>45</xdr:row>
      <xdr:rowOff>161290</xdr:rowOff>
    </xdr:to>
    <xdr:sp macro="" textlink="">
      <xdr:nvSpPr>
        <xdr:cNvPr id="351" name="テキスト ボックス 35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66</xdr:col>
      <xdr:colOff>50800</xdr:colOff>
      <xdr:row>44</xdr:row>
      <xdr:rowOff>73660</xdr:rowOff>
    </xdr:from>
    <xdr:to>
      <xdr:col>70</xdr:col>
      <xdr:colOff>50800</xdr:colOff>
      <xdr:row>45</xdr:row>
      <xdr:rowOff>161290</xdr:rowOff>
    </xdr:to>
    <xdr:sp macro="" textlink="">
      <xdr:nvSpPr>
        <xdr:cNvPr id="352" name="テキスト ボックス 35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85</xdr:col>
      <xdr:colOff>76200</xdr:colOff>
      <xdr:row>34</xdr:row>
      <xdr:rowOff>116840</xdr:rowOff>
    </xdr:from>
    <xdr:to>
      <xdr:col>85</xdr:col>
      <xdr:colOff>177800</xdr:colOff>
      <xdr:row>35</xdr:row>
      <xdr:rowOff>46990</xdr:rowOff>
    </xdr:to>
    <xdr:sp macro="" textlink="">
      <xdr:nvSpPr>
        <xdr:cNvPr id="353" name="楕円 352"/>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165100</xdr:colOff>
      <xdr:row>33</xdr:row>
      <xdr:rowOff>139700</xdr:rowOff>
    </xdr:from>
    <xdr:to>
      <xdr:col>87</xdr:col>
      <xdr:colOff>189230</xdr:colOff>
      <xdr:row>35</xdr:row>
      <xdr:rowOff>55880</xdr:rowOff>
    </xdr:to>
    <xdr:sp macro="" textlink="">
      <xdr:nvSpPr>
        <xdr:cNvPr id="354" name="【認定こども園・幼稚園・保育所】&#10;有形固定資産減価償却率該当値テキスト"/>
        <xdr:cNvSpPr txBox="1"/>
      </xdr:nvSpPr>
      <xdr:spPr>
        <a:xfrm>
          <a:off x="16357600" y="579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twoCellAnchor>
  <xdr:twoCellAnchor>
    <xdr:from>
      <xdr:col>81</xdr:col>
      <xdr:colOff>0</xdr:colOff>
      <xdr:row>36</xdr:row>
      <xdr:rowOff>52070</xdr:rowOff>
    </xdr:from>
    <xdr:to>
      <xdr:col>81</xdr:col>
      <xdr:colOff>101600</xdr:colOff>
      <xdr:row>36</xdr:row>
      <xdr:rowOff>153035</xdr:rowOff>
    </xdr:to>
    <xdr:sp macro="" textlink="">
      <xdr:nvSpPr>
        <xdr:cNvPr id="355" name="楕円 354"/>
        <xdr:cNvSpPr/>
      </xdr:nvSpPr>
      <xdr:spPr>
        <a:xfrm>
          <a:off x="15430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36</xdr:row>
      <xdr:rowOff>102235</xdr:rowOff>
    </xdr:to>
    <xdr:cxnSp macro="">
      <xdr:nvCxnSpPr>
        <xdr:cNvPr id="356" name="直線コネクタ 355"/>
        <xdr:cNvCxnSpPr/>
      </xdr:nvCxnSpPr>
      <xdr:spPr>
        <a:xfrm flipV="1">
          <a:off x="15481300" y="5996940"/>
          <a:ext cx="8382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26035</xdr:colOff>
      <xdr:row>37</xdr:row>
      <xdr:rowOff>158750</xdr:rowOff>
    </xdr:from>
    <xdr:to>
      <xdr:col>82</xdr:col>
      <xdr:colOff>50165</xdr:colOff>
      <xdr:row>39</xdr:row>
      <xdr:rowOff>74930</xdr:rowOff>
    </xdr:to>
    <xdr:sp macro="" textlink="">
      <xdr:nvSpPr>
        <xdr:cNvPr id="357" name="n_1aveValue【認定こども園・幼稚園・保育所】&#10;有形固定資産減価償却率"/>
        <xdr:cNvSpPr txBox="1"/>
      </xdr:nvSpPr>
      <xdr:spPr>
        <a:xfrm>
          <a:off x="15266035" y="650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75</xdr:col>
      <xdr:colOff>102235</xdr:colOff>
      <xdr:row>36</xdr:row>
      <xdr:rowOff>35560</xdr:rowOff>
    </xdr:from>
    <xdr:to>
      <xdr:col>77</xdr:col>
      <xdr:colOff>125730</xdr:colOff>
      <xdr:row>37</xdr:row>
      <xdr:rowOff>123190</xdr:rowOff>
    </xdr:to>
    <xdr:sp macro="" textlink="">
      <xdr:nvSpPr>
        <xdr:cNvPr id="358" name="n_2aveValue【認定こども園・幼稚園・保育所】&#10;有形固定資産減価償却率"/>
        <xdr:cNvSpPr txBox="1"/>
      </xdr:nvSpPr>
      <xdr:spPr>
        <a:xfrm>
          <a:off x="14389735" y="6207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80</xdr:col>
      <xdr:colOff>26035</xdr:colOff>
      <xdr:row>34</xdr:row>
      <xdr:rowOff>169545</xdr:rowOff>
    </xdr:from>
    <xdr:to>
      <xdr:col>82</xdr:col>
      <xdr:colOff>50165</xdr:colOff>
      <xdr:row>36</xdr:row>
      <xdr:rowOff>85090</xdr:rowOff>
    </xdr:to>
    <xdr:sp macro="" textlink="">
      <xdr:nvSpPr>
        <xdr:cNvPr id="359" name="n_1mainValue【認定こども園・幼稚園・保育所】&#10;有形固定資産減価償却率"/>
        <xdr:cNvSpPr txBox="1"/>
      </xdr:nvSpPr>
      <xdr:spPr>
        <a:xfrm>
          <a:off x="15266035" y="5998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30</xdr:row>
      <xdr:rowOff>0</xdr:rowOff>
    </xdr:from>
    <xdr:to>
      <xdr:col>97</xdr:col>
      <xdr:colOff>120650</xdr:colOff>
      <xdr:row>31</xdr:row>
      <xdr:rowOff>53975</xdr:rowOff>
    </xdr:to>
    <xdr:sp macro="" textlink="">
      <xdr:nvSpPr>
        <xdr:cNvPr id="368" name="テキスト ボックス 36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40</xdr:row>
      <xdr:rowOff>162560</xdr:rowOff>
    </xdr:from>
    <xdr:to>
      <xdr:col>95</xdr:col>
      <xdr:colOff>189865</xdr:colOff>
      <xdr:row>42</xdr:row>
      <xdr:rowOff>78740</xdr:rowOff>
    </xdr:to>
    <xdr:sp macro="" textlink="">
      <xdr:nvSpPr>
        <xdr:cNvPr id="371" name="テキスト ボックス 370"/>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38</xdr:row>
      <xdr:rowOff>48260</xdr:rowOff>
    </xdr:from>
    <xdr:to>
      <xdr:col>95</xdr:col>
      <xdr:colOff>189865</xdr:colOff>
      <xdr:row>39</xdr:row>
      <xdr:rowOff>135890</xdr:rowOff>
    </xdr:to>
    <xdr:sp macro="" textlink="">
      <xdr:nvSpPr>
        <xdr:cNvPr id="373" name="テキスト ボックス 372"/>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35</xdr:row>
      <xdr:rowOff>105410</xdr:rowOff>
    </xdr:from>
    <xdr:to>
      <xdr:col>95</xdr:col>
      <xdr:colOff>189865</xdr:colOff>
      <xdr:row>37</xdr:row>
      <xdr:rowOff>21590</xdr:rowOff>
    </xdr:to>
    <xdr:sp macro="" textlink="">
      <xdr:nvSpPr>
        <xdr:cNvPr id="375" name="テキスト ボックス 374"/>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two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32</xdr:row>
      <xdr:rowOff>162560</xdr:rowOff>
    </xdr:from>
    <xdr:to>
      <xdr:col>95</xdr:col>
      <xdr:colOff>189865</xdr:colOff>
      <xdr:row>34</xdr:row>
      <xdr:rowOff>78740</xdr:rowOff>
    </xdr:to>
    <xdr:sp macro="" textlink="">
      <xdr:nvSpPr>
        <xdr:cNvPr id="377" name="テキスト ボックス 376"/>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two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30</xdr:row>
      <xdr:rowOff>48260</xdr:rowOff>
    </xdr:from>
    <xdr:to>
      <xdr:col>95</xdr:col>
      <xdr:colOff>189865</xdr:colOff>
      <xdr:row>31</xdr:row>
      <xdr:rowOff>135890</xdr:rowOff>
    </xdr:to>
    <xdr:sp macro="" textlink="">
      <xdr:nvSpPr>
        <xdr:cNvPr id="379" name="テキスト ボックス 378"/>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38</xdr:row>
      <xdr:rowOff>15240</xdr:rowOff>
    </xdr:from>
    <xdr:to>
      <xdr:col>116</xdr:col>
      <xdr:colOff>62865</xdr:colOff>
      <xdr:row>41</xdr:row>
      <xdr:rowOff>99060</xdr:rowOff>
    </xdr:to>
    <xdr:cxnSp macro="">
      <xdr:nvCxnSpPr>
        <xdr:cNvPr id="381" name="直線コネクタ 380"/>
        <xdr:cNvCxnSpPr/>
      </xdr:nvCxnSpPr>
      <xdr:spPr>
        <a:xfrm flipV="1">
          <a:off x="22160865" y="6530340"/>
          <a:ext cx="0" cy="598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41</xdr:row>
      <xdr:rowOff>102870</xdr:rowOff>
    </xdr:from>
    <xdr:to>
      <xdr:col>119</xdr:col>
      <xdr:colOff>0</xdr:colOff>
      <xdr:row>43</xdr:row>
      <xdr:rowOff>19050</xdr:rowOff>
    </xdr:to>
    <xdr:sp macro="" textlink="">
      <xdr:nvSpPr>
        <xdr:cNvPr id="382" name="【認定こども園・幼稚園・保育所】&#10;一人当たり面積最小値テキスト"/>
        <xdr:cNvSpPr txBox="1"/>
      </xdr:nvSpPr>
      <xdr:spPr>
        <a:xfrm>
          <a:off x="22199600" y="713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twoCellAnchor>
  <xdr:twoCellAnchor>
    <xdr:from>
      <xdr:col>115</xdr:col>
      <xdr:colOff>165100</xdr:colOff>
      <xdr:row>41</xdr:row>
      <xdr:rowOff>99060</xdr:rowOff>
    </xdr:from>
    <xdr:to>
      <xdr:col>116</xdr:col>
      <xdr:colOff>152400</xdr:colOff>
      <xdr:row>41</xdr:row>
      <xdr:rowOff>99060</xdr:rowOff>
    </xdr:to>
    <xdr:cxnSp macro="">
      <xdr:nvCxnSpPr>
        <xdr:cNvPr id="383" name="直線コネクタ 382"/>
        <xdr:cNvCxnSpPr/>
      </xdr:nvCxnSpPr>
      <xdr:spPr>
        <a:xfrm>
          <a:off x="22072600" y="712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36</xdr:row>
      <xdr:rowOff>133350</xdr:rowOff>
    </xdr:from>
    <xdr:to>
      <xdr:col>119</xdr:col>
      <xdr:colOff>0</xdr:colOff>
      <xdr:row>38</xdr:row>
      <xdr:rowOff>48895</xdr:rowOff>
    </xdr:to>
    <xdr:sp macro="" textlink="">
      <xdr:nvSpPr>
        <xdr:cNvPr id="384" name="【認定こども園・幼稚園・保育所】&#10;一人当たり面積最大値テキスト"/>
        <xdr:cNvSpPr txBox="1"/>
      </xdr:nvSpPr>
      <xdr:spPr>
        <a:xfrm>
          <a:off x="22199600" y="6305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a:t>
          </a:r>
          <a:endParaRPr kumimoji="1" lang="ja-JP" altLang="en-US" sz="1000" b="1">
            <a:latin typeface="ＭＳ Ｐゴシック"/>
            <a:ea typeface="ＭＳ Ｐゴシック"/>
          </a:endParaRPr>
        </a:p>
      </xdr:txBody>
    </xdr:sp>
    <xdr:clientData/>
  </xdr:twoCellAnchor>
  <xdr:twoCellAnchor>
    <xdr:from>
      <xdr:col>115</xdr:col>
      <xdr:colOff>165100</xdr:colOff>
      <xdr:row>38</xdr:row>
      <xdr:rowOff>15240</xdr:rowOff>
    </xdr:from>
    <xdr:to>
      <xdr:col>116</xdr:col>
      <xdr:colOff>152400</xdr:colOff>
      <xdr:row>38</xdr:row>
      <xdr:rowOff>15240</xdr:rowOff>
    </xdr:to>
    <xdr:cxnSp macro="">
      <xdr:nvCxnSpPr>
        <xdr:cNvPr id="385" name="直線コネクタ 384"/>
        <xdr:cNvCxnSpPr/>
      </xdr:nvCxnSpPr>
      <xdr:spPr>
        <a:xfrm>
          <a:off x="22072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40</xdr:row>
      <xdr:rowOff>78105</xdr:rowOff>
    </xdr:from>
    <xdr:to>
      <xdr:col>119</xdr:col>
      <xdr:colOff>0</xdr:colOff>
      <xdr:row>41</xdr:row>
      <xdr:rowOff>165100</xdr:rowOff>
    </xdr:to>
    <xdr:sp macro="" textlink="">
      <xdr:nvSpPr>
        <xdr:cNvPr id="386" name="【認定こども園・幼稚園・保育所】&#10;一人当たり面積平均値テキスト"/>
        <xdr:cNvSpPr txBox="1"/>
      </xdr:nvSpPr>
      <xdr:spPr>
        <a:xfrm>
          <a:off x="22199600" y="69361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twoCellAnchor>
  <xdr:twoCellAnchor>
    <xdr:from>
      <xdr:col>116</xdr:col>
      <xdr:colOff>12700</xdr:colOff>
      <xdr:row>40</xdr:row>
      <xdr:rowOff>99695</xdr:rowOff>
    </xdr:from>
    <xdr:to>
      <xdr:col>116</xdr:col>
      <xdr:colOff>114300</xdr:colOff>
      <xdr:row>41</xdr:row>
      <xdr:rowOff>29845</xdr:rowOff>
    </xdr:to>
    <xdr:sp macro="" textlink="">
      <xdr:nvSpPr>
        <xdr:cNvPr id="387" name="フローチャート: 判断 386"/>
        <xdr:cNvSpPr/>
      </xdr:nvSpPr>
      <xdr:spPr>
        <a:xfrm>
          <a:off x="221107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80010</xdr:rowOff>
    </xdr:from>
    <xdr:to>
      <xdr:col>112</xdr:col>
      <xdr:colOff>38100</xdr:colOff>
      <xdr:row>41</xdr:row>
      <xdr:rowOff>10160</xdr:rowOff>
    </xdr:to>
    <xdr:sp macro="" textlink="">
      <xdr:nvSpPr>
        <xdr:cNvPr id="388" name="フローチャート: 判断 387"/>
        <xdr:cNvSpPr/>
      </xdr:nvSpPr>
      <xdr:spPr>
        <a:xfrm>
          <a:off x="212725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112395</xdr:rowOff>
    </xdr:from>
    <xdr:to>
      <xdr:col>107</xdr:col>
      <xdr:colOff>101600</xdr:colOff>
      <xdr:row>41</xdr:row>
      <xdr:rowOff>42545</xdr:rowOff>
    </xdr:to>
    <xdr:sp macro="" textlink="">
      <xdr:nvSpPr>
        <xdr:cNvPr id="389" name="フローチャート: 判断 388"/>
        <xdr:cNvSpPr/>
      </xdr:nvSpPr>
      <xdr:spPr>
        <a:xfrm>
          <a:off x="203835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115</xdr:col>
      <xdr:colOff>63500</xdr:colOff>
      <xdr:row>44</xdr:row>
      <xdr:rowOff>73660</xdr:rowOff>
    </xdr:from>
    <xdr:to>
      <xdr:col>119</xdr:col>
      <xdr:colOff>63500</xdr:colOff>
      <xdr:row>45</xdr:row>
      <xdr:rowOff>161290</xdr:rowOff>
    </xdr:to>
    <xdr:sp macro="" textlink="">
      <xdr:nvSpPr>
        <xdr:cNvPr id="390" name="テキスト ボックス 3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110</xdr:col>
      <xdr:colOff>177800</xdr:colOff>
      <xdr:row>44</xdr:row>
      <xdr:rowOff>73660</xdr:rowOff>
    </xdr:from>
    <xdr:to>
      <xdr:col>114</xdr:col>
      <xdr:colOff>177800</xdr:colOff>
      <xdr:row>45</xdr:row>
      <xdr:rowOff>161290</xdr:rowOff>
    </xdr:to>
    <xdr:sp macro="" textlink="">
      <xdr:nvSpPr>
        <xdr:cNvPr id="391" name="テキスト ボックス 3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106</xdr:col>
      <xdr:colOff>50800</xdr:colOff>
      <xdr:row>44</xdr:row>
      <xdr:rowOff>73660</xdr:rowOff>
    </xdr:from>
    <xdr:to>
      <xdr:col>110</xdr:col>
      <xdr:colOff>50800</xdr:colOff>
      <xdr:row>45</xdr:row>
      <xdr:rowOff>161290</xdr:rowOff>
    </xdr:to>
    <xdr:sp macro="" textlink="">
      <xdr:nvSpPr>
        <xdr:cNvPr id="392" name="テキスト ボックス 3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101</xdr:col>
      <xdr:colOff>114300</xdr:colOff>
      <xdr:row>44</xdr:row>
      <xdr:rowOff>73660</xdr:rowOff>
    </xdr:from>
    <xdr:to>
      <xdr:col>105</xdr:col>
      <xdr:colOff>114300</xdr:colOff>
      <xdr:row>45</xdr:row>
      <xdr:rowOff>161290</xdr:rowOff>
    </xdr:to>
    <xdr:sp macro="" textlink="">
      <xdr:nvSpPr>
        <xdr:cNvPr id="393" name="テキスト ボックス 3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96</xdr:col>
      <xdr:colOff>177800</xdr:colOff>
      <xdr:row>44</xdr:row>
      <xdr:rowOff>73660</xdr:rowOff>
    </xdr:from>
    <xdr:to>
      <xdr:col>100</xdr:col>
      <xdr:colOff>177800</xdr:colOff>
      <xdr:row>45</xdr:row>
      <xdr:rowOff>161290</xdr:rowOff>
    </xdr:to>
    <xdr:sp macro="" textlink="">
      <xdr:nvSpPr>
        <xdr:cNvPr id="394" name="テキスト ボックス 3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116</xdr:col>
      <xdr:colOff>12700</xdr:colOff>
      <xdr:row>37</xdr:row>
      <xdr:rowOff>135890</xdr:rowOff>
    </xdr:from>
    <xdr:to>
      <xdr:col>116</xdr:col>
      <xdr:colOff>114300</xdr:colOff>
      <xdr:row>38</xdr:row>
      <xdr:rowOff>66040</xdr:rowOff>
    </xdr:to>
    <xdr:sp macro="" textlink="">
      <xdr:nvSpPr>
        <xdr:cNvPr id="395" name="楕円 394"/>
        <xdr:cNvSpPr/>
      </xdr:nvSpPr>
      <xdr:spPr>
        <a:xfrm>
          <a:off x="22110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101600</xdr:colOff>
      <xdr:row>37</xdr:row>
      <xdr:rowOff>88900</xdr:rowOff>
    </xdr:from>
    <xdr:to>
      <xdr:col>119</xdr:col>
      <xdr:colOff>0</xdr:colOff>
      <xdr:row>39</xdr:row>
      <xdr:rowOff>4445</xdr:rowOff>
    </xdr:to>
    <xdr:sp macro="" textlink="">
      <xdr:nvSpPr>
        <xdr:cNvPr id="396" name="【認定こども園・幼稚園・保育所】&#10;一人当たり面積該当値テキスト"/>
        <xdr:cNvSpPr txBox="1"/>
      </xdr:nvSpPr>
      <xdr:spPr>
        <a:xfrm>
          <a:off x="22199600" y="6432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1.384</a:t>
          </a:r>
          <a:endParaRPr kumimoji="1" lang="ja-JP" altLang="en-US" sz="1000" b="1">
            <a:solidFill>
              <a:srgbClr val="FF0000"/>
            </a:solidFill>
            <a:latin typeface="ＭＳ Ｐゴシック"/>
            <a:ea typeface="ＭＳ Ｐゴシック"/>
          </a:endParaRPr>
        </a:p>
      </xdr:txBody>
    </xdr:sp>
    <xdr:clientData/>
  </xdr:twoCellAnchor>
  <xdr:twoCellAnchor>
    <xdr:from>
      <xdr:col>111</xdr:col>
      <xdr:colOff>127000</xdr:colOff>
      <xdr:row>33</xdr:row>
      <xdr:rowOff>42545</xdr:rowOff>
    </xdr:from>
    <xdr:to>
      <xdr:col>112</xdr:col>
      <xdr:colOff>38100</xdr:colOff>
      <xdr:row>33</xdr:row>
      <xdr:rowOff>144145</xdr:rowOff>
    </xdr:to>
    <xdr:sp macro="" textlink="">
      <xdr:nvSpPr>
        <xdr:cNvPr id="397" name="楕円 396"/>
        <xdr:cNvSpPr/>
      </xdr:nvSpPr>
      <xdr:spPr>
        <a:xfrm>
          <a:off x="21272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93345</xdr:rowOff>
    </xdr:from>
    <xdr:to>
      <xdr:col>116</xdr:col>
      <xdr:colOff>63500</xdr:colOff>
      <xdr:row>38</xdr:row>
      <xdr:rowOff>15240</xdr:rowOff>
    </xdr:to>
    <xdr:cxnSp macro="">
      <xdr:nvCxnSpPr>
        <xdr:cNvPr id="398" name="直線コネクタ 397"/>
        <xdr:cNvCxnSpPr/>
      </xdr:nvCxnSpPr>
      <xdr:spPr>
        <a:xfrm>
          <a:off x="21323300" y="5751195"/>
          <a:ext cx="838200" cy="779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110</xdr:col>
      <xdr:colOff>120650</xdr:colOff>
      <xdr:row>41</xdr:row>
      <xdr:rowOff>1270</xdr:rowOff>
    </xdr:from>
    <xdr:to>
      <xdr:col>113</xdr:col>
      <xdr:colOff>19050</xdr:colOff>
      <xdr:row>42</xdr:row>
      <xdr:rowOff>88900</xdr:rowOff>
    </xdr:to>
    <xdr:sp macro="" textlink="">
      <xdr:nvSpPr>
        <xdr:cNvPr id="399" name="n_1aveValue【認定こども園・幼稚園・保育所】&#10;一人当たり面積"/>
        <xdr:cNvSpPr txBox="1"/>
      </xdr:nvSpPr>
      <xdr:spPr>
        <a:xfrm>
          <a:off x="21075650" y="7030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106</xdr:col>
      <xdr:colOff>6350</xdr:colOff>
      <xdr:row>39</xdr:row>
      <xdr:rowOff>59055</xdr:rowOff>
    </xdr:from>
    <xdr:to>
      <xdr:col>108</xdr:col>
      <xdr:colOff>94615</xdr:colOff>
      <xdr:row>40</xdr:row>
      <xdr:rowOff>146685</xdr:rowOff>
    </xdr:to>
    <xdr:sp macro="" textlink="">
      <xdr:nvSpPr>
        <xdr:cNvPr id="400" name="n_2aveValue【認定こども園・幼稚園・保育所】&#10;一人当たり面積"/>
        <xdr:cNvSpPr txBox="1"/>
      </xdr:nvSpPr>
      <xdr:spPr>
        <a:xfrm>
          <a:off x="20199350" y="674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110</xdr:col>
      <xdr:colOff>120650</xdr:colOff>
      <xdr:row>31</xdr:row>
      <xdr:rowOff>160655</xdr:rowOff>
    </xdr:from>
    <xdr:to>
      <xdr:col>113</xdr:col>
      <xdr:colOff>19050</xdr:colOff>
      <xdr:row>33</xdr:row>
      <xdr:rowOff>76835</xdr:rowOff>
    </xdr:to>
    <xdr:sp macro="" textlink="">
      <xdr:nvSpPr>
        <xdr:cNvPr id="401" name="n_1mainValue【認定こども園・幼稚園・保育所】&#10;一人当たり面積"/>
        <xdr:cNvSpPr txBox="1"/>
      </xdr:nvSpPr>
      <xdr:spPr>
        <a:xfrm>
          <a:off x="21075650" y="5475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3.087</a:t>
          </a:r>
          <a:endParaRPr kumimoji="1" lang="ja-JP" altLang="en-US" sz="1000" b="1">
            <a:solidFill>
              <a:srgbClr val="FF0000"/>
            </a:solidFill>
            <a:latin typeface="ＭＳ Ｐゴシック"/>
            <a:ea typeface="ＭＳ Ｐゴシック"/>
          </a:endParaRP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52</xdr:row>
      <xdr:rowOff>38100</xdr:rowOff>
    </xdr:from>
    <xdr:to>
      <xdr:col>66</xdr:col>
      <xdr:colOff>132715</xdr:colOff>
      <xdr:row>53</xdr:row>
      <xdr:rowOff>92075</xdr:rowOff>
    </xdr:to>
    <xdr:sp macro="" textlink="">
      <xdr:nvSpPr>
        <xdr:cNvPr id="410" name="テキスト ボックス 40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12" name="直線コネクタ 41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105410</xdr:colOff>
      <xdr:row>63</xdr:row>
      <xdr:rowOff>160020</xdr:rowOff>
    </xdr:from>
    <xdr:to>
      <xdr:col>65</xdr:col>
      <xdr:colOff>62865</xdr:colOff>
      <xdr:row>65</xdr:row>
      <xdr:rowOff>76200</xdr:rowOff>
    </xdr:to>
    <xdr:sp macro="" textlink="">
      <xdr:nvSpPr>
        <xdr:cNvPr id="413" name="テキスト ボックス 412"/>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65</xdr:col>
      <xdr:colOff>63500</xdr:colOff>
      <xdr:row>62</xdr:row>
      <xdr:rowOff>146685</xdr:rowOff>
    </xdr:from>
    <xdr:to>
      <xdr:col>89</xdr:col>
      <xdr:colOff>177800</xdr:colOff>
      <xdr:row>62</xdr:row>
      <xdr:rowOff>146685</xdr:rowOff>
    </xdr:to>
    <xdr:cxnSp macro="">
      <xdr:nvCxnSpPr>
        <xdr:cNvPr id="414" name="直線コネクタ 41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62</xdr:row>
      <xdr:rowOff>4445</xdr:rowOff>
    </xdr:from>
    <xdr:to>
      <xdr:col>65</xdr:col>
      <xdr:colOff>63500</xdr:colOff>
      <xdr:row>63</xdr:row>
      <xdr:rowOff>92075</xdr:rowOff>
    </xdr:to>
    <xdr:sp macro="" textlink="">
      <xdr:nvSpPr>
        <xdr:cNvPr id="415" name="テキスト ボックス 41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65</xdr:col>
      <xdr:colOff>63500</xdr:colOff>
      <xdr:row>60</xdr:row>
      <xdr:rowOff>163195</xdr:rowOff>
    </xdr:from>
    <xdr:to>
      <xdr:col>89</xdr:col>
      <xdr:colOff>177800</xdr:colOff>
      <xdr:row>60</xdr:row>
      <xdr:rowOff>163195</xdr:rowOff>
    </xdr:to>
    <xdr:cxnSp macro="">
      <xdr:nvCxnSpPr>
        <xdr:cNvPr id="416" name="直線コネクタ 41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60</xdr:row>
      <xdr:rowOff>20955</xdr:rowOff>
    </xdr:from>
    <xdr:to>
      <xdr:col>65</xdr:col>
      <xdr:colOff>63500</xdr:colOff>
      <xdr:row>61</xdr:row>
      <xdr:rowOff>107950</xdr:rowOff>
    </xdr:to>
    <xdr:sp macro="" textlink="">
      <xdr:nvSpPr>
        <xdr:cNvPr id="417" name="テキスト ボックス 416"/>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65</xdr:col>
      <xdr:colOff>63500</xdr:colOff>
      <xdr:row>59</xdr:row>
      <xdr:rowOff>8255</xdr:rowOff>
    </xdr:from>
    <xdr:to>
      <xdr:col>89</xdr:col>
      <xdr:colOff>177800</xdr:colOff>
      <xdr:row>59</xdr:row>
      <xdr:rowOff>8255</xdr:rowOff>
    </xdr:to>
    <xdr:cxnSp macro="">
      <xdr:nvCxnSpPr>
        <xdr:cNvPr id="418" name="直線コネクタ 41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58</xdr:row>
      <xdr:rowOff>37465</xdr:rowOff>
    </xdr:from>
    <xdr:to>
      <xdr:col>65</xdr:col>
      <xdr:colOff>63500</xdr:colOff>
      <xdr:row>59</xdr:row>
      <xdr:rowOff>125095</xdr:rowOff>
    </xdr:to>
    <xdr:sp macro="" textlink="">
      <xdr:nvSpPr>
        <xdr:cNvPr id="419" name="テキスト ボックス 41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65</xdr:col>
      <xdr:colOff>63500</xdr:colOff>
      <xdr:row>57</xdr:row>
      <xdr:rowOff>24765</xdr:rowOff>
    </xdr:from>
    <xdr:to>
      <xdr:col>89</xdr:col>
      <xdr:colOff>177800</xdr:colOff>
      <xdr:row>57</xdr:row>
      <xdr:rowOff>24765</xdr:rowOff>
    </xdr:to>
    <xdr:cxnSp macro="">
      <xdr:nvCxnSpPr>
        <xdr:cNvPr id="420" name="直線コネクタ 41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56</xdr:row>
      <xdr:rowOff>53975</xdr:rowOff>
    </xdr:from>
    <xdr:to>
      <xdr:col>65</xdr:col>
      <xdr:colOff>63500</xdr:colOff>
      <xdr:row>57</xdr:row>
      <xdr:rowOff>140970</xdr:rowOff>
    </xdr:to>
    <xdr:sp macro="" textlink="">
      <xdr:nvSpPr>
        <xdr:cNvPr id="421" name="テキスト ボックス 420"/>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65</xdr:col>
      <xdr:colOff>63500</xdr:colOff>
      <xdr:row>55</xdr:row>
      <xdr:rowOff>40640</xdr:rowOff>
    </xdr:from>
    <xdr:to>
      <xdr:col>89</xdr:col>
      <xdr:colOff>177800</xdr:colOff>
      <xdr:row>55</xdr:row>
      <xdr:rowOff>40640</xdr:rowOff>
    </xdr:to>
    <xdr:cxnSp macro="">
      <xdr:nvCxnSpPr>
        <xdr:cNvPr id="422" name="直線コネクタ 42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54</xdr:row>
      <xdr:rowOff>69850</xdr:rowOff>
    </xdr:from>
    <xdr:to>
      <xdr:col>65</xdr:col>
      <xdr:colOff>62865</xdr:colOff>
      <xdr:row>55</xdr:row>
      <xdr:rowOff>157480</xdr:rowOff>
    </xdr:to>
    <xdr:sp macro="" textlink="">
      <xdr:nvSpPr>
        <xdr:cNvPr id="423" name="テキスト ボックス 422"/>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52</xdr:row>
      <xdr:rowOff>86360</xdr:rowOff>
    </xdr:from>
    <xdr:to>
      <xdr:col>65</xdr:col>
      <xdr:colOff>62865</xdr:colOff>
      <xdr:row>54</xdr:row>
      <xdr:rowOff>1905</xdr:rowOff>
    </xdr:to>
    <xdr:sp macro="" textlink="">
      <xdr:nvSpPr>
        <xdr:cNvPr id="425" name="テキスト ボックス 424"/>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26035</xdr:rowOff>
    </xdr:from>
    <xdr:to>
      <xdr:col>85</xdr:col>
      <xdr:colOff>126365</xdr:colOff>
      <xdr:row>63</xdr:row>
      <xdr:rowOff>97790</xdr:rowOff>
    </xdr:to>
    <xdr:cxnSp macro="">
      <xdr:nvCxnSpPr>
        <xdr:cNvPr id="427" name="直線コネクタ 426"/>
        <xdr:cNvCxnSpPr/>
      </xdr:nvCxnSpPr>
      <xdr:spPr>
        <a:xfrm flipV="1">
          <a:off x="16318865" y="9627235"/>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63</xdr:row>
      <xdr:rowOff>101600</xdr:rowOff>
    </xdr:from>
    <xdr:to>
      <xdr:col>87</xdr:col>
      <xdr:colOff>189230</xdr:colOff>
      <xdr:row>65</xdr:row>
      <xdr:rowOff>17780</xdr:rowOff>
    </xdr:to>
    <xdr:sp macro="" textlink="">
      <xdr:nvSpPr>
        <xdr:cNvPr id="428" name="【学校施設】&#10;有形固定資産減価償却率最小値テキスト"/>
        <xdr:cNvSpPr txBox="1"/>
      </xdr:nvSpPr>
      <xdr:spPr>
        <a:xfrm>
          <a:off x="16357600" y="10902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twoCellAnchor>
  <xdr:twoCellAnchor>
    <xdr:from>
      <xdr:col>85</xdr:col>
      <xdr:colOff>38100</xdr:colOff>
      <xdr:row>63</xdr:row>
      <xdr:rowOff>97790</xdr:rowOff>
    </xdr:from>
    <xdr:to>
      <xdr:col>86</xdr:col>
      <xdr:colOff>25400</xdr:colOff>
      <xdr:row>63</xdr:row>
      <xdr:rowOff>97790</xdr:rowOff>
    </xdr:to>
    <xdr:cxnSp macro="">
      <xdr:nvCxnSpPr>
        <xdr:cNvPr id="429" name="直線コネクタ 428"/>
        <xdr:cNvCxnSpPr/>
      </xdr:nvCxnSpPr>
      <xdr:spPr>
        <a:xfrm>
          <a:off x="16230600" y="1089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54</xdr:row>
      <xdr:rowOff>144145</xdr:rowOff>
    </xdr:from>
    <xdr:to>
      <xdr:col>87</xdr:col>
      <xdr:colOff>189230</xdr:colOff>
      <xdr:row>56</xdr:row>
      <xdr:rowOff>59690</xdr:rowOff>
    </xdr:to>
    <xdr:sp macro="" textlink="">
      <xdr:nvSpPr>
        <xdr:cNvPr id="430" name="【学校施設】&#10;有形固定資産減価償却率最大値テキスト"/>
        <xdr:cNvSpPr txBox="1"/>
      </xdr:nvSpPr>
      <xdr:spPr>
        <a:xfrm>
          <a:off x="16357600" y="9402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twoCellAnchor>
  <xdr:twoCellAnchor>
    <xdr:from>
      <xdr:col>85</xdr:col>
      <xdr:colOff>38100</xdr:colOff>
      <xdr:row>56</xdr:row>
      <xdr:rowOff>26035</xdr:rowOff>
    </xdr:from>
    <xdr:to>
      <xdr:col>86</xdr:col>
      <xdr:colOff>25400</xdr:colOff>
      <xdr:row>56</xdr:row>
      <xdr:rowOff>26035</xdr:rowOff>
    </xdr:to>
    <xdr:cxnSp macro="">
      <xdr:nvCxnSpPr>
        <xdr:cNvPr id="431" name="直線コネクタ 430"/>
        <xdr:cNvCxnSpPr/>
      </xdr:nvCxnSpPr>
      <xdr:spPr>
        <a:xfrm>
          <a:off x="16230600" y="962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59</xdr:row>
      <xdr:rowOff>35560</xdr:rowOff>
    </xdr:from>
    <xdr:to>
      <xdr:col>87</xdr:col>
      <xdr:colOff>189230</xdr:colOff>
      <xdr:row>60</xdr:row>
      <xdr:rowOff>123190</xdr:rowOff>
    </xdr:to>
    <xdr:sp macro="" textlink="">
      <xdr:nvSpPr>
        <xdr:cNvPr id="432" name="【学校施設】&#10;有形固定資産減価償却率平均値テキスト"/>
        <xdr:cNvSpPr txBox="1"/>
      </xdr:nvSpPr>
      <xdr:spPr>
        <a:xfrm>
          <a:off x="16357600" y="10151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twoCellAnchor>
  <xdr:twoCellAnchor>
    <xdr:from>
      <xdr:col>85</xdr:col>
      <xdr:colOff>76200</xdr:colOff>
      <xdr:row>59</xdr:row>
      <xdr:rowOff>57150</xdr:rowOff>
    </xdr:from>
    <xdr:to>
      <xdr:col>85</xdr:col>
      <xdr:colOff>177800</xdr:colOff>
      <xdr:row>59</xdr:row>
      <xdr:rowOff>158750</xdr:rowOff>
    </xdr:to>
    <xdr:sp macro="" textlink="">
      <xdr:nvSpPr>
        <xdr:cNvPr id="433" name="フローチャート: 判断 432"/>
        <xdr:cNvSpPr/>
      </xdr:nvSpPr>
      <xdr:spPr>
        <a:xfrm>
          <a:off x="162687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4" name="フローチャート: 判断 43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50165</xdr:rowOff>
    </xdr:from>
    <xdr:to>
      <xdr:col>76</xdr:col>
      <xdr:colOff>165100</xdr:colOff>
      <xdr:row>59</xdr:row>
      <xdr:rowOff>151765</xdr:rowOff>
    </xdr:to>
    <xdr:sp macro="" textlink="">
      <xdr:nvSpPr>
        <xdr:cNvPr id="435" name="フローチャート: 判断 434"/>
        <xdr:cNvSpPr/>
      </xdr:nvSpPr>
      <xdr:spPr>
        <a:xfrm>
          <a:off x="14541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84</xdr:col>
      <xdr:colOff>127000</xdr:colOff>
      <xdr:row>66</xdr:row>
      <xdr:rowOff>111760</xdr:rowOff>
    </xdr:from>
    <xdr:to>
      <xdr:col>88</xdr:col>
      <xdr:colOff>127000</xdr:colOff>
      <xdr:row>68</xdr:row>
      <xdr:rowOff>27305</xdr:rowOff>
    </xdr:to>
    <xdr:sp macro="" textlink="">
      <xdr:nvSpPr>
        <xdr:cNvPr id="436" name="テキスト ボックス 43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80</xdr:col>
      <xdr:colOff>50800</xdr:colOff>
      <xdr:row>66</xdr:row>
      <xdr:rowOff>111760</xdr:rowOff>
    </xdr:from>
    <xdr:to>
      <xdr:col>84</xdr:col>
      <xdr:colOff>50800</xdr:colOff>
      <xdr:row>68</xdr:row>
      <xdr:rowOff>27305</xdr:rowOff>
    </xdr:to>
    <xdr:sp macro="" textlink="">
      <xdr:nvSpPr>
        <xdr:cNvPr id="437" name="テキスト ボックス 43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75</xdr:col>
      <xdr:colOff>114300</xdr:colOff>
      <xdr:row>66</xdr:row>
      <xdr:rowOff>111760</xdr:rowOff>
    </xdr:from>
    <xdr:to>
      <xdr:col>79</xdr:col>
      <xdr:colOff>114300</xdr:colOff>
      <xdr:row>68</xdr:row>
      <xdr:rowOff>27305</xdr:rowOff>
    </xdr:to>
    <xdr:sp macro="" textlink="">
      <xdr:nvSpPr>
        <xdr:cNvPr id="438" name="テキスト ボックス 43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70</xdr:col>
      <xdr:colOff>177800</xdr:colOff>
      <xdr:row>66</xdr:row>
      <xdr:rowOff>111760</xdr:rowOff>
    </xdr:from>
    <xdr:to>
      <xdr:col>74</xdr:col>
      <xdr:colOff>177800</xdr:colOff>
      <xdr:row>68</xdr:row>
      <xdr:rowOff>27305</xdr:rowOff>
    </xdr:to>
    <xdr:sp macro="" textlink="">
      <xdr:nvSpPr>
        <xdr:cNvPr id="439" name="テキスト ボックス 43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66</xdr:col>
      <xdr:colOff>50800</xdr:colOff>
      <xdr:row>66</xdr:row>
      <xdr:rowOff>111760</xdr:rowOff>
    </xdr:from>
    <xdr:to>
      <xdr:col>70</xdr:col>
      <xdr:colOff>50800</xdr:colOff>
      <xdr:row>68</xdr:row>
      <xdr:rowOff>27305</xdr:rowOff>
    </xdr:to>
    <xdr:sp macro="" textlink="">
      <xdr:nvSpPr>
        <xdr:cNvPr id="440" name="テキスト ボックス 43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85</xdr:col>
      <xdr:colOff>76200</xdr:colOff>
      <xdr:row>56</xdr:row>
      <xdr:rowOff>127000</xdr:rowOff>
    </xdr:from>
    <xdr:to>
      <xdr:col>85</xdr:col>
      <xdr:colOff>177800</xdr:colOff>
      <xdr:row>57</xdr:row>
      <xdr:rowOff>57150</xdr:rowOff>
    </xdr:to>
    <xdr:sp macro="" textlink="">
      <xdr:nvSpPr>
        <xdr:cNvPr id="441" name="楕円 440"/>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165100</xdr:colOff>
      <xdr:row>55</xdr:row>
      <xdr:rowOff>149860</xdr:rowOff>
    </xdr:from>
    <xdr:to>
      <xdr:col>87</xdr:col>
      <xdr:colOff>189230</xdr:colOff>
      <xdr:row>57</xdr:row>
      <xdr:rowOff>66040</xdr:rowOff>
    </xdr:to>
    <xdr:sp macro="" textlink="">
      <xdr:nvSpPr>
        <xdr:cNvPr id="442" name="【学校施設】&#10;有形固定資産減価償却率該当値テキスト"/>
        <xdr:cNvSpPr txBox="1"/>
      </xdr:nvSpPr>
      <xdr:spPr>
        <a:xfrm>
          <a:off x="16357600" y="9579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twoCellAnchor>
  <xdr:twoCellAnchor>
    <xdr:from>
      <xdr:col>81</xdr:col>
      <xdr:colOff>0</xdr:colOff>
      <xdr:row>56</xdr:row>
      <xdr:rowOff>161290</xdr:rowOff>
    </xdr:from>
    <xdr:to>
      <xdr:col>81</xdr:col>
      <xdr:colOff>101600</xdr:colOff>
      <xdr:row>57</xdr:row>
      <xdr:rowOff>91440</xdr:rowOff>
    </xdr:to>
    <xdr:sp macro="" textlink="">
      <xdr:nvSpPr>
        <xdr:cNvPr id="443" name="楕円 442"/>
        <xdr:cNvSpPr/>
      </xdr:nvSpPr>
      <xdr:spPr>
        <a:xfrm>
          <a:off x="15430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6350</xdr:rowOff>
    </xdr:from>
    <xdr:to>
      <xdr:col>85</xdr:col>
      <xdr:colOff>127000</xdr:colOff>
      <xdr:row>57</xdr:row>
      <xdr:rowOff>40640</xdr:rowOff>
    </xdr:to>
    <xdr:cxnSp macro="">
      <xdr:nvCxnSpPr>
        <xdr:cNvPr id="444" name="直線コネクタ 443"/>
        <xdr:cNvCxnSpPr/>
      </xdr:nvCxnSpPr>
      <xdr:spPr>
        <a:xfrm flipV="1">
          <a:off x="15481300" y="97790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26035</xdr:colOff>
      <xdr:row>59</xdr:row>
      <xdr:rowOff>110490</xdr:rowOff>
    </xdr:from>
    <xdr:to>
      <xdr:col>82</xdr:col>
      <xdr:colOff>50165</xdr:colOff>
      <xdr:row>61</xdr:row>
      <xdr:rowOff>26035</xdr:rowOff>
    </xdr:to>
    <xdr:sp macro="" textlink="">
      <xdr:nvSpPr>
        <xdr:cNvPr id="445" name="n_1aveValue【学校施設】&#10;有形固定資産減価償却率"/>
        <xdr:cNvSpPr txBox="1"/>
      </xdr:nvSpPr>
      <xdr:spPr>
        <a:xfrm>
          <a:off x="15266035" y="10226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75</xdr:col>
      <xdr:colOff>102235</xdr:colOff>
      <xdr:row>57</xdr:row>
      <xdr:rowOff>168275</xdr:rowOff>
    </xdr:from>
    <xdr:to>
      <xdr:col>77</xdr:col>
      <xdr:colOff>125730</xdr:colOff>
      <xdr:row>59</xdr:row>
      <xdr:rowOff>83820</xdr:rowOff>
    </xdr:to>
    <xdr:sp macro="" textlink="">
      <xdr:nvSpPr>
        <xdr:cNvPr id="446" name="n_2aveValue【学校施設】&#10;有形固定資産減価償却率"/>
        <xdr:cNvSpPr txBox="1"/>
      </xdr:nvSpPr>
      <xdr:spPr>
        <a:xfrm>
          <a:off x="14389735" y="9940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80</xdr:col>
      <xdr:colOff>26035</xdr:colOff>
      <xdr:row>55</xdr:row>
      <xdr:rowOff>107950</xdr:rowOff>
    </xdr:from>
    <xdr:to>
      <xdr:col>82</xdr:col>
      <xdr:colOff>50165</xdr:colOff>
      <xdr:row>57</xdr:row>
      <xdr:rowOff>24130</xdr:rowOff>
    </xdr:to>
    <xdr:sp macro="" textlink="">
      <xdr:nvSpPr>
        <xdr:cNvPr id="447" name="n_1mainValue【学校施設】&#10;有形固定資産減価償却率"/>
        <xdr:cNvSpPr txBox="1"/>
      </xdr:nvSpPr>
      <xdr:spPr>
        <a:xfrm>
          <a:off x="15266035" y="9537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52</xdr:row>
      <xdr:rowOff>38100</xdr:rowOff>
    </xdr:from>
    <xdr:to>
      <xdr:col>97</xdr:col>
      <xdr:colOff>120650</xdr:colOff>
      <xdr:row>53</xdr:row>
      <xdr:rowOff>92075</xdr:rowOff>
    </xdr:to>
    <xdr:sp macro="" textlink="">
      <xdr:nvSpPr>
        <xdr:cNvPr id="456" name="テキスト ボックス 45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58" name="直線コネクタ 45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63</xdr:row>
      <xdr:rowOff>160020</xdr:rowOff>
    </xdr:from>
    <xdr:to>
      <xdr:col>95</xdr:col>
      <xdr:colOff>189865</xdr:colOff>
      <xdr:row>65</xdr:row>
      <xdr:rowOff>76200</xdr:rowOff>
    </xdr:to>
    <xdr:sp macro="" textlink="">
      <xdr:nvSpPr>
        <xdr:cNvPr id="459" name="テキスト ボックス 458"/>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96</xdr:col>
      <xdr:colOff>0</xdr:colOff>
      <xdr:row>62</xdr:row>
      <xdr:rowOff>146685</xdr:rowOff>
    </xdr:from>
    <xdr:to>
      <xdr:col>120</xdr:col>
      <xdr:colOff>114300</xdr:colOff>
      <xdr:row>62</xdr:row>
      <xdr:rowOff>146685</xdr:rowOff>
    </xdr:to>
    <xdr:cxnSp macro="">
      <xdr:nvCxnSpPr>
        <xdr:cNvPr id="460" name="直線コネクタ 45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62</xdr:row>
      <xdr:rowOff>4445</xdr:rowOff>
    </xdr:from>
    <xdr:to>
      <xdr:col>95</xdr:col>
      <xdr:colOff>189865</xdr:colOff>
      <xdr:row>63</xdr:row>
      <xdr:rowOff>92075</xdr:rowOff>
    </xdr:to>
    <xdr:sp macro="" textlink="">
      <xdr:nvSpPr>
        <xdr:cNvPr id="461" name="テキスト ボックス 460"/>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twoCellAnchor>
  <xdr:twoCellAnchor>
    <xdr:from>
      <xdr:col>96</xdr:col>
      <xdr:colOff>0</xdr:colOff>
      <xdr:row>60</xdr:row>
      <xdr:rowOff>163195</xdr:rowOff>
    </xdr:from>
    <xdr:to>
      <xdr:col>120</xdr:col>
      <xdr:colOff>114300</xdr:colOff>
      <xdr:row>60</xdr:row>
      <xdr:rowOff>163195</xdr:rowOff>
    </xdr:to>
    <xdr:cxnSp macro="">
      <xdr:nvCxnSpPr>
        <xdr:cNvPr id="462" name="直線コネクタ 46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60</xdr:row>
      <xdr:rowOff>20955</xdr:rowOff>
    </xdr:from>
    <xdr:to>
      <xdr:col>95</xdr:col>
      <xdr:colOff>189865</xdr:colOff>
      <xdr:row>61</xdr:row>
      <xdr:rowOff>107950</xdr:rowOff>
    </xdr:to>
    <xdr:sp macro="" textlink="">
      <xdr:nvSpPr>
        <xdr:cNvPr id="463" name="テキスト ボックス 462"/>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twoCellAnchor>
  <xdr:twoCellAnchor>
    <xdr:from>
      <xdr:col>96</xdr:col>
      <xdr:colOff>0</xdr:colOff>
      <xdr:row>59</xdr:row>
      <xdr:rowOff>8255</xdr:rowOff>
    </xdr:from>
    <xdr:to>
      <xdr:col>120</xdr:col>
      <xdr:colOff>114300</xdr:colOff>
      <xdr:row>59</xdr:row>
      <xdr:rowOff>8255</xdr:rowOff>
    </xdr:to>
    <xdr:cxnSp macro="">
      <xdr:nvCxnSpPr>
        <xdr:cNvPr id="464" name="直線コネクタ 46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58</xdr:row>
      <xdr:rowOff>37465</xdr:rowOff>
    </xdr:from>
    <xdr:to>
      <xdr:col>95</xdr:col>
      <xdr:colOff>189865</xdr:colOff>
      <xdr:row>59</xdr:row>
      <xdr:rowOff>125095</xdr:rowOff>
    </xdr:to>
    <xdr:sp macro="" textlink="">
      <xdr:nvSpPr>
        <xdr:cNvPr id="465" name="テキスト ボックス 464"/>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twoCellAnchor>
  <xdr:twoCellAnchor>
    <xdr:from>
      <xdr:col>96</xdr:col>
      <xdr:colOff>0</xdr:colOff>
      <xdr:row>57</xdr:row>
      <xdr:rowOff>24765</xdr:rowOff>
    </xdr:from>
    <xdr:to>
      <xdr:col>120</xdr:col>
      <xdr:colOff>114300</xdr:colOff>
      <xdr:row>57</xdr:row>
      <xdr:rowOff>24765</xdr:rowOff>
    </xdr:to>
    <xdr:cxnSp macro="">
      <xdr:nvCxnSpPr>
        <xdr:cNvPr id="466" name="直線コネクタ 46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56</xdr:row>
      <xdr:rowOff>53975</xdr:rowOff>
    </xdr:from>
    <xdr:to>
      <xdr:col>95</xdr:col>
      <xdr:colOff>189865</xdr:colOff>
      <xdr:row>57</xdr:row>
      <xdr:rowOff>140970</xdr:rowOff>
    </xdr:to>
    <xdr:sp macro="" textlink="">
      <xdr:nvSpPr>
        <xdr:cNvPr id="467" name="テキスト ボックス 466"/>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twoCellAnchor>
  <xdr:twoCellAnchor>
    <xdr:from>
      <xdr:col>96</xdr:col>
      <xdr:colOff>0</xdr:colOff>
      <xdr:row>55</xdr:row>
      <xdr:rowOff>40640</xdr:rowOff>
    </xdr:from>
    <xdr:to>
      <xdr:col>120</xdr:col>
      <xdr:colOff>114300</xdr:colOff>
      <xdr:row>55</xdr:row>
      <xdr:rowOff>40640</xdr:rowOff>
    </xdr:to>
    <xdr:cxnSp macro="">
      <xdr:nvCxnSpPr>
        <xdr:cNvPr id="468" name="直線コネクタ 46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54</xdr:row>
      <xdr:rowOff>69850</xdr:rowOff>
    </xdr:from>
    <xdr:to>
      <xdr:col>96</xdr:col>
      <xdr:colOff>0</xdr:colOff>
      <xdr:row>55</xdr:row>
      <xdr:rowOff>157480</xdr:rowOff>
    </xdr:to>
    <xdr:sp macro="" textlink="">
      <xdr:nvSpPr>
        <xdr:cNvPr id="469" name="テキスト ボックス 468"/>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two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52</xdr:row>
      <xdr:rowOff>86360</xdr:rowOff>
    </xdr:from>
    <xdr:to>
      <xdr:col>96</xdr:col>
      <xdr:colOff>0</xdr:colOff>
      <xdr:row>54</xdr:row>
      <xdr:rowOff>1905</xdr:rowOff>
    </xdr:to>
    <xdr:sp macro="" textlink="">
      <xdr:nvSpPr>
        <xdr:cNvPr id="471" name="テキスト ボックス 470"/>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76200</xdr:rowOff>
    </xdr:from>
    <xdr:to>
      <xdr:col>116</xdr:col>
      <xdr:colOff>62865</xdr:colOff>
      <xdr:row>64</xdr:row>
      <xdr:rowOff>57785</xdr:rowOff>
    </xdr:to>
    <xdr:cxnSp macro="">
      <xdr:nvCxnSpPr>
        <xdr:cNvPr id="473" name="直線コネクタ 472"/>
        <xdr:cNvCxnSpPr/>
      </xdr:nvCxnSpPr>
      <xdr:spPr>
        <a:xfrm flipV="1">
          <a:off x="22160865" y="9505950"/>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64</xdr:row>
      <xdr:rowOff>61595</xdr:rowOff>
    </xdr:from>
    <xdr:to>
      <xdr:col>119</xdr:col>
      <xdr:colOff>0</xdr:colOff>
      <xdr:row>65</xdr:row>
      <xdr:rowOff>149225</xdr:rowOff>
    </xdr:to>
    <xdr:sp macro="" textlink="">
      <xdr:nvSpPr>
        <xdr:cNvPr id="474" name="【学校施設】&#10;一人当たり面積最小値テキスト"/>
        <xdr:cNvSpPr txBox="1"/>
      </xdr:nvSpPr>
      <xdr:spPr>
        <a:xfrm>
          <a:off x="22199600" y="11034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0.446</a:t>
          </a:r>
          <a:endParaRPr kumimoji="1" lang="ja-JP" altLang="en-US" sz="1000" b="1">
            <a:latin typeface="ＭＳ Ｐゴシック"/>
            <a:ea typeface="ＭＳ Ｐゴシック"/>
          </a:endParaRPr>
        </a:p>
      </xdr:txBody>
    </xdr:sp>
    <xdr:clientData/>
  </xdr:twoCellAnchor>
  <xdr:twoCellAnchor>
    <xdr:from>
      <xdr:col>115</xdr:col>
      <xdr:colOff>165100</xdr:colOff>
      <xdr:row>64</xdr:row>
      <xdr:rowOff>57785</xdr:rowOff>
    </xdr:from>
    <xdr:to>
      <xdr:col>116</xdr:col>
      <xdr:colOff>152400</xdr:colOff>
      <xdr:row>64</xdr:row>
      <xdr:rowOff>57785</xdr:rowOff>
    </xdr:to>
    <xdr:cxnSp macro="">
      <xdr:nvCxnSpPr>
        <xdr:cNvPr id="475" name="直線コネクタ 474"/>
        <xdr:cNvCxnSpPr/>
      </xdr:nvCxnSpPr>
      <xdr:spPr>
        <a:xfrm>
          <a:off x="22072600" y="1103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54</xdr:row>
      <xdr:rowOff>22860</xdr:rowOff>
    </xdr:from>
    <xdr:to>
      <xdr:col>119</xdr:col>
      <xdr:colOff>0</xdr:colOff>
      <xdr:row>55</xdr:row>
      <xdr:rowOff>110490</xdr:rowOff>
    </xdr:to>
    <xdr:sp macro="" textlink="">
      <xdr:nvSpPr>
        <xdr:cNvPr id="476" name="【学校施設】&#10;一人当たり面積最大値テキスト"/>
        <xdr:cNvSpPr txBox="1"/>
      </xdr:nvSpPr>
      <xdr:spPr>
        <a:xfrm>
          <a:off x="22199600" y="928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9.785</a:t>
          </a:r>
          <a:endParaRPr kumimoji="1" lang="ja-JP" altLang="en-US" sz="1000" b="1">
            <a:latin typeface="ＭＳ Ｐゴシック"/>
            <a:ea typeface="ＭＳ Ｐゴシック"/>
          </a:endParaRPr>
        </a:p>
      </xdr:txBody>
    </xdr:sp>
    <xdr:clientData/>
  </xdr:twoCellAnchor>
  <xdr:twoCellAnchor>
    <xdr:from>
      <xdr:col>115</xdr:col>
      <xdr:colOff>165100</xdr:colOff>
      <xdr:row>55</xdr:row>
      <xdr:rowOff>76200</xdr:rowOff>
    </xdr:from>
    <xdr:to>
      <xdr:col>116</xdr:col>
      <xdr:colOff>152400</xdr:colOff>
      <xdr:row>55</xdr:row>
      <xdr:rowOff>76200</xdr:rowOff>
    </xdr:to>
    <xdr:cxnSp macro="">
      <xdr:nvCxnSpPr>
        <xdr:cNvPr id="477" name="直線コネクタ 476"/>
        <xdr:cNvCxnSpPr/>
      </xdr:nvCxnSpPr>
      <xdr:spPr>
        <a:xfrm>
          <a:off x="22072600" y="950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62</xdr:row>
      <xdr:rowOff>40640</xdr:rowOff>
    </xdr:from>
    <xdr:to>
      <xdr:col>119</xdr:col>
      <xdr:colOff>0</xdr:colOff>
      <xdr:row>63</xdr:row>
      <xdr:rowOff>127635</xdr:rowOff>
    </xdr:to>
    <xdr:sp macro="" textlink="">
      <xdr:nvSpPr>
        <xdr:cNvPr id="478" name="【学校施設】&#10;一人当たり面積平均値テキスト"/>
        <xdr:cNvSpPr txBox="1"/>
      </xdr:nvSpPr>
      <xdr:spPr>
        <a:xfrm>
          <a:off x="22199600" y="10670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2.207</a:t>
          </a:r>
          <a:endParaRPr kumimoji="1" lang="ja-JP" altLang="en-US" sz="1000" b="1">
            <a:solidFill>
              <a:srgbClr val="000080"/>
            </a:solidFill>
            <a:latin typeface="ＭＳ Ｐゴシック"/>
            <a:ea typeface="ＭＳ Ｐゴシック"/>
          </a:endParaRPr>
        </a:p>
      </xdr:txBody>
    </xdr:sp>
    <xdr:clientData/>
  </xdr:twoCellAnchor>
  <xdr:twoCellAnchor>
    <xdr:from>
      <xdr:col>116</xdr:col>
      <xdr:colOff>12700</xdr:colOff>
      <xdr:row>62</xdr:row>
      <xdr:rowOff>62230</xdr:rowOff>
    </xdr:from>
    <xdr:to>
      <xdr:col>116</xdr:col>
      <xdr:colOff>114300</xdr:colOff>
      <xdr:row>62</xdr:row>
      <xdr:rowOff>163830</xdr:rowOff>
    </xdr:to>
    <xdr:sp macro="" textlink="">
      <xdr:nvSpPr>
        <xdr:cNvPr id="479" name="フローチャート: 判断 478"/>
        <xdr:cNvSpPr/>
      </xdr:nvSpPr>
      <xdr:spPr>
        <a:xfrm>
          <a:off x="221107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18415</xdr:rowOff>
    </xdr:from>
    <xdr:to>
      <xdr:col>112</xdr:col>
      <xdr:colOff>38100</xdr:colOff>
      <xdr:row>62</xdr:row>
      <xdr:rowOff>120650</xdr:rowOff>
    </xdr:to>
    <xdr:sp macro="" textlink="">
      <xdr:nvSpPr>
        <xdr:cNvPr id="480" name="フローチャート: 判断 479"/>
        <xdr:cNvSpPr/>
      </xdr:nvSpPr>
      <xdr:spPr>
        <a:xfrm>
          <a:off x="212725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24765</xdr:rowOff>
    </xdr:from>
    <xdr:to>
      <xdr:col>107</xdr:col>
      <xdr:colOff>101600</xdr:colOff>
      <xdr:row>62</xdr:row>
      <xdr:rowOff>126365</xdr:rowOff>
    </xdr:to>
    <xdr:sp macro="" textlink="">
      <xdr:nvSpPr>
        <xdr:cNvPr id="481" name="フローチャート: 判断 480"/>
        <xdr:cNvSpPr/>
      </xdr:nvSpPr>
      <xdr:spPr>
        <a:xfrm>
          <a:off x="20383500" y="1065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115</xdr:col>
      <xdr:colOff>63500</xdr:colOff>
      <xdr:row>66</xdr:row>
      <xdr:rowOff>111760</xdr:rowOff>
    </xdr:from>
    <xdr:to>
      <xdr:col>119</xdr:col>
      <xdr:colOff>63500</xdr:colOff>
      <xdr:row>68</xdr:row>
      <xdr:rowOff>27305</xdr:rowOff>
    </xdr:to>
    <xdr:sp macro="" textlink="">
      <xdr:nvSpPr>
        <xdr:cNvPr id="482" name="テキスト ボックス 48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110</xdr:col>
      <xdr:colOff>177800</xdr:colOff>
      <xdr:row>66</xdr:row>
      <xdr:rowOff>111760</xdr:rowOff>
    </xdr:from>
    <xdr:to>
      <xdr:col>114</xdr:col>
      <xdr:colOff>177800</xdr:colOff>
      <xdr:row>68</xdr:row>
      <xdr:rowOff>27305</xdr:rowOff>
    </xdr:to>
    <xdr:sp macro="" textlink="">
      <xdr:nvSpPr>
        <xdr:cNvPr id="483" name="テキスト ボックス 48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106</xdr:col>
      <xdr:colOff>50800</xdr:colOff>
      <xdr:row>66</xdr:row>
      <xdr:rowOff>111760</xdr:rowOff>
    </xdr:from>
    <xdr:to>
      <xdr:col>110</xdr:col>
      <xdr:colOff>50800</xdr:colOff>
      <xdr:row>68</xdr:row>
      <xdr:rowOff>27305</xdr:rowOff>
    </xdr:to>
    <xdr:sp macro="" textlink="">
      <xdr:nvSpPr>
        <xdr:cNvPr id="484" name="テキスト ボックス 48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101</xdr:col>
      <xdr:colOff>114300</xdr:colOff>
      <xdr:row>66</xdr:row>
      <xdr:rowOff>111760</xdr:rowOff>
    </xdr:from>
    <xdr:to>
      <xdr:col>105</xdr:col>
      <xdr:colOff>114300</xdr:colOff>
      <xdr:row>68</xdr:row>
      <xdr:rowOff>27305</xdr:rowOff>
    </xdr:to>
    <xdr:sp macro="" textlink="">
      <xdr:nvSpPr>
        <xdr:cNvPr id="485" name="テキスト ボックス 48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96</xdr:col>
      <xdr:colOff>177800</xdr:colOff>
      <xdr:row>66</xdr:row>
      <xdr:rowOff>111760</xdr:rowOff>
    </xdr:from>
    <xdr:to>
      <xdr:col>100</xdr:col>
      <xdr:colOff>177800</xdr:colOff>
      <xdr:row>68</xdr:row>
      <xdr:rowOff>27305</xdr:rowOff>
    </xdr:to>
    <xdr:sp macro="" textlink="">
      <xdr:nvSpPr>
        <xdr:cNvPr id="486" name="テキスト ボックス 48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116</xdr:col>
      <xdr:colOff>12700</xdr:colOff>
      <xdr:row>55</xdr:row>
      <xdr:rowOff>25400</xdr:rowOff>
    </xdr:from>
    <xdr:to>
      <xdr:col>116</xdr:col>
      <xdr:colOff>114300</xdr:colOff>
      <xdr:row>55</xdr:row>
      <xdr:rowOff>127000</xdr:rowOff>
    </xdr:to>
    <xdr:sp macro="" textlink="">
      <xdr:nvSpPr>
        <xdr:cNvPr id="487" name="楕円 486"/>
        <xdr:cNvSpPr/>
      </xdr:nvSpPr>
      <xdr:spPr>
        <a:xfrm>
          <a:off x="221107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101600</xdr:colOff>
      <xdr:row>54</xdr:row>
      <xdr:rowOff>149860</xdr:rowOff>
    </xdr:from>
    <xdr:to>
      <xdr:col>119</xdr:col>
      <xdr:colOff>0</xdr:colOff>
      <xdr:row>56</xdr:row>
      <xdr:rowOff>66040</xdr:rowOff>
    </xdr:to>
    <xdr:sp macro="" textlink="">
      <xdr:nvSpPr>
        <xdr:cNvPr id="488" name="【学校施設】&#10;一人当たり面積該当値テキスト"/>
        <xdr:cNvSpPr txBox="1"/>
      </xdr:nvSpPr>
      <xdr:spPr>
        <a:xfrm>
          <a:off x="22199600" y="940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9.785</a:t>
          </a:r>
          <a:endParaRPr kumimoji="1" lang="ja-JP" altLang="en-US" sz="1000" b="1">
            <a:solidFill>
              <a:srgbClr val="FF0000"/>
            </a:solidFill>
            <a:latin typeface="ＭＳ Ｐゴシック"/>
            <a:ea typeface="ＭＳ Ｐゴシック"/>
          </a:endParaRPr>
        </a:p>
      </xdr:txBody>
    </xdr:sp>
    <xdr:clientData/>
  </xdr:twoCellAnchor>
  <xdr:twoCellAnchor>
    <xdr:from>
      <xdr:col>111</xdr:col>
      <xdr:colOff>127000</xdr:colOff>
      <xdr:row>55</xdr:row>
      <xdr:rowOff>56515</xdr:rowOff>
    </xdr:from>
    <xdr:to>
      <xdr:col>112</xdr:col>
      <xdr:colOff>38100</xdr:colOff>
      <xdr:row>55</xdr:row>
      <xdr:rowOff>158115</xdr:rowOff>
    </xdr:to>
    <xdr:sp macro="" textlink="">
      <xdr:nvSpPr>
        <xdr:cNvPr id="489" name="楕円 488"/>
        <xdr:cNvSpPr/>
      </xdr:nvSpPr>
      <xdr:spPr>
        <a:xfrm>
          <a:off x="21272500" y="94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76200</xdr:rowOff>
    </xdr:from>
    <xdr:to>
      <xdr:col>116</xdr:col>
      <xdr:colOff>63500</xdr:colOff>
      <xdr:row>55</xdr:row>
      <xdr:rowOff>107315</xdr:rowOff>
    </xdr:to>
    <xdr:cxnSp macro="">
      <xdr:nvCxnSpPr>
        <xdr:cNvPr id="490" name="直線コネクタ 489"/>
        <xdr:cNvCxnSpPr/>
      </xdr:nvCxnSpPr>
      <xdr:spPr>
        <a:xfrm flipV="1">
          <a:off x="21323300" y="950595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110</xdr:col>
      <xdr:colOff>120650</xdr:colOff>
      <xdr:row>62</xdr:row>
      <xdr:rowOff>111125</xdr:rowOff>
    </xdr:from>
    <xdr:to>
      <xdr:col>113</xdr:col>
      <xdr:colOff>19050</xdr:colOff>
      <xdr:row>64</xdr:row>
      <xdr:rowOff>26670</xdr:rowOff>
    </xdr:to>
    <xdr:sp macro="" textlink="">
      <xdr:nvSpPr>
        <xdr:cNvPr id="491" name="n_1aveValue【学校施設】&#10;一人当たり面積"/>
        <xdr:cNvSpPr txBox="1"/>
      </xdr:nvSpPr>
      <xdr:spPr>
        <a:xfrm>
          <a:off x="21075650" y="10741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106</xdr:col>
      <xdr:colOff>6350</xdr:colOff>
      <xdr:row>60</xdr:row>
      <xdr:rowOff>143510</xdr:rowOff>
    </xdr:from>
    <xdr:to>
      <xdr:col>108</xdr:col>
      <xdr:colOff>94615</xdr:colOff>
      <xdr:row>62</xdr:row>
      <xdr:rowOff>59055</xdr:rowOff>
    </xdr:to>
    <xdr:sp macro="" textlink="">
      <xdr:nvSpPr>
        <xdr:cNvPr id="492" name="n_2aveValue【学校施設】&#10;一人当たり面積"/>
        <xdr:cNvSpPr txBox="1"/>
      </xdr:nvSpPr>
      <xdr:spPr>
        <a:xfrm>
          <a:off x="20199350" y="10430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110</xdr:col>
      <xdr:colOff>120650</xdr:colOff>
      <xdr:row>54</xdr:row>
      <xdr:rowOff>3175</xdr:rowOff>
    </xdr:from>
    <xdr:to>
      <xdr:col>113</xdr:col>
      <xdr:colOff>19050</xdr:colOff>
      <xdr:row>55</xdr:row>
      <xdr:rowOff>90805</xdr:rowOff>
    </xdr:to>
    <xdr:sp macro="" textlink="">
      <xdr:nvSpPr>
        <xdr:cNvPr id="493" name="n_1mainValue【学校施設】&#10;一人当たり面積"/>
        <xdr:cNvSpPr txBox="1"/>
      </xdr:nvSpPr>
      <xdr:spPr>
        <a:xfrm>
          <a:off x="21075650" y="9261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9.592</a:t>
          </a:r>
          <a:endParaRPr kumimoji="1" lang="ja-JP" altLang="en-US" sz="1000" b="1">
            <a:solidFill>
              <a:srgbClr val="FF0000"/>
            </a:solidFill>
            <a:latin typeface="ＭＳ Ｐゴシック"/>
            <a:ea typeface="ＭＳ Ｐゴシック"/>
          </a:endParaRP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74</xdr:row>
      <xdr:rowOff>76200</xdr:rowOff>
    </xdr:from>
    <xdr:to>
      <xdr:col>66</xdr:col>
      <xdr:colOff>132715</xdr:colOff>
      <xdr:row>75</xdr:row>
      <xdr:rowOff>129540</xdr:rowOff>
    </xdr:to>
    <xdr:sp macro="" textlink="">
      <xdr:nvSpPr>
        <xdr:cNvPr id="502" name="テキスト ボックス 50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04" name="直線コネクタ 50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105410</xdr:colOff>
      <xdr:row>86</xdr:row>
      <xdr:rowOff>26670</xdr:rowOff>
    </xdr:from>
    <xdr:to>
      <xdr:col>65</xdr:col>
      <xdr:colOff>62865</xdr:colOff>
      <xdr:row>87</xdr:row>
      <xdr:rowOff>114300</xdr:rowOff>
    </xdr:to>
    <xdr:sp macro="" textlink="">
      <xdr:nvSpPr>
        <xdr:cNvPr id="505" name="テキスト ボックス 504"/>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65</xdr:col>
      <xdr:colOff>63500</xdr:colOff>
      <xdr:row>85</xdr:row>
      <xdr:rowOff>13335</xdr:rowOff>
    </xdr:from>
    <xdr:to>
      <xdr:col>89</xdr:col>
      <xdr:colOff>177800</xdr:colOff>
      <xdr:row>85</xdr:row>
      <xdr:rowOff>13335</xdr:rowOff>
    </xdr:to>
    <xdr:cxnSp macro="">
      <xdr:nvCxnSpPr>
        <xdr:cNvPr id="506" name="直線コネクタ 50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84</xdr:row>
      <xdr:rowOff>42545</xdr:rowOff>
    </xdr:from>
    <xdr:to>
      <xdr:col>65</xdr:col>
      <xdr:colOff>63500</xdr:colOff>
      <xdr:row>85</xdr:row>
      <xdr:rowOff>129540</xdr:rowOff>
    </xdr:to>
    <xdr:sp macro="" textlink="">
      <xdr:nvSpPr>
        <xdr:cNvPr id="507" name="テキスト ボックス 506"/>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65</xdr:col>
      <xdr:colOff>63500</xdr:colOff>
      <xdr:row>83</xdr:row>
      <xdr:rowOff>29845</xdr:rowOff>
    </xdr:from>
    <xdr:to>
      <xdr:col>89</xdr:col>
      <xdr:colOff>177800</xdr:colOff>
      <xdr:row>83</xdr:row>
      <xdr:rowOff>29845</xdr:rowOff>
    </xdr:to>
    <xdr:cxnSp macro="">
      <xdr:nvCxnSpPr>
        <xdr:cNvPr id="508" name="直線コネクタ 50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82</xdr:row>
      <xdr:rowOff>59055</xdr:rowOff>
    </xdr:from>
    <xdr:to>
      <xdr:col>65</xdr:col>
      <xdr:colOff>63500</xdr:colOff>
      <xdr:row>83</xdr:row>
      <xdr:rowOff>146685</xdr:rowOff>
    </xdr:to>
    <xdr:sp macro="" textlink="">
      <xdr:nvSpPr>
        <xdr:cNvPr id="509" name="テキスト ボックス 50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65</xdr:col>
      <xdr:colOff>63500</xdr:colOff>
      <xdr:row>81</xdr:row>
      <xdr:rowOff>46355</xdr:rowOff>
    </xdr:from>
    <xdr:to>
      <xdr:col>89</xdr:col>
      <xdr:colOff>177800</xdr:colOff>
      <xdr:row>81</xdr:row>
      <xdr:rowOff>46355</xdr:rowOff>
    </xdr:to>
    <xdr:cxnSp macro="">
      <xdr:nvCxnSpPr>
        <xdr:cNvPr id="510" name="直線コネクタ 50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80</xdr:row>
      <xdr:rowOff>75565</xdr:rowOff>
    </xdr:from>
    <xdr:to>
      <xdr:col>65</xdr:col>
      <xdr:colOff>63500</xdr:colOff>
      <xdr:row>81</xdr:row>
      <xdr:rowOff>162560</xdr:rowOff>
    </xdr:to>
    <xdr:sp macro="" textlink="">
      <xdr:nvSpPr>
        <xdr:cNvPr id="511" name="テキスト ボックス 510"/>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65</xdr:col>
      <xdr:colOff>63500</xdr:colOff>
      <xdr:row>79</xdr:row>
      <xdr:rowOff>63500</xdr:rowOff>
    </xdr:from>
    <xdr:to>
      <xdr:col>89</xdr:col>
      <xdr:colOff>177800</xdr:colOff>
      <xdr:row>79</xdr:row>
      <xdr:rowOff>63500</xdr:rowOff>
    </xdr:to>
    <xdr:cxnSp macro="">
      <xdr:nvCxnSpPr>
        <xdr:cNvPr id="512" name="直線コネクタ 51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78</xdr:row>
      <xdr:rowOff>92075</xdr:rowOff>
    </xdr:from>
    <xdr:to>
      <xdr:col>65</xdr:col>
      <xdr:colOff>63500</xdr:colOff>
      <xdr:row>80</xdr:row>
      <xdr:rowOff>8255</xdr:rowOff>
    </xdr:to>
    <xdr:sp macro="" textlink="">
      <xdr:nvSpPr>
        <xdr:cNvPr id="513" name="テキスト ボックス 51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65</xdr:col>
      <xdr:colOff>63500</xdr:colOff>
      <xdr:row>77</xdr:row>
      <xdr:rowOff>78740</xdr:rowOff>
    </xdr:from>
    <xdr:to>
      <xdr:col>89</xdr:col>
      <xdr:colOff>177800</xdr:colOff>
      <xdr:row>77</xdr:row>
      <xdr:rowOff>78740</xdr:rowOff>
    </xdr:to>
    <xdr:cxnSp macro="">
      <xdr:nvCxnSpPr>
        <xdr:cNvPr id="514" name="直線コネクタ 51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76</xdr:row>
      <xdr:rowOff>107950</xdr:rowOff>
    </xdr:from>
    <xdr:to>
      <xdr:col>65</xdr:col>
      <xdr:colOff>62865</xdr:colOff>
      <xdr:row>78</xdr:row>
      <xdr:rowOff>24130</xdr:rowOff>
    </xdr:to>
    <xdr:sp macro="" textlink="">
      <xdr:nvSpPr>
        <xdr:cNvPr id="515" name="テキスト ボックス 514"/>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74</xdr:row>
      <xdr:rowOff>124460</xdr:rowOff>
    </xdr:from>
    <xdr:to>
      <xdr:col>65</xdr:col>
      <xdr:colOff>62865</xdr:colOff>
      <xdr:row>76</xdr:row>
      <xdr:rowOff>40640</xdr:rowOff>
    </xdr:to>
    <xdr:sp macro="" textlink="">
      <xdr:nvSpPr>
        <xdr:cNvPr id="517" name="テキスト ボックス 516"/>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163830</xdr:rowOff>
    </xdr:from>
    <xdr:to>
      <xdr:col>85</xdr:col>
      <xdr:colOff>126365</xdr:colOff>
      <xdr:row>86</xdr:row>
      <xdr:rowOff>93345</xdr:rowOff>
    </xdr:to>
    <xdr:cxnSp macro="">
      <xdr:nvCxnSpPr>
        <xdr:cNvPr id="519" name="直線コネクタ 518"/>
        <xdr:cNvCxnSpPr/>
      </xdr:nvCxnSpPr>
      <xdr:spPr>
        <a:xfrm flipV="1">
          <a:off x="16318865" y="1336548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86</xdr:row>
      <xdr:rowOff>97790</xdr:rowOff>
    </xdr:from>
    <xdr:to>
      <xdr:col>87</xdr:col>
      <xdr:colOff>124460</xdr:colOff>
      <xdr:row>88</xdr:row>
      <xdr:rowOff>13335</xdr:rowOff>
    </xdr:to>
    <xdr:sp macro="" textlink="">
      <xdr:nvSpPr>
        <xdr:cNvPr id="520" name="【児童館】&#10;有形固定資産減価償却率最小値テキスト"/>
        <xdr:cNvSpPr txBox="1"/>
      </xdr:nvSpPr>
      <xdr:spPr>
        <a:xfrm>
          <a:off x="16357600" y="148424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twoCellAnchor>
  <xdr:twoCellAnchor>
    <xdr:from>
      <xdr:col>85</xdr:col>
      <xdr:colOff>38100</xdr:colOff>
      <xdr:row>86</xdr:row>
      <xdr:rowOff>93345</xdr:rowOff>
    </xdr:from>
    <xdr:to>
      <xdr:col>86</xdr:col>
      <xdr:colOff>25400</xdr:colOff>
      <xdr:row>86</xdr:row>
      <xdr:rowOff>93345</xdr:rowOff>
    </xdr:to>
    <xdr:cxnSp macro="">
      <xdr:nvCxnSpPr>
        <xdr:cNvPr id="521" name="直線コネクタ 520"/>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76</xdr:row>
      <xdr:rowOff>110490</xdr:rowOff>
    </xdr:from>
    <xdr:to>
      <xdr:col>87</xdr:col>
      <xdr:colOff>189230</xdr:colOff>
      <xdr:row>78</xdr:row>
      <xdr:rowOff>26035</xdr:rowOff>
    </xdr:to>
    <xdr:sp macro="" textlink="">
      <xdr:nvSpPr>
        <xdr:cNvPr id="522" name="【児童館】&#10;有形固定資産減価償却率最大値テキスト"/>
        <xdr:cNvSpPr txBox="1"/>
      </xdr:nvSpPr>
      <xdr:spPr>
        <a:xfrm>
          <a:off x="16357600" y="13140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twoCellAnchor>
  <xdr:twoCellAnchor>
    <xdr:from>
      <xdr:col>85</xdr:col>
      <xdr:colOff>38100</xdr:colOff>
      <xdr:row>77</xdr:row>
      <xdr:rowOff>163830</xdr:rowOff>
    </xdr:from>
    <xdr:to>
      <xdr:col>86</xdr:col>
      <xdr:colOff>25400</xdr:colOff>
      <xdr:row>77</xdr:row>
      <xdr:rowOff>163830</xdr:rowOff>
    </xdr:to>
    <xdr:cxnSp macro="">
      <xdr:nvCxnSpPr>
        <xdr:cNvPr id="523" name="直線コネクタ 522"/>
        <xdr:cNvCxnSpPr/>
      </xdr:nvCxnSpPr>
      <xdr:spPr>
        <a:xfrm>
          <a:off x="16230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81</xdr:row>
      <xdr:rowOff>5080</xdr:rowOff>
    </xdr:from>
    <xdr:to>
      <xdr:col>87</xdr:col>
      <xdr:colOff>189230</xdr:colOff>
      <xdr:row>82</xdr:row>
      <xdr:rowOff>92710</xdr:rowOff>
    </xdr:to>
    <xdr:sp macro="" textlink="">
      <xdr:nvSpPr>
        <xdr:cNvPr id="524" name="【児童館】&#10;有形固定資産減価償却率平均値テキスト"/>
        <xdr:cNvSpPr txBox="1"/>
      </xdr:nvSpPr>
      <xdr:spPr>
        <a:xfrm>
          <a:off x="16357600" y="13892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twoCellAnchor>
  <xdr:twoCellAnchor>
    <xdr:from>
      <xdr:col>85</xdr:col>
      <xdr:colOff>76200</xdr:colOff>
      <xdr:row>81</xdr:row>
      <xdr:rowOff>26670</xdr:rowOff>
    </xdr:from>
    <xdr:to>
      <xdr:col>85</xdr:col>
      <xdr:colOff>177800</xdr:colOff>
      <xdr:row>81</xdr:row>
      <xdr:rowOff>128270</xdr:rowOff>
    </xdr:to>
    <xdr:sp macro="" textlink="">
      <xdr:nvSpPr>
        <xdr:cNvPr id="525" name="フローチャート: 判断 524"/>
        <xdr:cNvSpPr/>
      </xdr:nvSpPr>
      <xdr:spPr>
        <a:xfrm>
          <a:off x="16268700" y="13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109855</xdr:rowOff>
    </xdr:from>
    <xdr:to>
      <xdr:col>81</xdr:col>
      <xdr:colOff>101600</xdr:colOff>
      <xdr:row>82</xdr:row>
      <xdr:rowOff>40640</xdr:rowOff>
    </xdr:to>
    <xdr:sp macro="" textlink="">
      <xdr:nvSpPr>
        <xdr:cNvPr id="526" name="フローチャート: 判断 525"/>
        <xdr:cNvSpPr/>
      </xdr:nvSpPr>
      <xdr:spPr>
        <a:xfrm>
          <a:off x="154305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36195</xdr:rowOff>
    </xdr:from>
    <xdr:to>
      <xdr:col>76</xdr:col>
      <xdr:colOff>165100</xdr:colOff>
      <xdr:row>80</xdr:row>
      <xdr:rowOff>137795</xdr:rowOff>
    </xdr:to>
    <xdr:sp macro="" textlink="">
      <xdr:nvSpPr>
        <xdr:cNvPr id="527" name="フローチャート: 判断 526"/>
        <xdr:cNvSpPr/>
      </xdr:nvSpPr>
      <xdr:spPr>
        <a:xfrm>
          <a:off x="14541500" y="1375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84</xdr:col>
      <xdr:colOff>127000</xdr:colOff>
      <xdr:row>88</xdr:row>
      <xdr:rowOff>149860</xdr:rowOff>
    </xdr:from>
    <xdr:to>
      <xdr:col>88</xdr:col>
      <xdr:colOff>127000</xdr:colOff>
      <xdr:row>90</xdr:row>
      <xdr:rowOff>66040</xdr:rowOff>
    </xdr:to>
    <xdr:sp macro="" textlink="">
      <xdr:nvSpPr>
        <xdr:cNvPr id="528" name="テキスト ボックス 52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80</xdr:col>
      <xdr:colOff>50800</xdr:colOff>
      <xdr:row>88</xdr:row>
      <xdr:rowOff>149860</xdr:rowOff>
    </xdr:from>
    <xdr:to>
      <xdr:col>84</xdr:col>
      <xdr:colOff>50800</xdr:colOff>
      <xdr:row>90</xdr:row>
      <xdr:rowOff>66040</xdr:rowOff>
    </xdr:to>
    <xdr:sp macro="" textlink="">
      <xdr:nvSpPr>
        <xdr:cNvPr id="529" name="テキスト ボックス 52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75</xdr:col>
      <xdr:colOff>114300</xdr:colOff>
      <xdr:row>88</xdr:row>
      <xdr:rowOff>149860</xdr:rowOff>
    </xdr:from>
    <xdr:to>
      <xdr:col>79</xdr:col>
      <xdr:colOff>114300</xdr:colOff>
      <xdr:row>90</xdr:row>
      <xdr:rowOff>66040</xdr:rowOff>
    </xdr:to>
    <xdr:sp macro="" textlink="">
      <xdr:nvSpPr>
        <xdr:cNvPr id="530" name="テキスト ボックス 52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70</xdr:col>
      <xdr:colOff>177800</xdr:colOff>
      <xdr:row>88</xdr:row>
      <xdr:rowOff>149860</xdr:rowOff>
    </xdr:from>
    <xdr:to>
      <xdr:col>74</xdr:col>
      <xdr:colOff>177800</xdr:colOff>
      <xdr:row>90</xdr:row>
      <xdr:rowOff>66040</xdr:rowOff>
    </xdr:to>
    <xdr:sp macro="" textlink="">
      <xdr:nvSpPr>
        <xdr:cNvPr id="531" name="テキスト ボックス 53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66</xdr:col>
      <xdr:colOff>50800</xdr:colOff>
      <xdr:row>88</xdr:row>
      <xdr:rowOff>149860</xdr:rowOff>
    </xdr:from>
    <xdr:to>
      <xdr:col>70</xdr:col>
      <xdr:colOff>50800</xdr:colOff>
      <xdr:row>90</xdr:row>
      <xdr:rowOff>66040</xdr:rowOff>
    </xdr:to>
    <xdr:sp macro="" textlink="">
      <xdr:nvSpPr>
        <xdr:cNvPr id="532" name="テキスト ボックス 53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85</xdr:col>
      <xdr:colOff>76200</xdr:colOff>
      <xdr:row>77</xdr:row>
      <xdr:rowOff>116205</xdr:rowOff>
    </xdr:from>
    <xdr:to>
      <xdr:col>85</xdr:col>
      <xdr:colOff>177800</xdr:colOff>
      <xdr:row>78</xdr:row>
      <xdr:rowOff>46355</xdr:rowOff>
    </xdr:to>
    <xdr:sp macro="" textlink="">
      <xdr:nvSpPr>
        <xdr:cNvPr id="533" name="楕円 532"/>
        <xdr:cNvSpPr/>
      </xdr:nvSpPr>
      <xdr:spPr>
        <a:xfrm>
          <a:off x="162687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165100</xdr:colOff>
      <xdr:row>77</xdr:row>
      <xdr:rowOff>66040</xdr:rowOff>
    </xdr:from>
    <xdr:to>
      <xdr:col>87</xdr:col>
      <xdr:colOff>189230</xdr:colOff>
      <xdr:row>78</xdr:row>
      <xdr:rowOff>153035</xdr:rowOff>
    </xdr:to>
    <xdr:sp macro="" textlink="">
      <xdr:nvSpPr>
        <xdr:cNvPr id="534" name="【児童館】&#10;有形固定資産減価償却率該当値テキスト"/>
        <xdr:cNvSpPr txBox="1"/>
      </xdr:nvSpPr>
      <xdr:spPr>
        <a:xfrm>
          <a:off x="16357600" y="13267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35" name="楕円 534"/>
        <xdr:cNvSpPr/>
      </xdr:nvSpPr>
      <xdr:spPr>
        <a:xfrm>
          <a:off x="15430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167005</xdr:rowOff>
    </xdr:from>
    <xdr:to>
      <xdr:col>85</xdr:col>
      <xdr:colOff>127000</xdr:colOff>
      <xdr:row>82</xdr:row>
      <xdr:rowOff>104775</xdr:rowOff>
    </xdr:to>
    <xdr:cxnSp macro="">
      <xdr:nvCxnSpPr>
        <xdr:cNvPr id="536" name="直線コネクタ 535"/>
        <xdr:cNvCxnSpPr/>
      </xdr:nvCxnSpPr>
      <xdr:spPr>
        <a:xfrm flipV="1">
          <a:off x="15481300" y="13368655"/>
          <a:ext cx="838200" cy="795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26035</xdr:colOff>
      <xdr:row>80</xdr:row>
      <xdr:rowOff>56515</xdr:rowOff>
    </xdr:from>
    <xdr:to>
      <xdr:col>82</xdr:col>
      <xdr:colOff>50165</xdr:colOff>
      <xdr:row>81</xdr:row>
      <xdr:rowOff>143510</xdr:rowOff>
    </xdr:to>
    <xdr:sp macro="" textlink="">
      <xdr:nvSpPr>
        <xdr:cNvPr id="537" name="n_1aveValue【児童館】&#10;有形固定資産減価償却率"/>
        <xdr:cNvSpPr txBox="1"/>
      </xdr:nvSpPr>
      <xdr:spPr>
        <a:xfrm>
          <a:off x="15266035" y="13772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75</xdr:col>
      <xdr:colOff>102235</xdr:colOff>
      <xdr:row>78</xdr:row>
      <xdr:rowOff>154940</xdr:rowOff>
    </xdr:from>
    <xdr:to>
      <xdr:col>77</xdr:col>
      <xdr:colOff>125730</xdr:colOff>
      <xdr:row>80</xdr:row>
      <xdr:rowOff>70485</xdr:rowOff>
    </xdr:to>
    <xdr:sp macro="" textlink="">
      <xdr:nvSpPr>
        <xdr:cNvPr id="538" name="n_2aveValue【児童館】&#10;有形固定資産減価償却率"/>
        <xdr:cNvSpPr txBox="1"/>
      </xdr:nvSpPr>
      <xdr:spPr>
        <a:xfrm>
          <a:off x="14389735" y="13528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80</xdr:col>
      <xdr:colOff>26035</xdr:colOff>
      <xdr:row>82</xdr:row>
      <xdr:rowOff>146685</xdr:rowOff>
    </xdr:from>
    <xdr:to>
      <xdr:col>82</xdr:col>
      <xdr:colOff>50165</xdr:colOff>
      <xdr:row>84</xdr:row>
      <xdr:rowOff>62230</xdr:rowOff>
    </xdr:to>
    <xdr:sp macro="" textlink="">
      <xdr:nvSpPr>
        <xdr:cNvPr id="539" name="n_1mainValue【児童館】&#10;有形固定資産減価償却率"/>
        <xdr:cNvSpPr txBox="1"/>
      </xdr:nvSpPr>
      <xdr:spPr>
        <a:xfrm>
          <a:off x="15266035" y="14205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74</xdr:row>
      <xdr:rowOff>76200</xdr:rowOff>
    </xdr:from>
    <xdr:to>
      <xdr:col>97</xdr:col>
      <xdr:colOff>120650</xdr:colOff>
      <xdr:row>75</xdr:row>
      <xdr:rowOff>129540</xdr:rowOff>
    </xdr:to>
    <xdr:sp macro="" textlink="">
      <xdr:nvSpPr>
        <xdr:cNvPr id="548" name="テキスト ボックス 54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88</xdr:row>
      <xdr:rowOff>10160</xdr:rowOff>
    </xdr:from>
    <xdr:to>
      <xdr:col>95</xdr:col>
      <xdr:colOff>189865</xdr:colOff>
      <xdr:row>89</xdr:row>
      <xdr:rowOff>97790</xdr:rowOff>
    </xdr:to>
    <xdr:sp macro="" textlink="">
      <xdr:nvSpPr>
        <xdr:cNvPr id="550" name="テキスト ボックス 549"/>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85</xdr:row>
      <xdr:rowOff>143510</xdr:rowOff>
    </xdr:from>
    <xdr:to>
      <xdr:col>95</xdr:col>
      <xdr:colOff>189865</xdr:colOff>
      <xdr:row>87</xdr:row>
      <xdr:rowOff>59055</xdr:rowOff>
    </xdr:to>
    <xdr:sp macro="" textlink="">
      <xdr:nvSpPr>
        <xdr:cNvPr id="552" name="テキスト ボックス 551"/>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two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83</xdr:row>
      <xdr:rowOff>105410</xdr:rowOff>
    </xdr:from>
    <xdr:to>
      <xdr:col>95</xdr:col>
      <xdr:colOff>189865</xdr:colOff>
      <xdr:row>85</xdr:row>
      <xdr:rowOff>21590</xdr:rowOff>
    </xdr:to>
    <xdr:sp macro="" textlink="">
      <xdr:nvSpPr>
        <xdr:cNvPr id="554" name="テキスト ボックス 553"/>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two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81</xdr:row>
      <xdr:rowOff>67310</xdr:rowOff>
    </xdr:from>
    <xdr:to>
      <xdr:col>95</xdr:col>
      <xdr:colOff>189865</xdr:colOff>
      <xdr:row>82</xdr:row>
      <xdr:rowOff>154940</xdr:rowOff>
    </xdr:to>
    <xdr:sp macro="" textlink="">
      <xdr:nvSpPr>
        <xdr:cNvPr id="556" name="テキスト ボックス 555"/>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two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79</xdr:row>
      <xdr:rowOff>29210</xdr:rowOff>
    </xdr:from>
    <xdr:to>
      <xdr:col>95</xdr:col>
      <xdr:colOff>189865</xdr:colOff>
      <xdr:row>80</xdr:row>
      <xdr:rowOff>116205</xdr:rowOff>
    </xdr:to>
    <xdr:sp macro="" textlink="">
      <xdr:nvSpPr>
        <xdr:cNvPr id="558" name="テキスト ボックス 557"/>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two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76</xdr:row>
      <xdr:rowOff>162560</xdr:rowOff>
    </xdr:from>
    <xdr:to>
      <xdr:col>95</xdr:col>
      <xdr:colOff>189865</xdr:colOff>
      <xdr:row>78</xdr:row>
      <xdr:rowOff>78740</xdr:rowOff>
    </xdr:to>
    <xdr:sp macro="" textlink="">
      <xdr:nvSpPr>
        <xdr:cNvPr id="560" name="テキスト ボックス 559"/>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two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74</xdr:row>
      <xdr:rowOff>124460</xdr:rowOff>
    </xdr:from>
    <xdr:to>
      <xdr:col>95</xdr:col>
      <xdr:colOff>189865</xdr:colOff>
      <xdr:row>76</xdr:row>
      <xdr:rowOff>40640</xdr:rowOff>
    </xdr:to>
    <xdr:sp macro="" textlink="">
      <xdr:nvSpPr>
        <xdr:cNvPr id="562" name="テキスト ボックス 56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41910</xdr:rowOff>
    </xdr:from>
    <xdr:to>
      <xdr:col>116</xdr:col>
      <xdr:colOff>62865</xdr:colOff>
      <xdr:row>87</xdr:row>
      <xdr:rowOff>11430</xdr:rowOff>
    </xdr:to>
    <xdr:cxnSp macro="">
      <xdr:nvCxnSpPr>
        <xdr:cNvPr id="564" name="直線コネクタ 563"/>
        <xdr:cNvCxnSpPr/>
      </xdr:nvCxnSpPr>
      <xdr:spPr>
        <a:xfrm flipV="1">
          <a:off x="22160865" y="135864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87</xdr:row>
      <xdr:rowOff>15240</xdr:rowOff>
    </xdr:from>
    <xdr:to>
      <xdr:col>119</xdr:col>
      <xdr:colOff>0</xdr:colOff>
      <xdr:row>88</xdr:row>
      <xdr:rowOff>102870</xdr:rowOff>
    </xdr:to>
    <xdr:sp macro="" textlink="">
      <xdr:nvSpPr>
        <xdr:cNvPr id="565" name="【児童館】&#10;一人当たり面積最小値テキスト"/>
        <xdr:cNvSpPr txBox="1"/>
      </xdr:nvSpPr>
      <xdr:spPr>
        <a:xfrm>
          <a:off x="22199600" y="14931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0.041</a:t>
          </a:r>
          <a:endParaRPr kumimoji="1" lang="ja-JP" altLang="en-US" sz="1000" b="1">
            <a:latin typeface="ＭＳ Ｐゴシック"/>
            <a:ea typeface="ＭＳ Ｐゴシック"/>
          </a:endParaRPr>
        </a:p>
      </xdr:txBody>
    </xdr:sp>
    <xdr:clientData/>
  </xdr:twoCellAnchor>
  <xdr:twoCellAnchor>
    <xdr:from>
      <xdr:col>115</xdr:col>
      <xdr:colOff>165100</xdr:colOff>
      <xdr:row>87</xdr:row>
      <xdr:rowOff>11430</xdr:rowOff>
    </xdr:from>
    <xdr:to>
      <xdr:col>116</xdr:col>
      <xdr:colOff>152400</xdr:colOff>
      <xdr:row>87</xdr:row>
      <xdr:rowOff>11430</xdr:rowOff>
    </xdr:to>
    <xdr:cxnSp macro="">
      <xdr:nvCxnSpPr>
        <xdr:cNvPr id="566" name="直線コネクタ 565"/>
        <xdr:cNvCxnSpPr/>
      </xdr:nvCxnSpPr>
      <xdr:spPr>
        <a:xfrm>
          <a:off x="22072600" y="1492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77</xdr:row>
      <xdr:rowOff>160020</xdr:rowOff>
    </xdr:from>
    <xdr:to>
      <xdr:col>119</xdr:col>
      <xdr:colOff>0</xdr:colOff>
      <xdr:row>79</xdr:row>
      <xdr:rowOff>76200</xdr:rowOff>
    </xdr:to>
    <xdr:sp macro="" textlink="">
      <xdr:nvSpPr>
        <xdr:cNvPr id="567" name="【児童館】&#10;一人当たり面積最大値テキスト"/>
        <xdr:cNvSpPr txBox="1"/>
      </xdr:nvSpPr>
      <xdr:spPr>
        <a:xfrm>
          <a:off x="22199600" y="13361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0.217</a:t>
          </a:r>
          <a:endParaRPr kumimoji="1" lang="ja-JP" altLang="en-US" sz="1000" b="1">
            <a:latin typeface="ＭＳ Ｐゴシック"/>
            <a:ea typeface="ＭＳ Ｐゴシック"/>
          </a:endParaRPr>
        </a:p>
      </xdr:txBody>
    </xdr:sp>
    <xdr:clientData/>
  </xdr:twoCellAnchor>
  <xdr:twoCellAnchor>
    <xdr:from>
      <xdr:col>115</xdr:col>
      <xdr:colOff>165100</xdr:colOff>
      <xdr:row>79</xdr:row>
      <xdr:rowOff>41910</xdr:rowOff>
    </xdr:from>
    <xdr:to>
      <xdr:col>116</xdr:col>
      <xdr:colOff>152400</xdr:colOff>
      <xdr:row>79</xdr:row>
      <xdr:rowOff>41910</xdr:rowOff>
    </xdr:to>
    <xdr:cxnSp macro="">
      <xdr:nvCxnSpPr>
        <xdr:cNvPr id="568" name="直線コネクタ 567"/>
        <xdr:cNvCxnSpPr/>
      </xdr:nvCxnSpPr>
      <xdr:spPr>
        <a:xfrm>
          <a:off x="22072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83</xdr:row>
      <xdr:rowOff>71120</xdr:rowOff>
    </xdr:from>
    <xdr:to>
      <xdr:col>119</xdr:col>
      <xdr:colOff>0</xdr:colOff>
      <xdr:row>84</xdr:row>
      <xdr:rowOff>158750</xdr:rowOff>
    </xdr:to>
    <xdr:sp macro="" textlink="">
      <xdr:nvSpPr>
        <xdr:cNvPr id="569" name="【児童館】&#10;一人当たり面積平均値テキスト"/>
        <xdr:cNvSpPr txBox="1"/>
      </xdr:nvSpPr>
      <xdr:spPr>
        <a:xfrm>
          <a:off x="22199600" y="14301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twoCellAnchor>
  <xdr:twoCellAnchor>
    <xdr:from>
      <xdr:col>116</xdr:col>
      <xdr:colOff>12700</xdr:colOff>
      <xdr:row>84</xdr:row>
      <xdr:rowOff>48260</xdr:rowOff>
    </xdr:from>
    <xdr:to>
      <xdr:col>116</xdr:col>
      <xdr:colOff>114300</xdr:colOff>
      <xdr:row>84</xdr:row>
      <xdr:rowOff>149860</xdr:rowOff>
    </xdr:to>
    <xdr:sp macro="" textlink="">
      <xdr:nvSpPr>
        <xdr:cNvPr id="570" name="フローチャート: 判断 569"/>
        <xdr:cNvSpPr/>
      </xdr:nvSpPr>
      <xdr:spPr>
        <a:xfrm>
          <a:off x="22110700" y="144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78740</xdr:rowOff>
    </xdr:from>
    <xdr:to>
      <xdr:col>112</xdr:col>
      <xdr:colOff>38100</xdr:colOff>
      <xdr:row>85</xdr:row>
      <xdr:rowOff>8890</xdr:rowOff>
    </xdr:to>
    <xdr:sp macro="" textlink="">
      <xdr:nvSpPr>
        <xdr:cNvPr id="571" name="フローチャート: 判断 570"/>
        <xdr:cNvSpPr/>
      </xdr:nvSpPr>
      <xdr:spPr>
        <a:xfrm>
          <a:off x="212725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72" name="フローチャート: 判断 571"/>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115</xdr:col>
      <xdr:colOff>63500</xdr:colOff>
      <xdr:row>88</xdr:row>
      <xdr:rowOff>149860</xdr:rowOff>
    </xdr:from>
    <xdr:to>
      <xdr:col>119</xdr:col>
      <xdr:colOff>63500</xdr:colOff>
      <xdr:row>90</xdr:row>
      <xdr:rowOff>66040</xdr:rowOff>
    </xdr:to>
    <xdr:sp macro="" textlink="">
      <xdr:nvSpPr>
        <xdr:cNvPr id="573" name="テキスト ボックス 57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110</xdr:col>
      <xdr:colOff>177800</xdr:colOff>
      <xdr:row>88</xdr:row>
      <xdr:rowOff>149860</xdr:rowOff>
    </xdr:from>
    <xdr:to>
      <xdr:col>114</xdr:col>
      <xdr:colOff>177800</xdr:colOff>
      <xdr:row>90</xdr:row>
      <xdr:rowOff>66040</xdr:rowOff>
    </xdr:to>
    <xdr:sp macro="" textlink="">
      <xdr:nvSpPr>
        <xdr:cNvPr id="574" name="テキスト ボックス 57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106</xdr:col>
      <xdr:colOff>50800</xdr:colOff>
      <xdr:row>88</xdr:row>
      <xdr:rowOff>149860</xdr:rowOff>
    </xdr:from>
    <xdr:to>
      <xdr:col>110</xdr:col>
      <xdr:colOff>50800</xdr:colOff>
      <xdr:row>90</xdr:row>
      <xdr:rowOff>66040</xdr:rowOff>
    </xdr:to>
    <xdr:sp macro="" textlink="">
      <xdr:nvSpPr>
        <xdr:cNvPr id="575" name="テキスト ボックス 57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101</xdr:col>
      <xdr:colOff>114300</xdr:colOff>
      <xdr:row>88</xdr:row>
      <xdr:rowOff>149860</xdr:rowOff>
    </xdr:from>
    <xdr:to>
      <xdr:col>105</xdr:col>
      <xdr:colOff>114300</xdr:colOff>
      <xdr:row>90</xdr:row>
      <xdr:rowOff>66040</xdr:rowOff>
    </xdr:to>
    <xdr:sp macro="" textlink="">
      <xdr:nvSpPr>
        <xdr:cNvPr id="576" name="テキスト ボックス 57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96</xdr:col>
      <xdr:colOff>177800</xdr:colOff>
      <xdr:row>88</xdr:row>
      <xdr:rowOff>149860</xdr:rowOff>
    </xdr:from>
    <xdr:to>
      <xdr:col>100</xdr:col>
      <xdr:colOff>177800</xdr:colOff>
      <xdr:row>90</xdr:row>
      <xdr:rowOff>66040</xdr:rowOff>
    </xdr:to>
    <xdr:sp macro="" textlink="">
      <xdr:nvSpPr>
        <xdr:cNvPr id="577" name="テキスト ボックス 57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116</xdr:col>
      <xdr:colOff>12700</xdr:colOff>
      <xdr:row>86</xdr:row>
      <xdr:rowOff>33020</xdr:rowOff>
    </xdr:from>
    <xdr:to>
      <xdr:col>116</xdr:col>
      <xdr:colOff>114300</xdr:colOff>
      <xdr:row>86</xdr:row>
      <xdr:rowOff>134620</xdr:rowOff>
    </xdr:to>
    <xdr:sp macro="" textlink="">
      <xdr:nvSpPr>
        <xdr:cNvPr id="578" name="楕円 577"/>
        <xdr:cNvSpPr/>
      </xdr:nvSpPr>
      <xdr:spPr>
        <a:xfrm>
          <a:off x="22110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101600</xdr:colOff>
      <xdr:row>85</xdr:row>
      <xdr:rowOff>119380</xdr:rowOff>
    </xdr:from>
    <xdr:to>
      <xdr:col>119</xdr:col>
      <xdr:colOff>0</xdr:colOff>
      <xdr:row>87</xdr:row>
      <xdr:rowOff>35560</xdr:rowOff>
    </xdr:to>
    <xdr:sp macro="" textlink="">
      <xdr:nvSpPr>
        <xdr:cNvPr id="579" name="【児童館】&#10;一人当たり面積該当値テキスト"/>
        <xdr:cNvSpPr txBox="1"/>
      </xdr:nvSpPr>
      <xdr:spPr>
        <a:xfrm>
          <a:off x="22199600" y="1469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twoCellAnchor>
  <xdr:twoCellAnchor>
    <xdr:from>
      <xdr:col>111</xdr:col>
      <xdr:colOff>127000</xdr:colOff>
      <xdr:row>86</xdr:row>
      <xdr:rowOff>48260</xdr:rowOff>
    </xdr:from>
    <xdr:to>
      <xdr:col>112</xdr:col>
      <xdr:colOff>38100</xdr:colOff>
      <xdr:row>86</xdr:row>
      <xdr:rowOff>149860</xdr:rowOff>
    </xdr:to>
    <xdr:sp macro="" textlink="">
      <xdr:nvSpPr>
        <xdr:cNvPr id="580" name="楕円 579"/>
        <xdr:cNvSpPr/>
      </xdr:nvSpPr>
      <xdr:spPr>
        <a:xfrm>
          <a:off x="21272500" y="1479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83820</xdr:rowOff>
    </xdr:from>
    <xdr:to>
      <xdr:col>116</xdr:col>
      <xdr:colOff>63500</xdr:colOff>
      <xdr:row>86</xdr:row>
      <xdr:rowOff>99060</xdr:rowOff>
    </xdr:to>
    <xdr:cxnSp macro="">
      <xdr:nvCxnSpPr>
        <xdr:cNvPr id="581" name="直線コネクタ 580"/>
        <xdr:cNvCxnSpPr/>
      </xdr:nvCxnSpPr>
      <xdr:spPr>
        <a:xfrm flipV="1">
          <a:off x="21323300" y="148285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110</xdr:col>
      <xdr:colOff>120650</xdr:colOff>
      <xdr:row>83</xdr:row>
      <xdr:rowOff>25400</xdr:rowOff>
    </xdr:from>
    <xdr:to>
      <xdr:col>113</xdr:col>
      <xdr:colOff>19050</xdr:colOff>
      <xdr:row>84</xdr:row>
      <xdr:rowOff>113030</xdr:rowOff>
    </xdr:to>
    <xdr:sp macro="" textlink="">
      <xdr:nvSpPr>
        <xdr:cNvPr id="582" name="n_1aveValue【児童館】&#10;一人当たり面積"/>
        <xdr:cNvSpPr txBox="1"/>
      </xdr:nvSpPr>
      <xdr:spPr>
        <a:xfrm>
          <a:off x="21075650" y="1425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106</xdr:col>
      <xdr:colOff>6350</xdr:colOff>
      <xdr:row>83</xdr:row>
      <xdr:rowOff>93980</xdr:rowOff>
    </xdr:from>
    <xdr:to>
      <xdr:col>108</xdr:col>
      <xdr:colOff>94615</xdr:colOff>
      <xdr:row>85</xdr:row>
      <xdr:rowOff>10160</xdr:rowOff>
    </xdr:to>
    <xdr:sp macro="" textlink="">
      <xdr:nvSpPr>
        <xdr:cNvPr id="583" name="n_2aveValue【児童館】&#10;一人当たり面積"/>
        <xdr:cNvSpPr txBox="1"/>
      </xdr:nvSpPr>
      <xdr:spPr>
        <a:xfrm>
          <a:off x="20199350" y="14324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110</xdr:col>
      <xdr:colOff>120650</xdr:colOff>
      <xdr:row>86</xdr:row>
      <xdr:rowOff>140970</xdr:rowOff>
    </xdr:from>
    <xdr:to>
      <xdr:col>113</xdr:col>
      <xdr:colOff>19050</xdr:colOff>
      <xdr:row>88</xdr:row>
      <xdr:rowOff>57150</xdr:rowOff>
    </xdr:to>
    <xdr:sp macro="" textlink="">
      <xdr:nvSpPr>
        <xdr:cNvPr id="584" name="n_1mainValue【児童館】&#10;一人当たり面積"/>
        <xdr:cNvSpPr txBox="1"/>
      </xdr:nvSpPr>
      <xdr:spPr>
        <a:xfrm>
          <a:off x="21075650" y="14885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96</xdr:row>
      <xdr:rowOff>114300</xdr:rowOff>
    </xdr:from>
    <xdr:to>
      <xdr:col>66</xdr:col>
      <xdr:colOff>132715</xdr:colOff>
      <xdr:row>97</xdr:row>
      <xdr:rowOff>168275</xdr:rowOff>
    </xdr:to>
    <xdr:sp macro="" textlink="">
      <xdr:nvSpPr>
        <xdr:cNvPr id="593" name="テキスト ボックス 59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95" name="直線コネクタ 59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105410</xdr:colOff>
      <xdr:row>108</xdr:row>
      <xdr:rowOff>64770</xdr:rowOff>
    </xdr:from>
    <xdr:to>
      <xdr:col>65</xdr:col>
      <xdr:colOff>62865</xdr:colOff>
      <xdr:row>109</xdr:row>
      <xdr:rowOff>151765</xdr:rowOff>
    </xdr:to>
    <xdr:sp macro="" textlink="">
      <xdr:nvSpPr>
        <xdr:cNvPr id="596" name="テキスト ボックス 595"/>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65</xdr:col>
      <xdr:colOff>63500</xdr:colOff>
      <xdr:row>107</xdr:row>
      <xdr:rowOff>52070</xdr:rowOff>
    </xdr:from>
    <xdr:to>
      <xdr:col>89</xdr:col>
      <xdr:colOff>177800</xdr:colOff>
      <xdr:row>107</xdr:row>
      <xdr:rowOff>52070</xdr:rowOff>
    </xdr:to>
    <xdr:cxnSp macro="">
      <xdr:nvCxnSpPr>
        <xdr:cNvPr id="597" name="直線コネクタ 59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106</xdr:row>
      <xdr:rowOff>80645</xdr:rowOff>
    </xdr:from>
    <xdr:to>
      <xdr:col>65</xdr:col>
      <xdr:colOff>63500</xdr:colOff>
      <xdr:row>107</xdr:row>
      <xdr:rowOff>168275</xdr:rowOff>
    </xdr:to>
    <xdr:sp macro="" textlink="">
      <xdr:nvSpPr>
        <xdr:cNvPr id="598" name="テキスト ボックス 59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65</xdr:col>
      <xdr:colOff>63500</xdr:colOff>
      <xdr:row>105</xdr:row>
      <xdr:rowOff>67945</xdr:rowOff>
    </xdr:from>
    <xdr:to>
      <xdr:col>89</xdr:col>
      <xdr:colOff>177800</xdr:colOff>
      <xdr:row>105</xdr:row>
      <xdr:rowOff>67945</xdr:rowOff>
    </xdr:to>
    <xdr:cxnSp macro="">
      <xdr:nvCxnSpPr>
        <xdr:cNvPr id="599" name="直線コネクタ 59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104</xdr:row>
      <xdr:rowOff>97790</xdr:rowOff>
    </xdr:from>
    <xdr:to>
      <xdr:col>65</xdr:col>
      <xdr:colOff>63500</xdr:colOff>
      <xdr:row>106</xdr:row>
      <xdr:rowOff>13335</xdr:rowOff>
    </xdr:to>
    <xdr:sp macro="" textlink="">
      <xdr:nvSpPr>
        <xdr:cNvPr id="600" name="テキスト ボックス 59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65</xdr:col>
      <xdr:colOff>63500</xdr:colOff>
      <xdr:row>103</xdr:row>
      <xdr:rowOff>84455</xdr:rowOff>
    </xdr:from>
    <xdr:to>
      <xdr:col>89</xdr:col>
      <xdr:colOff>177800</xdr:colOff>
      <xdr:row>103</xdr:row>
      <xdr:rowOff>84455</xdr:rowOff>
    </xdr:to>
    <xdr:cxnSp macro="">
      <xdr:nvCxnSpPr>
        <xdr:cNvPr id="601" name="直線コネクタ 60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102</xdr:row>
      <xdr:rowOff>113665</xdr:rowOff>
    </xdr:from>
    <xdr:to>
      <xdr:col>65</xdr:col>
      <xdr:colOff>63500</xdr:colOff>
      <xdr:row>104</xdr:row>
      <xdr:rowOff>29210</xdr:rowOff>
    </xdr:to>
    <xdr:sp macro="" textlink="">
      <xdr:nvSpPr>
        <xdr:cNvPr id="602" name="テキスト ボックス 60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65</xdr:col>
      <xdr:colOff>63500</xdr:colOff>
      <xdr:row>101</xdr:row>
      <xdr:rowOff>100965</xdr:rowOff>
    </xdr:from>
    <xdr:to>
      <xdr:col>89</xdr:col>
      <xdr:colOff>177800</xdr:colOff>
      <xdr:row>101</xdr:row>
      <xdr:rowOff>100965</xdr:rowOff>
    </xdr:to>
    <xdr:cxnSp macro="">
      <xdr:nvCxnSpPr>
        <xdr:cNvPr id="603" name="直線コネクタ 60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100</xdr:row>
      <xdr:rowOff>130175</xdr:rowOff>
    </xdr:from>
    <xdr:to>
      <xdr:col>65</xdr:col>
      <xdr:colOff>63500</xdr:colOff>
      <xdr:row>102</xdr:row>
      <xdr:rowOff>46355</xdr:rowOff>
    </xdr:to>
    <xdr:sp macro="" textlink="">
      <xdr:nvSpPr>
        <xdr:cNvPr id="604" name="テキスト ボックス 60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65</xdr:col>
      <xdr:colOff>63500</xdr:colOff>
      <xdr:row>99</xdr:row>
      <xdr:rowOff>116840</xdr:rowOff>
    </xdr:from>
    <xdr:to>
      <xdr:col>89</xdr:col>
      <xdr:colOff>177800</xdr:colOff>
      <xdr:row>99</xdr:row>
      <xdr:rowOff>116840</xdr:rowOff>
    </xdr:to>
    <xdr:cxnSp macro="">
      <xdr:nvCxnSpPr>
        <xdr:cNvPr id="605" name="直線コネクタ 60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98</xdr:row>
      <xdr:rowOff>146050</xdr:rowOff>
    </xdr:from>
    <xdr:to>
      <xdr:col>65</xdr:col>
      <xdr:colOff>62865</xdr:colOff>
      <xdr:row>100</xdr:row>
      <xdr:rowOff>61595</xdr:rowOff>
    </xdr:to>
    <xdr:sp macro="" textlink="">
      <xdr:nvSpPr>
        <xdr:cNvPr id="606" name="テキスト ボックス 605"/>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96</xdr:row>
      <xdr:rowOff>162560</xdr:rowOff>
    </xdr:from>
    <xdr:to>
      <xdr:col>65</xdr:col>
      <xdr:colOff>62865</xdr:colOff>
      <xdr:row>98</xdr:row>
      <xdr:rowOff>78740</xdr:rowOff>
    </xdr:to>
    <xdr:sp macro="" textlink="">
      <xdr:nvSpPr>
        <xdr:cNvPr id="608" name="テキスト ボックス 607"/>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67945</xdr:rowOff>
    </xdr:to>
    <xdr:cxnSp macro="">
      <xdr:nvCxnSpPr>
        <xdr:cNvPr id="610" name="直線コネクタ 609"/>
        <xdr:cNvCxnSpPr/>
      </xdr:nvCxnSpPr>
      <xdr:spPr>
        <a:xfrm flipV="1">
          <a:off x="16318865" y="1709039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108</xdr:row>
      <xdr:rowOff>71755</xdr:rowOff>
    </xdr:from>
    <xdr:to>
      <xdr:col>87</xdr:col>
      <xdr:colOff>124460</xdr:colOff>
      <xdr:row>109</xdr:row>
      <xdr:rowOff>159385</xdr:rowOff>
    </xdr:to>
    <xdr:sp macro="" textlink="">
      <xdr:nvSpPr>
        <xdr:cNvPr id="611" name="【公民館】&#10;有形固定資産減価償却率最小値テキスト"/>
        <xdr:cNvSpPr txBox="1"/>
      </xdr:nvSpPr>
      <xdr:spPr>
        <a:xfrm>
          <a:off x="16357600" y="18588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twoCellAnchor>
  <xdr:twoCellAnchor>
    <xdr:from>
      <xdr:col>85</xdr:col>
      <xdr:colOff>38100</xdr:colOff>
      <xdr:row>108</xdr:row>
      <xdr:rowOff>67945</xdr:rowOff>
    </xdr:from>
    <xdr:to>
      <xdr:col>86</xdr:col>
      <xdr:colOff>25400</xdr:colOff>
      <xdr:row>108</xdr:row>
      <xdr:rowOff>67945</xdr:rowOff>
    </xdr:to>
    <xdr:cxnSp macro="">
      <xdr:nvCxnSpPr>
        <xdr:cNvPr id="612" name="直線コネクタ 611"/>
        <xdr:cNvCxnSpPr/>
      </xdr:nvCxnSpPr>
      <xdr:spPr>
        <a:xfrm>
          <a:off x="16230600" y="1858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98</xdr:row>
      <xdr:rowOff>63500</xdr:rowOff>
    </xdr:from>
    <xdr:to>
      <xdr:col>88</xdr:col>
      <xdr:colOff>63500</xdr:colOff>
      <xdr:row>99</xdr:row>
      <xdr:rowOff>150495</xdr:rowOff>
    </xdr:to>
    <xdr:sp macro="" textlink="">
      <xdr:nvSpPr>
        <xdr:cNvPr id="613"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twoCellAnchor>
  <xdr:twoCellAnchor>
    <xdr:from>
      <xdr:col>85</xdr:col>
      <xdr:colOff>38100</xdr:colOff>
      <xdr:row>99</xdr:row>
      <xdr:rowOff>116840</xdr:rowOff>
    </xdr:from>
    <xdr:to>
      <xdr:col>86</xdr:col>
      <xdr:colOff>25400</xdr:colOff>
      <xdr:row>99</xdr:row>
      <xdr:rowOff>116840</xdr:rowOff>
    </xdr:to>
    <xdr:cxnSp macro="">
      <xdr:nvCxnSpPr>
        <xdr:cNvPr id="614" name="直線コネクタ 613"/>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102</xdr:row>
      <xdr:rowOff>113030</xdr:rowOff>
    </xdr:from>
    <xdr:to>
      <xdr:col>87</xdr:col>
      <xdr:colOff>189230</xdr:colOff>
      <xdr:row>104</xdr:row>
      <xdr:rowOff>29210</xdr:rowOff>
    </xdr:to>
    <xdr:sp macro="" textlink="">
      <xdr:nvSpPr>
        <xdr:cNvPr id="615" name="【公民館】&#10;有形固定資産減価償却率平均値テキスト"/>
        <xdr:cNvSpPr txBox="1"/>
      </xdr:nvSpPr>
      <xdr:spPr>
        <a:xfrm>
          <a:off x="16357600" y="176009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twoCellAnchor>
  <xdr:twoCellAnchor>
    <xdr:from>
      <xdr:col>85</xdr:col>
      <xdr:colOff>76200</xdr:colOff>
      <xdr:row>102</xdr:row>
      <xdr:rowOff>134620</xdr:rowOff>
    </xdr:from>
    <xdr:to>
      <xdr:col>85</xdr:col>
      <xdr:colOff>177800</xdr:colOff>
      <xdr:row>103</xdr:row>
      <xdr:rowOff>64770</xdr:rowOff>
    </xdr:to>
    <xdr:sp macro="" textlink="">
      <xdr:nvSpPr>
        <xdr:cNvPr id="616" name="フローチャート: 判断 615"/>
        <xdr:cNvSpPr/>
      </xdr:nvSpPr>
      <xdr:spPr>
        <a:xfrm>
          <a:off x="16268700" y="1762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143510</xdr:rowOff>
    </xdr:from>
    <xdr:to>
      <xdr:col>81</xdr:col>
      <xdr:colOff>101600</xdr:colOff>
      <xdr:row>103</xdr:row>
      <xdr:rowOff>73025</xdr:rowOff>
    </xdr:to>
    <xdr:sp macro="" textlink="">
      <xdr:nvSpPr>
        <xdr:cNvPr id="617" name="フローチャート: 判断 616"/>
        <xdr:cNvSpPr/>
      </xdr:nvSpPr>
      <xdr:spPr>
        <a:xfrm>
          <a:off x="15430500" y="1763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164465</xdr:rowOff>
    </xdr:from>
    <xdr:to>
      <xdr:col>76</xdr:col>
      <xdr:colOff>165100</xdr:colOff>
      <xdr:row>103</xdr:row>
      <xdr:rowOff>94615</xdr:rowOff>
    </xdr:to>
    <xdr:sp macro="" textlink="">
      <xdr:nvSpPr>
        <xdr:cNvPr id="618" name="フローチャート: 判断 617"/>
        <xdr:cNvSpPr/>
      </xdr:nvSpPr>
      <xdr:spPr>
        <a:xfrm>
          <a:off x="145415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84</xdr:col>
      <xdr:colOff>127000</xdr:colOff>
      <xdr:row>111</xdr:row>
      <xdr:rowOff>16510</xdr:rowOff>
    </xdr:from>
    <xdr:to>
      <xdr:col>88</xdr:col>
      <xdr:colOff>127000</xdr:colOff>
      <xdr:row>112</xdr:row>
      <xdr:rowOff>104140</xdr:rowOff>
    </xdr:to>
    <xdr:sp macro="" textlink="">
      <xdr:nvSpPr>
        <xdr:cNvPr id="619" name="テキスト ボックス 61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80</xdr:col>
      <xdr:colOff>50800</xdr:colOff>
      <xdr:row>111</xdr:row>
      <xdr:rowOff>16510</xdr:rowOff>
    </xdr:from>
    <xdr:to>
      <xdr:col>84</xdr:col>
      <xdr:colOff>50800</xdr:colOff>
      <xdr:row>112</xdr:row>
      <xdr:rowOff>104140</xdr:rowOff>
    </xdr:to>
    <xdr:sp macro="" textlink="">
      <xdr:nvSpPr>
        <xdr:cNvPr id="620" name="テキスト ボックス 61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75</xdr:col>
      <xdr:colOff>114300</xdr:colOff>
      <xdr:row>111</xdr:row>
      <xdr:rowOff>16510</xdr:rowOff>
    </xdr:from>
    <xdr:to>
      <xdr:col>79</xdr:col>
      <xdr:colOff>114300</xdr:colOff>
      <xdr:row>112</xdr:row>
      <xdr:rowOff>104140</xdr:rowOff>
    </xdr:to>
    <xdr:sp macro="" textlink="">
      <xdr:nvSpPr>
        <xdr:cNvPr id="621" name="テキスト ボックス 62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70</xdr:col>
      <xdr:colOff>177800</xdr:colOff>
      <xdr:row>111</xdr:row>
      <xdr:rowOff>16510</xdr:rowOff>
    </xdr:from>
    <xdr:to>
      <xdr:col>74</xdr:col>
      <xdr:colOff>177800</xdr:colOff>
      <xdr:row>112</xdr:row>
      <xdr:rowOff>104140</xdr:rowOff>
    </xdr:to>
    <xdr:sp macro="" textlink="">
      <xdr:nvSpPr>
        <xdr:cNvPr id="622" name="テキスト ボックス 62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66</xdr:col>
      <xdr:colOff>50800</xdr:colOff>
      <xdr:row>111</xdr:row>
      <xdr:rowOff>16510</xdr:rowOff>
    </xdr:from>
    <xdr:to>
      <xdr:col>70</xdr:col>
      <xdr:colOff>50800</xdr:colOff>
      <xdr:row>112</xdr:row>
      <xdr:rowOff>104140</xdr:rowOff>
    </xdr:to>
    <xdr:sp macro="" textlink="">
      <xdr:nvSpPr>
        <xdr:cNvPr id="623" name="テキスト ボックス 62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85</xdr:col>
      <xdr:colOff>76200</xdr:colOff>
      <xdr:row>100</xdr:row>
      <xdr:rowOff>136525</xdr:rowOff>
    </xdr:from>
    <xdr:to>
      <xdr:col>85</xdr:col>
      <xdr:colOff>177800</xdr:colOff>
      <xdr:row>101</xdr:row>
      <xdr:rowOff>66675</xdr:rowOff>
    </xdr:to>
    <xdr:sp macro="" textlink="">
      <xdr:nvSpPr>
        <xdr:cNvPr id="624" name="楕円 623"/>
        <xdr:cNvSpPr/>
      </xdr:nvSpPr>
      <xdr:spPr>
        <a:xfrm>
          <a:off x="16268700" y="1728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165100</xdr:colOff>
      <xdr:row>99</xdr:row>
      <xdr:rowOff>159385</xdr:rowOff>
    </xdr:from>
    <xdr:to>
      <xdr:col>87</xdr:col>
      <xdr:colOff>189230</xdr:colOff>
      <xdr:row>101</xdr:row>
      <xdr:rowOff>74930</xdr:rowOff>
    </xdr:to>
    <xdr:sp macro="" textlink="">
      <xdr:nvSpPr>
        <xdr:cNvPr id="625" name="【公民館】&#10;有形固定資産減価償却率該当値テキスト"/>
        <xdr:cNvSpPr txBox="1"/>
      </xdr:nvSpPr>
      <xdr:spPr>
        <a:xfrm>
          <a:off x="16357600" y="17132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twoCellAnchor>
  <xdr:twoCellAnchor>
    <xdr:from>
      <xdr:col>81</xdr:col>
      <xdr:colOff>0</xdr:colOff>
      <xdr:row>100</xdr:row>
      <xdr:rowOff>154940</xdr:rowOff>
    </xdr:from>
    <xdr:to>
      <xdr:col>81</xdr:col>
      <xdr:colOff>101600</xdr:colOff>
      <xdr:row>101</xdr:row>
      <xdr:rowOff>84455</xdr:rowOff>
    </xdr:to>
    <xdr:sp macro="" textlink="">
      <xdr:nvSpPr>
        <xdr:cNvPr id="626" name="楕円 625"/>
        <xdr:cNvSpPr/>
      </xdr:nvSpPr>
      <xdr:spPr>
        <a:xfrm>
          <a:off x="15430500" y="17299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15875</xdr:rowOff>
    </xdr:from>
    <xdr:to>
      <xdr:col>85</xdr:col>
      <xdr:colOff>127000</xdr:colOff>
      <xdr:row>101</xdr:row>
      <xdr:rowOff>33655</xdr:rowOff>
    </xdr:to>
    <xdr:cxnSp macro="">
      <xdr:nvCxnSpPr>
        <xdr:cNvPr id="627" name="直線コネクタ 626"/>
        <xdr:cNvCxnSpPr/>
      </xdr:nvCxnSpPr>
      <xdr:spPr>
        <a:xfrm flipV="1">
          <a:off x="15481300" y="1733232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26035</xdr:colOff>
      <xdr:row>103</xdr:row>
      <xdr:rowOff>64135</xdr:rowOff>
    </xdr:from>
    <xdr:to>
      <xdr:col>82</xdr:col>
      <xdr:colOff>50165</xdr:colOff>
      <xdr:row>104</xdr:row>
      <xdr:rowOff>151130</xdr:rowOff>
    </xdr:to>
    <xdr:sp macro="" textlink="">
      <xdr:nvSpPr>
        <xdr:cNvPr id="628" name="n_1aveValue【公民館】&#10;有形固定資産減価償却率"/>
        <xdr:cNvSpPr txBox="1"/>
      </xdr:nvSpPr>
      <xdr:spPr>
        <a:xfrm>
          <a:off x="15266035" y="17723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75</xdr:col>
      <xdr:colOff>102235</xdr:colOff>
      <xdr:row>101</xdr:row>
      <xdr:rowOff>111125</xdr:rowOff>
    </xdr:from>
    <xdr:to>
      <xdr:col>77</xdr:col>
      <xdr:colOff>125730</xdr:colOff>
      <xdr:row>103</xdr:row>
      <xdr:rowOff>26670</xdr:rowOff>
    </xdr:to>
    <xdr:sp macro="" textlink="">
      <xdr:nvSpPr>
        <xdr:cNvPr id="629" name="n_2aveValue【公民館】&#10;有形固定資産減価償却率"/>
        <xdr:cNvSpPr txBox="1"/>
      </xdr:nvSpPr>
      <xdr:spPr>
        <a:xfrm>
          <a:off x="14389735" y="17427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80</xdr:col>
      <xdr:colOff>26035</xdr:colOff>
      <xdr:row>99</xdr:row>
      <xdr:rowOff>100965</xdr:rowOff>
    </xdr:from>
    <xdr:to>
      <xdr:col>82</xdr:col>
      <xdr:colOff>50165</xdr:colOff>
      <xdr:row>101</xdr:row>
      <xdr:rowOff>16510</xdr:rowOff>
    </xdr:to>
    <xdr:sp macro="" textlink="">
      <xdr:nvSpPr>
        <xdr:cNvPr id="630" name="n_1mainValue【公民館】&#10;有形固定資産減価償却率"/>
        <xdr:cNvSpPr txBox="1"/>
      </xdr:nvSpPr>
      <xdr:spPr>
        <a:xfrm>
          <a:off x="15266035" y="1707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96</xdr:row>
      <xdr:rowOff>114300</xdr:rowOff>
    </xdr:from>
    <xdr:to>
      <xdr:col>97</xdr:col>
      <xdr:colOff>120650</xdr:colOff>
      <xdr:row>97</xdr:row>
      <xdr:rowOff>168275</xdr:rowOff>
    </xdr:to>
    <xdr:sp macro="" textlink="">
      <xdr:nvSpPr>
        <xdr:cNvPr id="639" name="テキスト ボックス 63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41" name="直線コネクタ 64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108</xdr:row>
      <xdr:rowOff>64770</xdr:rowOff>
    </xdr:from>
    <xdr:to>
      <xdr:col>95</xdr:col>
      <xdr:colOff>189865</xdr:colOff>
      <xdr:row>109</xdr:row>
      <xdr:rowOff>151765</xdr:rowOff>
    </xdr:to>
    <xdr:sp macro="" textlink="">
      <xdr:nvSpPr>
        <xdr:cNvPr id="642" name="テキスト ボックス 64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96</xdr:col>
      <xdr:colOff>0</xdr:colOff>
      <xdr:row>107</xdr:row>
      <xdr:rowOff>52070</xdr:rowOff>
    </xdr:from>
    <xdr:to>
      <xdr:col>120</xdr:col>
      <xdr:colOff>114300</xdr:colOff>
      <xdr:row>107</xdr:row>
      <xdr:rowOff>52070</xdr:rowOff>
    </xdr:to>
    <xdr:cxnSp macro="">
      <xdr:nvCxnSpPr>
        <xdr:cNvPr id="643" name="直線コネクタ 64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106</xdr:row>
      <xdr:rowOff>80645</xdr:rowOff>
    </xdr:from>
    <xdr:to>
      <xdr:col>95</xdr:col>
      <xdr:colOff>189865</xdr:colOff>
      <xdr:row>107</xdr:row>
      <xdr:rowOff>168275</xdr:rowOff>
    </xdr:to>
    <xdr:sp macro="" textlink="">
      <xdr:nvSpPr>
        <xdr:cNvPr id="644" name="テキスト ボックス 64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twoCellAnchor>
  <xdr:twoCellAnchor>
    <xdr:from>
      <xdr:col>96</xdr:col>
      <xdr:colOff>0</xdr:colOff>
      <xdr:row>105</xdr:row>
      <xdr:rowOff>67945</xdr:rowOff>
    </xdr:from>
    <xdr:to>
      <xdr:col>120</xdr:col>
      <xdr:colOff>114300</xdr:colOff>
      <xdr:row>105</xdr:row>
      <xdr:rowOff>67945</xdr:rowOff>
    </xdr:to>
    <xdr:cxnSp macro="">
      <xdr:nvCxnSpPr>
        <xdr:cNvPr id="645" name="直線コネクタ 64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104</xdr:row>
      <xdr:rowOff>97790</xdr:rowOff>
    </xdr:from>
    <xdr:to>
      <xdr:col>95</xdr:col>
      <xdr:colOff>189865</xdr:colOff>
      <xdr:row>106</xdr:row>
      <xdr:rowOff>13335</xdr:rowOff>
    </xdr:to>
    <xdr:sp macro="" textlink="">
      <xdr:nvSpPr>
        <xdr:cNvPr id="646" name="テキスト ボックス 64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twoCellAnchor>
  <xdr:twoCellAnchor>
    <xdr:from>
      <xdr:col>96</xdr:col>
      <xdr:colOff>0</xdr:colOff>
      <xdr:row>103</xdr:row>
      <xdr:rowOff>84455</xdr:rowOff>
    </xdr:from>
    <xdr:to>
      <xdr:col>120</xdr:col>
      <xdr:colOff>114300</xdr:colOff>
      <xdr:row>103</xdr:row>
      <xdr:rowOff>84455</xdr:rowOff>
    </xdr:to>
    <xdr:cxnSp macro="">
      <xdr:nvCxnSpPr>
        <xdr:cNvPr id="647" name="直線コネクタ 64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102</xdr:row>
      <xdr:rowOff>113665</xdr:rowOff>
    </xdr:from>
    <xdr:to>
      <xdr:col>95</xdr:col>
      <xdr:colOff>189865</xdr:colOff>
      <xdr:row>104</xdr:row>
      <xdr:rowOff>29210</xdr:rowOff>
    </xdr:to>
    <xdr:sp macro="" textlink="">
      <xdr:nvSpPr>
        <xdr:cNvPr id="648" name="テキスト ボックス 64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twoCellAnchor>
  <xdr:twoCellAnchor>
    <xdr:from>
      <xdr:col>96</xdr:col>
      <xdr:colOff>0</xdr:colOff>
      <xdr:row>101</xdr:row>
      <xdr:rowOff>100965</xdr:rowOff>
    </xdr:from>
    <xdr:to>
      <xdr:col>120</xdr:col>
      <xdr:colOff>114300</xdr:colOff>
      <xdr:row>101</xdr:row>
      <xdr:rowOff>100965</xdr:rowOff>
    </xdr:to>
    <xdr:cxnSp macro="">
      <xdr:nvCxnSpPr>
        <xdr:cNvPr id="649" name="直線コネクタ 64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100</xdr:row>
      <xdr:rowOff>130175</xdr:rowOff>
    </xdr:from>
    <xdr:to>
      <xdr:col>95</xdr:col>
      <xdr:colOff>189865</xdr:colOff>
      <xdr:row>102</xdr:row>
      <xdr:rowOff>46355</xdr:rowOff>
    </xdr:to>
    <xdr:sp macro="" textlink="">
      <xdr:nvSpPr>
        <xdr:cNvPr id="650" name="テキスト ボックス 64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96</xdr:col>
      <xdr:colOff>0</xdr:colOff>
      <xdr:row>99</xdr:row>
      <xdr:rowOff>116840</xdr:rowOff>
    </xdr:from>
    <xdr:to>
      <xdr:col>120</xdr:col>
      <xdr:colOff>114300</xdr:colOff>
      <xdr:row>99</xdr:row>
      <xdr:rowOff>116840</xdr:rowOff>
    </xdr:to>
    <xdr:cxnSp macro="">
      <xdr:nvCxnSpPr>
        <xdr:cNvPr id="651" name="直線コネクタ 65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98</xdr:row>
      <xdr:rowOff>146050</xdr:rowOff>
    </xdr:from>
    <xdr:to>
      <xdr:col>95</xdr:col>
      <xdr:colOff>189865</xdr:colOff>
      <xdr:row>100</xdr:row>
      <xdr:rowOff>61595</xdr:rowOff>
    </xdr:to>
    <xdr:sp macro="" textlink="">
      <xdr:nvSpPr>
        <xdr:cNvPr id="652" name="テキスト ボックス 65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two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96</xdr:row>
      <xdr:rowOff>162560</xdr:rowOff>
    </xdr:from>
    <xdr:to>
      <xdr:col>95</xdr:col>
      <xdr:colOff>189865</xdr:colOff>
      <xdr:row>98</xdr:row>
      <xdr:rowOff>78740</xdr:rowOff>
    </xdr:to>
    <xdr:sp macro="" textlink="">
      <xdr:nvSpPr>
        <xdr:cNvPr id="654" name="テキスト ボックス 65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61595</xdr:rowOff>
    </xdr:from>
    <xdr:to>
      <xdr:col>116</xdr:col>
      <xdr:colOff>62865</xdr:colOff>
      <xdr:row>108</xdr:row>
      <xdr:rowOff>144780</xdr:rowOff>
    </xdr:to>
    <xdr:cxnSp macro="">
      <xdr:nvCxnSpPr>
        <xdr:cNvPr id="656" name="直線コネクタ 655"/>
        <xdr:cNvCxnSpPr/>
      </xdr:nvCxnSpPr>
      <xdr:spPr>
        <a:xfrm flipV="1">
          <a:off x="22160865" y="1703514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108</xdr:row>
      <xdr:rowOff>148590</xdr:rowOff>
    </xdr:from>
    <xdr:to>
      <xdr:col>119</xdr:col>
      <xdr:colOff>0</xdr:colOff>
      <xdr:row>110</xdr:row>
      <xdr:rowOff>64770</xdr:rowOff>
    </xdr:to>
    <xdr:sp macro="" textlink="">
      <xdr:nvSpPr>
        <xdr:cNvPr id="657" name="【公民館】&#10;一人当たり面積最小値テキスト"/>
        <xdr:cNvSpPr txBox="1"/>
      </xdr:nvSpPr>
      <xdr:spPr>
        <a:xfrm>
          <a:off x="22199600" y="186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twoCellAnchor>
  <xdr:twoCellAnchor>
    <xdr:from>
      <xdr:col>115</xdr:col>
      <xdr:colOff>165100</xdr:colOff>
      <xdr:row>108</xdr:row>
      <xdr:rowOff>144780</xdr:rowOff>
    </xdr:from>
    <xdr:to>
      <xdr:col>116</xdr:col>
      <xdr:colOff>152400</xdr:colOff>
      <xdr:row>108</xdr:row>
      <xdr:rowOff>144780</xdr:rowOff>
    </xdr:to>
    <xdr:cxnSp macro="">
      <xdr:nvCxnSpPr>
        <xdr:cNvPr id="658" name="直線コネクタ 657"/>
        <xdr:cNvCxnSpPr/>
      </xdr:nvCxnSpPr>
      <xdr:spPr>
        <a:xfrm>
          <a:off x="22072600" y="186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98</xdr:row>
      <xdr:rowOff>8255</xdr:rowOff>
    </xdr:from>
    <xdr:to>
      <xdr:col>119</xdr:col>
      <xdr:colOff>0</xdr:colOff>
      <xdr:row>99</xdr:row>
      <xdr:rowOff>95250</xdr:rowOff>
    </xdr:to>
    <xdr:sp macro="" textlink="">
      <xdr:nvSpPr>
        <xdr:cNvPr id="659" name="【公民館】&#10;一人当たり面積最大値テキスト"/>
        <xdr:cNvSpPr txBox="1"/>
      </xdr:nvSpPr>
      <xdr:spPr>
        <a:xfrm>
          <a:off x="22199600" y="16810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1.551</a:t>
          </a:r>
          <a:endParaRPr kumimoji="1" lang="ja-JP" altLang="en-US" sz="1000" b="1">
            <a:latin typeface="ＭＳ Ｐゴシック"/>
            <a:ea typeface="ＭＳ Ｐゴシック"/>
          </a:endParaRPr>
        </a:p>
      </xdr:txBody>
    </xdr:sp>
    <xdr:clientData/>
  </xdr:twoCellAnchor>
  <xdr:twoCellAnchor>
    <xdr:from>
      <xdr:col>115</xdr:col>
      <xdr:colOff>165100</xdr:colOff>
      <xdr:row>99</xdr:row>
      <xdr:rowOff>61595</xdr:rowOff>
    </xdr:from>
    <xdr:to>
      <xdr:col>116</xdr:col>
      <xdr:colOff>152400</xdr:colOff>
      <xdr:row>99</xdr:row>
      <xdr:rowOff>61595</xdr:rowOff>
    </xdr:to>
    <xdr:cxnSp macro="">
      <xdr:nvCxnSpPr>
        <xdr:cNvPr id="660" name="直線コネクタ 659"/>
        <xdr:cNvCxnSpPr/>
      </xdr:nvCxnSpPr>
      <xdr:spPr>
        <a:xfrm>
          <a:off x="22072600" y="1703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106</xdr:row>
      <xdr:rowOff>9525</xdr:rowOff>
    </xdr:from>
    <xdr:to>
      <xdr:col>119</xdr:col>
      <xdr:colOff>0</xdr:colOff>
      <xdr:row>107</xdr:row>
      <xdr:rowOff>96520</xdr:rowOff>
    </xdr:to>
    <xdr:sp macro="" textlink="">
      <xdr:nvSpPr>
        <xdr:cNvPr id="661" name="【公民館】&#10;一人当たり面積平均値テキスト"/>
        <xdr:cNvSpPr txBox="1"/>
      </xdr:nvSpPr>
      <xdr:spPr>
        <a:xfrm>
          <a:off x="22199600" y="181832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0.430</a:t>
          </a:r>
          <a:endParaRPr kumimoji="1" lang="ja-JP" altLang="en-US" sz="1000" b="1">
            <a:solidFill>
              <a:srgbClr val="000080"/>
            </a:solidFill>
            <a:latin typeface="ＭＳ Ｐゴシック"/>
            <a:ea typeface="ＭＳ Ｐゴシック"/>
          </a:endParaRPr>
        </a:p>
      </xdr:txBody>
    </xdr:sp>
    <xdr:clientData/>
  </xdr:twoCellAnchor>
  <xdr:twoCellAnchor>
    <xdr:from>
      <xdr:col>116</xdr:col>
      <xdr:colOff>12700</xdr:colOff>
      <xdr:row>106</xdr:row>
      <xdr:rowOff>31115</xdr:rowOff>
    </xdr:from>
    <xdr:to>
      <xdr:col>116</xdr:col>
      <xdr:colOff>114300</xdr:colOff>
      <xdr:row>106</xdr:row>
      <xdr:rowOff>132715</xdr:rowOff>
    </xdr:to>
    <xdr:sp macro="" textlink="">
      <xdr:nvSpPr>
        <xdr:cNvPr id="662" name="フローチャート: 判断 661"/>
        <xdr:cNvSpPr/>
      </xdr:nvSpPr>
      <xdr:spPr>
        <a:xfrm>
          <a:off x="221107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153035</xdr:rowOff>
    </xdr:from>
    <xdr:to>
      <xdr:col>112</xdr:col>
      <xdr:colOff>38100</xdr:colOff>
      <xdr:row>106</xdr:row>
      <xdr:rowOff>83185</xdr:rowOff>
    </xdr:to>
    <xdr:sp macro="" textlink="">
      <xdr:nvSpPr>
        <xdr:cNvPr id="663" name="フローチャート: 判断 662"/>
        <xdr:cNvSpPr/>
      </xdr:nvSpPr>
      <xdr:spPr>
        <a:xfrm>
          <a:off x="21272500" y="1815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106045</xdr:rowOff>
    </xdr:from>
    <xdr:to>
      <xdr:col>107</xdr:col>
      <xdr:colOff>101600</xdr:colOff>
      <xdr:row>107</xdr:row>
      <xdr:rowOff>36195</xdr:rowOff>
    </xdr:to>
    <xdr:sp macro="" textlink="">
      <xdr:nvSpPr>
        <xdr:cNvPr id="664" name="フローチャート: 判断 663"/>
        <xdr:cNvSpPr/>
      </xdr:nvSpPr>
      <xdr:spPr>
        <a:xfrm>
          <a:off x="20383500" y="1827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115</xdr:col>
      <xdr:colOff>63500</xdr:colOff>
      <xdr:row>111</xdr:row>
      <xdr:rowOff>16510</xdr:rowOff>
    </xdr:from>
    <xdr:to>
      <xdr:col>119</xdr:col>
      <xdr:colOff>63500</xdr:colOff>
      <xdr:row>112</xdr:row>
      <xdr:rowOff>104140</xdr:rowOff>
    </xdr:to>
    <xdr:sp macro="" textlink="">
      <xdr:nvSpPr>
        <xdr:cNvPr id="665" name="テキスト ボックス 66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110</xdr:col>
      <xdr:colOff>177800</xdr:colOff>
      <xdr:row>111</xdr:row>
      <xdr:rowOff>16510</xdr:rowOff>
    </xdr:from>
    <xdr:to>
      <xdr:col>114</xdr:col>
      <xdr:colOff>177800</xdr:colOff>
      <xdr:row>112</xdr:row>
      <xdr:rowOff>104140</xdr:rowOff>
    </xdr:to>
    <xdr:sp macro="" textlink="">
      <xdr:nvSpPr>
        <xdr:cNvPr id="666" name="テキスト ボックス 66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106</xdr:col>
      <xdr:colOff>50800</xdr:colOff>
      <xdr:row>111</xdr:row>
      <xdr:rowOff>16510</xdr:rowOff>
    </xdr:from>
    <xdr:to>
      <xdr:col>110</xdr:col>
      <xdr:colOff>50800</xdr:colOff>
      <xdr:row>112</xdr:row>
      <xdr:rowOff>104140</xdr:rowOff>
    </xdr:to>
    <xdr:sp macro="" textlink="">
      <xdr:nvSpPr>
        <xdr:cNvPr id="667" name="テキスト ボックス 66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101</xdr:col>
      <xdr:colOff>114300</xdr:colOff>
      <xdr:row>111</xdr:row>
      <xdr:rowOff>16510</xdr:rowOff>
    </xdr:from>
    <xdr:to>
      <xdr:col>105</xdr:col>
      <xdr:colOff>114300</xdr:colOff>
      <xdr:row>112</xdr:row>
      <xdr:rowOff>104140</xdr:rowOff>
    </xdr:to>
    <xdr:sp macro="" textlink="">
      <xdr:nvSpPr>
        <xdr:cNvPr id="668" name="テキスト ボックス 66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96</xdr:col>
      <xdr:colOff>177800</xdr:colOff>
      <xdr:row>111</xdr:row>
      <xdr:rowOff>16510</xdr:rowOff>
    </xdr:from>
    <xdr:to>
      <xdr:col>100</xdr:col>
      <xdr:colOff>177800</xdr:colOff>
      <xdr:row>112</xdr:row>
      <xdr:rowOff>104140</xdr:rowOff>
    </xdr:to>
    <xdr:sp macro="" textlink="">
      <xdr:nvSpPr>
        <xdr:cNvPr id="669" name="テキスト ボックス 66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116</xdr:col>
      <xdr:colOff>12700</xdr:colOff>
      <xdr:row>101</xdr:row>
      <xdr:rowOff>18415</xdr:rowOff>
    </xdr:from>
    <xdr:to>
      <xdr:col>116</xdr:col>
      <xdr:colOff>114300</xdr:colOff>
      <xdr:row>101</xdr:row>
      <xdr:rowOff>120650</xdr:rowOff>
    </xdr:to>
    <xdr:sp macro="" textlink="">
      <xdr:nvSpPr>
        <xdr:cNvPr id="670" name="楕円 669"/>
        <xdr:cNvSpPr/>
      </xdr:nvSpPr>
      <xdr:spPr>
        <a:xfrm>
          <a:off x="22110700" y="17334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101600</xdr:colOff>
      <xdr:row>100</xdr:row>
      <xdr:rowOff>41275</xdr:rowOff>
    </xdr:from>
    <xdr:to>
      <xdr:col>119</xdr:col>
      <xdr:colOff>0</xdr:colOff>
      <xdr:row>101</xdr:row>
      <xdr:rowOff>128270</xdr:rowOff>
    </xdr:to>
    <xdr:sp macro="" textlink="">
      <xdr:nvSpPr>
        <xdr:cNvPr id="671" name="【公民館】&#10;一人当たり面積該当値テキスト"/>
        <xdr:cNvSpPr txBox="1"/>
      </xdr:nvSpPr>
      <xdr:spPr>
        <a:xfrm>
          <a:off x="22199600" y="17186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a:t>
          </a:r>
          <a:endParaRPr kumimoji="1" lang="ja-JP" altLang="en-US" sz="1000" b="1">
            <a:solidFill>
              <a:srgbClr val="FF0000"/>
            </a:solidFill>
            <a:latin typeface="ＭＳ Ｐゴシック"/>
            <a:ea typeface="ＭＳ Ｐゴシック"/>
          </a:endParaRPr>
        </a:p>
      </xdr:txBody>
    </xdr:sp>
    <xdr:clientData/>
  </xdr:twoCellAnchor>
  <xdr:twoCellAnchor>
    <xdr:from>
      <xdr:col>111</xdr:col>
      <xdr:colOff>127000</xdr:colOff>
      <xdr:row>101</xdr:row>
      <xdr:rowOff>44450</xdr:rowOff>
    </xdr:from>
    <xdr:to>
      <xdr:col>112</xdr:col>
      <xdr:colOff>38100</xdr:colOff>
      <xdr:row>101</xdr:row>
      <xdr:rowOff>146050</xdr:rowOff>
    </xdr:to>
    <xdr:sp macro="" textlink="">
      <xdr:nvSpPr>
        <xdr:cNvPr id="672" name="楕円 671"/>
        <xdr:cNvSpPr/>
      </xdr:nvSpPr>
      <xdr:spPr>
        <a:xfrm>
          <a:off x="21272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69215</xdr:rowOff>
    </xdr:from>
    <xdr:to>
      <xdr:col>116</xdr:col>
      <xdr:colOff>63500</xdr:colOff>
      <xdr:row>101</xdr:row>
      <xdr:rowOff>95250</xdr:rowOff>
    </xdr:to>
    <xdr:cxnSp macro="">
      <xdr:nvCxnSpPr>
        <xdr:cNvPr id="673" name="直線コネクタ 672"/>
        <xdr:cNvCxnSpPr/>
      </xdr:nvCxnSpPr>
      <xdr:spPr>
        <a:xfrm flipV="1">
          <a:off x="21323300" y="173856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110</xdr:col>
      <xdr:colOff>120650</xdr:colOff>
      <xdr:row>106</xdr:row>
      <xdr:rowOff>74930</xdr:rowOff>
    </xdr:from>
    <xdr:to>
      <xdr:col>113</xdr:col>
      <xdr:colOff>19050</xdr:colOff>
      <xdr:row>107</xdr:row>
      <xdr:rowOff>161925</xdr:rowOff>
    </xdr:to>
    <xdr:sp macro="" textlink="">
      <xdr:nvSpPr>
        <xdr:cNvPr id="674" name="n_1aveValue【公民館】&#10;一人当たり面積"/>
        <xdr:cNvSpPr txBox="1"/>
      </xdr:nvSpPr>
      <xdr:spPr>
        <a:xfrm>
          <a:off x="21075650" y="18248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0.475</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106</xdr:col>
      <xdr:colOff>6350</xdr:colOff>
      <xdr:row>105</xdr:row>
      <xdr:rowOff>52705</xdr:rowOff>
    </xdr:from>
    <xdr:to>
      <xdr:col>108</xdr:col>
      <xdr:colOff>94615</xdr:colOff>
      <xdr:row>106</xdr:row>
      <xdr:rowOff>139700</xdr:rowOff>
    </xdr:to>
    <xdr:sp macro="" textlink="">
      <xdr:nvSpPr>
        <xdr:cNvPr id="675" name="n_2aveValue【公民館】&#10;一人当たり面積"/>
        <xdr:cNvSpPr txBox="1"/>
      </xdr:nvSpPr>
      <xdr:spPr>
        <a:xfrm>
          <a:off x="20199350" y="18054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110</xdr:col>
      <xdr:colOff>120650</xdr:colOff>
      <xdr:row>99</xdr:row>
      <xdr:rowOff>162560</xdr:rowOff>
    </xdr:from>
    <xdr:to>
      <xdr:col>113</xdr:col>
      <xdr:colOff>19050</xdr:colOff>
      <xdr:row>101</xdr:row>
      <xdr:rowOff>78740</xdr:rowOff>
    </xdr:to>
    <xdr:sp macro="" textlink="">
      <xdr:nvSpPr>
        <xdr:cNvPr id="676" name="n_1mainValue【公民館】&#10;一人当たり面積"/>
        <xdr:cNvSpPr txBox="1"/>
      </xdr:nvSpPr>
      <xdr:spPr>
        <a:xfrm>
          <a:off x="21075650" y="1713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a:t>
          </a:r>
          <a:endParaRPr kumimoji="1" lang="ja-JP" altLang="en-US" sz="1000" b="1">
            <a:solidFill>
              <a:srgbClr val="FF0000"/>
            </a:solidFill>
            <a:latin typeface="ＭＳ Ｐゴシック"/>
            <a:ea typeface="ＭＳ Ｐゴシック"/>
          </a:endParaRP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類似団体と比較すると減価償却率は同様または高い値となっている状況が多数を占めている。</a:t>
          </a:r>
        </a:p>
        <a:p>
          <a:r>
            <a:rPr lang="ja-JP" altLang="en-US" sz="1200">
              <a:latin typeface="ＭＳ Ｐゴシック"/>
              <a:ea typeface="ＭＳ Ｐゴシック"/>
            </a:rPr>
            <a:t>公共施設等総合管理計画及び今後、施設毎に策定予定の個別施設計画に基づいて老朽化対策に取り組む必要がある。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6,223
6,171
183.86
6,341,493
6,253,824
76,968
3,626,206
6,803,247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27.2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127000</xdr:colOff>
      <xdr:row>16</xdr:row>
      <xdr:rowOff>50800</xdr:rowOff>
    </xdr:from>
    <xdr:to>
      <xdr:col>50</xdr:col>
      <xdr:colOff>69850</xdr:colOff>
      <xdr:row>17</xdr:row>
      <xdr:rowOff>138430</xdr:rowOff>
    </xdr:to>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editAs="oneCell">
    <xdr:from>
      <xdr:col>3</xdr:col>
      <xdr:colOff>127000</xdr:colOff>
      <xdr:row>18</xdr:row>
      <xdr:rowOff>25400</xdr:rowOff>
    </xdr:from>
    <xdr:to>
      <xdr:col>54</xdr:col>
      <xdr:colOff>114300</xdr:colOff>
      <xdr:row>19</xdr:row>
      <xdr:rowOff>113030</xdr:rowOff>
    </xdr:to>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twoCellAnchor>
  <xdr:twoCellAnchor editAs="oneCell">
    <xdr:from>
      <xdr:col>3</xdr:col>
      <xdr:colOff>127000</xdr:colOff>
      <xdr:row>20</xdr:row>
      <xdr:rowOff>0</xdr:rowOff>
    </xdr:from>
    <xdr:to>
      <xdr:col>47</xdr:col>
      <xdr:colOff>40640</xdr:colOff>
      <xdr:row>21</xdr:row>
      <xdr:rowOff>87630</xdr:rowOff>
    </xdr:to>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two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52</xdr:row>
      <xdr:rowOff>38100</xdr:rowOff>
    </xdr:from>
    <xdr:to>
      <xdr:col>5</xdr:col>
      <xdr:colOff>69215</xdr:colOff>
      <xdr:row>53</xdr:row>
      <xdr:rowOff>92075</xdr:rowOff>
    </xdr:to>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41910</xdr:colOff>
      <xdr:row>65</xdr:row>
      <xdr:rowOff>143510</xdr:rowOff>
    </xdr:from>
    <xdr:to>
      <xdr:col>3</xdr:col>
      <xdr:colOff>189865</xdr:colOff>
      <xdr:row>67</xdr:row>
      <xdr:rowOff>59055</xdr:rowOff>
    </xdr:to>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63</xdr:row>
      <xdr:rowOff>105410</xdr:rowOff>
    </xdr:from>
    <xdr:to>
      <xdr:col>4</xdr:col>
      <xdr:colOff>0</xdr:colOff>
      <xdr:row>65</xdr:row>
      <xdr:rowOff>21590</xdr:rowOff>
    </xdr:to>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61</xdr:row>
      <xdr:rowOff>67310</xdr:rowOff>
    </xdr:from>
    <xdr:to>
      <xdr:col>4</xdr:col>
      <xdr:colOff>0</xdr:colOff>
      <xdr:row>62</xdr:row>
      <xdr:rowOff>154940</xdr:rowOff>
    </xdr:to>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59</xdr:row>
      <xdr:rowOff>29210</xdr:rowOff>
    </xdr:from>
    <xdr:to>
      <xdr:col>4</xdr:col>
      <xdr:colOff>0</xdr:colOff>
      <xdr:row>60</xdr:row>
      <xdr:rowOff>116205</xdr:rowOff>
    </xdr:to>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56</xdr:row>
      <xdr:rowOff>162560</xdr:rowOff>
    </xdr:from>
    <xdr:to>
      <xdr:col>4</xdr:col>
      <xdr:colOff>0</xdr:colOff>
      <xdr:row>58</xdr:row>
      <xdr:rowOff>78740</xdr:rowOff>
    </xdr:to>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54</xdr:row>
      <xdr:rowOff>124460</xdr:rowOff>
    </xdr:from>
    <xdr:to>
      <xdr:col>3</xdr:col>
      <xdr:colOff>189865</xdr:colOff>
      <xdr:row>56</xdr:row>
      <xdr:rowOff>40640</xdr:rowOff>
    </xdr:to>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52</xdr:row>
      <xdr:rowOff>86360</xdr:rowOff>
    </xdr:from>
    <xdr:to>
      <xdr:col>3</xdr:col>
      <xdr:colOff>189865</xdr:colOff>
      <xdr:row>54</xdr:row>
      <xdr:rowOff>1905</xdr:rowOff>
    </xdr:to>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64</xdr:row>
      <xdr:rowOff>125730</xdr:rowOff>
    </xdr:from>
    <xdr:to>
      <xdr:col>26</xdr:col>
      <xdr:colOff>125730</xdr:colOff>
      <xdr:row>66</xdr:row>
      <xdr:rowOff>41910</xdr:rowOff>
    </xdr:to>
    <xdr:sp macro="" textlink="">
      <xdr:nvSpPr>
        <xdr:cNvPr id="73" name="【体育館・プール】&#10;有形固定資産減価償却率最小値テキスト"/>
        <xdr:cNvSpPr txBox="1"/>
      </xdr:nvSpPr>
      <xdr:spPr>
        <a:xfrm>
          <a:off x="4673600" y="1109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two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54</xdr:row>
      <xdr:rowOff>41910</xdr:rowOff>
    </xdr:from>
    <xdr:to>
      <xdr:col>27</xdr:col>
      <xdr:colOff>0</xdr:colOff>
      <xdr:row>55</xdr:row>
      <xdr:rowOff>128905</xdr:rowOff>
    </xdr:to>
    <xdr:sp macro="" textlink="">
      <xdr:nvSpPr>
        <xdr:cNvPr id="75"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two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58</xdr:row>
      <xdr:rowOff>76200</xdr:rowOff>
    </xdr:from>
    <xdr:to>
      <xdr:col>26</xdr:col>
      <xdr:colOff>125730</xdr:colOff>
      <xdr:row>59</xdr:row>
      <xdr:rowOff>163195</xdr:rowOff>
    </xdr:to>
    <xdr:sp macro="" textlink="">
      <xdr:nvSpPr>
        <xdr:cNvPr id="77" name="【体育館・プール】&#10;有形固定資産減価償却率平均値テキスト"/>
        <xdr:cNvSpPr txBox="1"/>
      </xdr:nvSpPr>
      <xdr:spPr>
        <a:xfrm>
          <a:off x="4673600" y="100203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two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153035</xdr:colOff>
      <xdr:row>59</xdr:row>
      <xdr:rowOff>34290</xdr:rowOff>
    </xdr:from>
    <xdr:to>
      <xdr:col>20</xdr:col>
      <xdr:colOff>177165</xdr:colOff>
      <xdr:row>60</xdr:row>
      <xdr:rowOff>121920</xdr:rowOff>
    </xdr:to>
    <xdr:sp macro="" textlink="">
      <xdr:nvSpPr>
        <xdr:cNvPr id="80" name="n_1aveValue【体育館・プール】&#10;有形固定資産減価償却率"/>
        <xdr:cNvSpPr txBox="1"/>
      </xdr:nvSpPr>
      <xdr:spPr>
        <a:xfrm>
          <a:off x="3582035" y="10149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14</xdr:col>
      <xdr:colOff>38735</xdr:colOff>
      <xdr:row>57</xdr:row>
      <xdr:rowOff>97790</xdr:rowOff>
    </xdr:from>
    <xdr:to>
      <xdr:col>16</xdr:col>
      <xdr:colOff>62230</xdr:colOff>
      <xdr:row>59</xdr:row>
      <xdr:rowOff>13335</xdr:rowOff>
    </xdr:to>
    <xdr:sp macro="" textlink="">
      <xdr:nvSpPr>
        <xdr:cNvPr id="82" name="n_2aveValue【体育館・プール】&#10;有形固定資産減価償却率"/>
        <xdr:cNvSpPr txBox="1"/>
      </xdr:nvSpPr>
      <xdr:spPr>
        <a:xfrm>
          <a:off x="2705735" y="9870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23</xdr:col>
      <xdr:colOff>63500</xdr:colOff>
      <xdr:row>66</xdr:row>
      <xdr:rowOff>111760</xdr:rowOff>
    </xdr:from>
    <xdr:to>
      <xdr:col>27</xdr:col>
      <xdr:colOff>63500</xdr:colOff>
      <xdr:row>68</xdr:row>
      <xdr:rowOff>27305</xdr:rowOff>
    </xdr:to>
    <xdr:sp macro="" textlink="">
      <xdr:nvSpPr>
        <xdr:cNvPr id="83" name="テキスト ボックス 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18</xdr:col>
      <xdr:colOff>177800</xdr:colOff>
      <xdr:row>66</xdr:row>
      <xdr:rowOff>111760</xdr:rowOff>
    </xdr:from>
    <xdr:to>
      <xdr:col>22</xdr:col>
      <xdr:colOff>177800</xdr:colOff>
      <xdr:row>68</xdr:row>
      <xdr:rowOff>27305</xdr:rowOff>
    </xdr:to>
    <xdr:sp macro="" textlink="">
      <xdr:nvSpPr>
        <xdr:cNvPr id="84" name="テキスト ボックス 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14</xdr:col>
      <xdr:colOff>50800</xdr:colOff>
      <xdr:row>66</xdr:row>
      <xdr:rowOff>111760</xdr:rowOff>
    </xdr:from>
    <xdr:to>
      <xdr:col>18</xdr:col>
      <xdr:colOff>50800</xdr:colOff>
      <xdr:row>68</xdr:row>
      <xdr:rowOff>27305</xdr:rowOff>
    </xdr:to>
    <xdr:sp macro="" textlink="">
      <xdr:nvSpPr>
        <xdr:cNvPr id="85" name="テキスト ボックス 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9</xdr:col>
      <xdr:colOff>114300</xdr:colOff>
      <xdr:row>66</xdr:row>
      <xdr:rowOff>111760</xdr:rowOff>
    </xdr:from>
    <xdr:to>
      <xdr:col>13</xdr:col>
      <xdr:colOff>114300</xdr:colOff>
      <xdr:row>68</xdr:row>
      <xdr:rowOff>27305</xdr:rowOff>
    </xdr:to>
    <xdr:sp macro="" textlink="">
      <xdr:nvSpPr>
        <xdr:cNvPr id="86" name="テキスト ボックス 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4</xdr:col>
      <xdr:colOff>177800</xdr:colOff>
      <xdr:row>66</xdr:row>
      <xdr:rowOff>111760</xdr:rowOff>
    </xdr:from>
    <xdr:to>
      <xdr:col>8</xdr:col>
      <xdr:colOff>177800</xdr:colOff>
      <xdr:row>68</xdr:row>
      <xdr:rowOff>27305</xdr:rowOff>
    </xdr:to>
    <xdr:sp macro="" textlink="">
      <xdr:nvSpPr>
        <xdr:cNvPr id="87" name="テキスト ボックス 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24</xdr:col>
      <xdr:colOff>12700</xdr:colOff>
      <xdr:row>57</xdr:row>
      <xdr:rowOff>120650</xdr:rowOff>
    </xdr:from>
    <xdr:to>
      <xdr:col>24</xdr:col>
      <xdr:colOff>114300</xdr:colOff>
      <xdr:row>58</xdr:row>
      <xdr:rowOff>50800</xdr:rowOff>
    </xdr:to>
    <xdr:sp macro="" textlink="">
      <xdr:nvSpPr>
        <xdr:cNvPr id="88" name="楕円 87"/>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101600</xdr:colOff>
      <xdr:row>56</xdr:row>
      <xdr:rowOff>143510</xdr:rowOff>
    </xdr:from>
    <xdr:to>
      <xdr:col>26</xdr:col>
      <xdr:colOff>125730</xdr:colOff>
      <xdr:row>58</xdr:row>
      <xdr:rowOff>59055</xdr:rowOff>
    </xdr:to>
    <xdr:sp macro="" textlink="">
      <xdr:nvSpPr>
        <xdr:cNvPr id="89" name="【体育館・プール】&#10;有形固定資産減価償却率該当値テキスト"/>
        <xdr:cNvSpPr txBox="1"/>
      </xdr:nvSpPr>
      <xdr:spPr>
        <a:xfrm>
          <a:off x="4673600" y="9744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twoCellAnchor>
  <xdr:twoCellAnchor>
    <xdr:from>
      <xdr:col>19</xdr:col>
      <xdr:colOff>127000</xdr:colOff>
      <xdr:row>57</xdr:row>
      <xdr:rowOff>80645</xdr:rowOff>
    </xdr:from>
    <xdr:to>
      <xdr:col>20</xdr:col>
      <xdr:colOff>38100</xdr:colOff>
      <xdr:row>58</xdr:row>
      <xdr:rowOff>10795</xdr:rowOff>
    </xdr:to>
    <xdr:sp macro="" textlink="">
      <xdr:nvSpPr>
        <xdr:cNvPr id="90" name="楕円 89"/>
        <xdr:cNvSpPr/>
      </xdr:nvSpPr>
      <xdr:spPr>
        <a:xfrm>
          <a:off x="3746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132080</xdr:rowOff>
    </xdr:from>
    <xdr:to>
      <xdr:col>24</xdr:col>
      <xdr:colOff>63500</xdr:colOff>
      <xdr:row>58</xdr:row>
      <xdr:rowOff>0</xdr:rowOff>
    </xdr:to>
    <xdr:cxnSp macro="">
      <xdr:nvCxnSpPr>
        <xdr:cNvPr id="91" name="直線コネクタ 90"/>
        <xdr:cNvCxnSpPr/>
      </xdr:nvCxnSpPr>
      <xdr:spPr>
        <a:xfrm>
          <a:off x="3797300" y="990473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153035</xdr:colOff>
      <xdr:row>56</xdr:row>
      <xdr:rowOff>27305</xdr:rowOff>
    </xdr:from>
    <xdr:to>
      <xdr:col>20</xdr:col>
      <xdr:colOff>177165</xdr:colOff>
      <xdr:row>57</xdr:row>
      <xdr:rowOff>114935</xdr:rowOff>
    </xdr:to>
    <xdr:sp macro="" textlink="">
      <xdr:nvSpPr>
        <xdr:cNvPr id="92" name="n_1mainValue【体育館・プール】&#10;有形固定資産減価償却率"/>
        <xdr:cNvSpPr txBox="1"/>
      </xdr:nvSpPr>
      <xdr:spPr>
        <a:xfrm>
          <a:off x="3582035" y="962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52</xdr:row>
      <xdr:rowOff>38100</xdr:rowOff>
    </xdr:from>
    <xdr:to>
      <xdr:col>36</xdr:col>
      <xdr:colOff>57150</xdr:colOff>
      <xdr:row>53</xdr:row>
      <xdr:rowOff>92075</xdr:rowOff>
    </xdr:to>
    <xdr:sp macro="" textlink="">
      <xdr:nvSpPr>
        <xdr:cNvPr id="101" name="テキスト ボックス 100"/>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63</xdr:row>
      <xdr:rowOff>29210</xdr:rowOff>
    </xdr:from>
    <xdr:to>
      <xdr:col>34</xdr:col>
      <xdr:colOff>126365</xdr:colOff>
      <xdr:row>64</xdr:row>
      <xdr:rowOff>116205</xdr:rowOff>
    </xdr:to>
    <xdr:sp macro="" textlink="">
      <xdr:nvSpPr>
        <xdr:cNvPr id="104" name="テキスト ボックス 103"/>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60</xdr:row>
      <xdr:rowOff>86360</xdr:rowOff>
    </xdr:from>
    <xdr:to>
      <xdr:col>34</xdr:col>
      <xdr:colOff>126365</xdr:colOff>
      <xdr:row>62</xdr:row>
      <xdr:rowOff>1905</xdr:rowOff>
    </xdr:to>
    <xdr:sp macro="" textlink="">
      <xdr:nvSpPr>
        <xdr:cNvPr id="106" name="テキスト ボックス 105"/>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two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57</xdr:row>
      <xdr:rowOff>143510</xdr:rowOff>
    </xdr:from>
    <xdr:to>
      <xdr:col>34</xdr:col>
      <xdr:colOff>126365</xdr:colOff>
      <xdr:row>59</xdr:row>
      <xdr:rowOff>59055</xdr:rowOff>
    </xdr:to>
    <xdr:sp macro="" textlink="">
      <xdr:nvSpPr>
        <xdr:cNvPr id="108" name="テキスト ボックス 107"/>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twoCellAnchor>
  <xdr:twoCellAnchor>
    <xdr:from>
      <xdr:col>34</xdr:col>
      <xdr:colOff>127000</xdr:colOff>
      <xdr:row>56</xdr:row>
      <xdr:rowOff>0</xdr:rowOff>
    </xdr:from>
    <xdr:to>
      <xdr:col>59</xdr:col>
      <xdr:colOff>50800</xdr:colOff>
      <xdr:row>56</xdr:row>
      <xdr:rowOff>0</xdr:rowOff>
    </xdr:to>
    <xdr:cxnSp macro="">
      <xdr:nvCxnSpPr>
        <xdr:cNvPr id="109" name="直線コネクタ 10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55</xdr:row>
      <xdr:rowOff>29210</xdr:rowOff>
    </xdr:from>
    <xdr:to>
      <xdr:col>34</xdr:col>
      <xdr:colOff>126365</xdr:colOff>
      <xdr:row>56</xdr:row>
      <xdr:rowOff>116205</xdr:rowOff>
    </xdr:to>
    <xdr:sp macro="" textlink="">
      <xdr:nvSpPr>
        <xdr:cNvPr id="110" name="テキスト ボックス 109"/>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two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52</xdr:row>
      <xdr:rowOff>86360</xdr:rowOff>
    </xdr:from>
    <xdr:to>
      <xdr:col>34</xdr:col>
      <xdr:colOff>126365</xdr:colOff>
      <xdr:row>54</xdr:row>
      <xdr:rowOff>1905</xdr:rowOff>
    </xdr:to>
    <xdr:sp macro="" textlink="">
      <xdr:nvSpPr>
        <xdr:cNvPr id="112" name="テキスト ボックス 111"/>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40640</xdr:rowOff>
    </xdr:from>
    <xdr:to>
      <xdr:col>54</xdr:col>
      <xdr:colOff>189865</xdr:colOff>
      <xdr:row>63</xdr:row>
      <xdr:rowOff>154940</xdr:rowOff>
    </xdr:to>
    <xdr:cxnSp macro="">
      <xdr:nvCxnSpPr>
        <xdr:cNvPr id="114" name="直線コネクタ 113"/>
        <xdr:cNvCxnSpPr/>
      </xdr:nvCxnSpPr>
      <xdr:spPr>
        <a:xfrm flipV="1">
          <a:off x="10476865" y="10327640"/>
          <a:ext cx="0" cy="628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63</xdr:row>
      <xdr:rowOff>158750</xdr:rowOff>
    </xdr:from>
    <xdr:to>
      <xdr:col>57</xdr:col>
      <xdr:colOff>127000</xdr:colOff>
      <xdr:row>65</xdr:row>
      <xdr:rowOff>74930</xdr:rowOff>
    </xdr:to>
    <xdr:sp macro="" textlink="">
      <xdr:nvSpPr>
        <xdr:cNvPr id="115" name="【体育館・プール】&#10;一人当たり面積最小値テキスト"/>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twoCellAnchor>
  <xdr:twoCellAnchor>
    <xdr:from>
      <xdr:col>54</xdr:col>
      <xdr:colOff>101600</xdr:colOff>
      <xdr:row>63</xdr:row>
      <xdr:rowOff>154940</xdr:rowOff>
    </xdr:from>
    <xdr:to>
      <xdr:col>55</xdr:col>
      <xdr:colOff>88900</xdr:colOff>
      <xdr:row>63</xdr:row>
      <xdr:rowOff>154940</xdr:rowOff>
    </xdr:to>
    <xdr:cxnSp macro="">
      <xdr:nvCxnSpPr>
        <xdr:cNvPr id="116" name="直線コネクタ 115"/>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58</xdr:row>
      <xdr:rowOff>158115</xdr:rowOff>
    </xdr:from>
    <xdr:to>
      <xdr:col>57</xdr:col>
      <xdr:colOff>127000</xdr:colOff>
      <xdr:row>60</xdr:row>
      <xdr:rowOff>73660</xdr:rowOff>
    </xdr:to>
    <xdr:sp macro="" textlink="">
      <xdr:nvSpPr>
        <xdr:cNvPr id="117" name="【体育館・プール】&#10;一人当たり面積最大値テキスト"/>
        <xdr:cNvSpPr txBox="1"/>
      </xdr:nvSpPr>
      <xdr:spPr>
        <a:xfrm>
          <a:off x="10515600" y="10102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2.825</a:t>
          </a:r>
          <a:endParaRPr kumimoji="1" lang="ja-JP" altLang="en-US" sz="1000" b="1">
            <a:latin typeface="ＭＳ Ｐゴシック"/>
            <a:ea typeface="ＭＳ Ｐゴシック"/>
          </a:endParaRPr>
        </a:p>
      </xdr:txBody>
    </xdr:sp>
    <xdr:clientData/>
  </xdr:twoCellAnchor>
  <xdr:twoCellAnchor>
    <xdr:from>
      <xdr:col>54</xdr:col>
      <xdr:colOff>101600</xdr:colOff>
      <xdr:row>60</xdr:row>
      <xdr:rowOff>40640</xdr:rowOff>
    </xdr:from>
    <xdr:to>
      <xdr:col>55</xdr:col>
      <xdr:colOff>88900</xdr:colOff>
      <xdr:row>60</xdr:row>
      <xdr:rowOff>40640</xdr:rowOff>
    </xdr:to>
    <xdr:cxnSp macro="">
      <xdr:nvCxnSpPr>
        <xdr:cNvPr id="118" name="直線コネクタ 117"/>
        <xdr:cNvCxnSpPr/>
      </xdr:nvCxnSpPr>
      <xdr:spPr>
        <a:xfrm>
          <a:off x="10388600" y="1032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62</xdr:row>
      <xdr:rowOff>152400</xdr:rowOff>
    </xdr:from>
    <xdr:to>
      <xdr:col>57</xdr:col>
      <xdr:colOff>127000</xdr:colOff>
      <xdr:row>64</xdr:row>
      <xdr:rowOff>68580</xdr:rowOff>
    </xdr:to>
    <xdr:sp macro="" textlink="">
      <xdr:nvSpPr>
        <xdr:cNvPr id="119" name="【体育館・プール】&#10;一人当たり面積平均値テキスト"/>
        <xdr:cNvSpPr txBox="1"/>
      </xdr:nvSpPr>
      <xdr:spPr>
        <a:xfrm>
          <a:off x="10515600" y="10782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twoCellAnchor>
  <xdr:twoCellAnchor>
    <xdr:from>
      <xdr:col>54</xdr:col>
      <xdr:colOff>139700</xdr:colOff>
      <xdr:row>63</xdr:row>
      <xdr:rowOff>2540</xdr:rowOff>
    </xdr:from>
    <xdr:to>
      <xdr:col>55</xdr:col>
      <xdr:colOff>50800</xdr:colOff>
      <xdr:row>63</xdr:row>
      <xdr:rowOff>104140</xdr:rowOff>
    </xdr:to>
    <xdr:sp macro="" textlink="">
      <xdr:nvSpPr>
        <xdr:cNvPr id="120" name="フローチャート: 判断 119"/>
        <xdr:cNvSpPr/>
      </xdr:nvSpPr>
      <xdr:spPr>
        <a:xfrm>
          <a:off x="104267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133350</xdr:rowOff>
    </xdr:from>
    <xdr:to>
      <xdr:col>50</xdr:col>
      <xdr:colOff>165100</xdr:colOff>
      <xdr:row>63</xdr:row>
      <xdr:rowOff>63500</xdr:rowOff>
    </xdr:to>
    <xdr:sp macro="" textlink="">
      <xdr:nvSpPr>
        <xdr:cNvPr id="121" name="フローチャート: 判断 120"/>
        <xdr:cNvSpPr/>
      </xdr:nvSpPr>
      <xdr:spPr>
        <a:xfrm>
          <a:off x="95885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57150</xdr:colOff>
      <xdr:row>63</xdr:row>
      <xdr:rowOff>54610</xdr:rowOff>
    </xdr:from>
    <xdr:to>
      <xdr:col>51</xdr:col>
      <xdr:colOff>146050</xdr:colOff>
      <xdr:row>64</xdr:row>
      <xdr:rowOff>141605</xdr:rowOff>
    </xdr:to>
    <xdr:sp macro="" textlink="">
      <xdr:nvSpPr>
        <xdr:cNvPr id="122" name="n_1aveValue【体育館・プール】&#10;一人当たり面積"/>
        <xdr:cNvSpPr txBox="1"/>
      </xdr:nvSpPr>
      <xdr:spPr>
        <a:xfrm>
          <a:off x="9391650" y="10855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twoCellAnchor>
  <xdr:twoCellAnchor>
    <xdr:from>
      <xdr:col>45</xdr:col>
      <xdr:colOff>127000</xdr:colOff>
      <xdr:row>63</xdr:row>
      <xdr:rowOff>4445</xdr:rowOff>
    </xdr:from>
    <xdr:to>
      <xdr:col>46</xdr:col>
      <xdr:colOff>38100</xdr:colOff>
      <xdr:row>63</xdr:row>
      <xdr:rowOff>106045</xdr:rowOff>
    </xdr:to>
    <xdr:sp macro="" textlink="">
      <xdr:nvSpPr>
        <xdr:cNvPr id="123" name="フローチャート: 判断 122"/>
        <xdr:cNvSpPr/>
      </xdr:nvSpPr>
      <xdr:spPr>
        <a:xfrm>
          <a:off x="8699500" y="108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133350</xdr:colOff>
      <xdr:row>61</xdr:row>
      <xdr:rowOff>123190</xdr:rowOff>
    </xdr:from>
    <xdr:to>
      <xdr:col>47</xdr:col>
      <xdr:colOff>31115</xdr:colOff>
      <xdr:row>63</xdr:row>
      <xdr:rowOff>38735</xdr:rowOff>
    </xdr:to>
    <xdr:sp macro="" textlink="">
      <xdr:nvSpPr>
        <xdr:cNvPr id="124" name="n_2aveValue【体育館・プール】&#10;一人当たり面積"/>
        <xdr:cNvSpPr txBox="1"/>
      </xdr:nvSpPr>
      <xdr:spPr>
        <a:xfrm>
          <a:off x="8515350" y="10581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54</xdr:col>
      <xdr:colOff>0</xdr:colOff>
      <xdr:row>66</xdr:row>
      <xdr:rowOff>111760</xdr:rowOff>
    </xdr:from>
    <xdr:to>
      <xdr:col>58</xdr:col>
      <xdr:colOff>0</xdr:colOff>
      <xdr:row>68</xdr:row>
      <xdr:rowOff>27305</xdr:rowOff>
    </xdr:to>
    <xdr:sp macro="" textlink="">
      <xdr:nvSpPr>
        <xdr:cNvPr id="125" name="テキスト ボックス 12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49</xdr:col>
      <xdr:colOff>114300</xdr:colOff>
      <xdr:row>66</xdr:row>
      <xdr:rowOff>111760</xdr:rowOff>
    </xdr:from>
    <xdr:to>
      <xdr:col>53</xdr:col>
      <xdr:colOff>114300</xdr:colOff>
      <xdr:row>68</xdr:row>
      <xdr:rowOff>27305</xdr:rowOff>
    </xdr:to>
    <xdr:sp macro="" textlink="">
      <xdr:nvSpPr>
        <xdr:cNvPr id="126" name="テキスト ボックス 125"/>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44</xdr:col>
      <xdr:colOff>177800</xdr:colOff>
      <xdr:row>66</xdr:row>
      <xdr:rowOff>111760</xdr:rowOff>
    </xdr:from>
    <xdr:to>
      <xdr:col>48</xdr:col>
      <xdr:colOff>177800</xdr:colOff>
      <xdr:row>68</xdr:row>
      <xdr:rowOff>27305</xdr:rowOff>
    </xdr:to>
    <xdr:sp macro="" textlink="">
      <xdr:nvSpPr>
        <xdr:cNvPr id="127" name="テキスト ボックス 126"/>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40</xdr:col>
      <xdr:colOff>50800</xdr:colOff>
      <xdr:row>66</xdr:row>
      <xdr:rowOff>111760</xdr:rowOff>
    </xdr:from>
    <xdr:to>
      <xdr:col>44</xdr:col>
      <xdr:colOff>50800</xdr:colOff>
      <xdr:row>68</xdr:row>
      <xdr:rowOff>27305</xdr:rowOff>
    </xdr:to>
    <xdr:sp macro="" textlink="">
      <xdr:nvSpPr>
        <xdr:cNvPr id="128" name="テキスト ボックス 127"/>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35</xdr:col>
      <xdr:colOff>114300</xdr:colOff>
      <xdr:row>66</xdr:row>
      <xdr:rowOff>111760</xdr:rowOff>
    </xdr:from>
    <xdr:to>
      <xdr:col>39</xdr:col>
      <xdr:colOff>114300</xdr:colOff>
      <xdr:row>68</xdr:row>
      <xdr:rowOff>27305</xdr:rowOff>
    </xdr:to>
    <xdr:sp macro="" textlink="">
      <xdr:nvSpPr>
        <xdr:cNvPr id="129" name="テキスト ボックス 128"/>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54</xdr:col>
      <xdr:colOff>139700</xdr:colOff>
      <xdr:row>59</xdr:row>
      <xdr:rowOff>160655</xdr:rowOff>
    </xdr:from>
    <xdr:to>
      <xdr:col>55</xdr:col>
      <xdr:colOff>50800</xdr:colOff>
      <xdr:row>60</xdr:row>
      <xdr:rowOff>90805</xdr:rowOff>
    </xdr:to>
    <xdr:sp macro="" textlink="">
      <xdr:nvSpPr>
        <xdr:cNvPr id="130" name="楕円 129"/>
        <xdr:cNvSpPr/>
      </xdr:nvSpPr>
      <xdr:spPr>
        <a:xfrm>
          <a:off x="10426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38100</xdr:colOff>
      <xdr:row>59</xdr:row>
      <xdr:rowOff>113665</xdr:rowOff>
    </xdr:from>
    <xdr:to>
      <xdr:col>57</xdr:col>
      <xdr:colOff>127000</xdr:colOff>
      <xdr:row>61</xdr:row>
      <xdr:rowOff>29210</xdr:rowOff>
    </xdr:to>
    <xdr:sp macro="" textlink="">
      <xdr:nvSpPr>
        <xdr:cNvPr id="131" name="【体育館・プール】&#10;一人当たり面積該当値テキスト"/>
        <xdr:cNvSpPr txBox="1"/>
      </xdr:nvSpPr>
      <xdr:spPr>
        <a:xfrm>
          <a:off x="10515600" y="10229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2.825</a:t>
          </a:r>
          <a:endParaRPr kumimoji="1" lang="ja-JP" altLang="en-US" sz="1000" b="1">
            <a:solidFill>
              <a:srgbClr val="FF0000"/>
            </a:solidFill>
            <a:latin typeface="ＭＳ Ｐゴシック"/>
            <a:ea typeface="ＭＳ Ｐゴシック"/>
          </a:endParaRPr>
        </a:p>
      </xdr:txBody>
    </xdr:sp>
    <xdr:clientData/>
  </xdr:twoCellAnchor>
  <xdr:twoCellAnchor>
    <xdr:from>
      <xdr:col>50</xdr:col>
      <xdr:colOff>63500</xdr:colOff>
      <xdr:row>55</xdr:row>
      <xdr:rowOff>34290</xdr:rowOff>
    </xdr:from>
    <xdr:to>
      <xdr:col>50</xdr:col>
      <xdr:colOff>165100</xdr:colOff>
      <xdr:row>55</xdr:row>
      <xdr:rowOff>135890</xdr:rowOff>
    </xdr:to>
    <xdr:sp macro="" textlink="">
      <xdr:nvSpPr>
        <xdr:cNvPr id="132" name="楕円 131"/>
        <xdr:cNvSpPr/>
      </xdr:nvSpPr>
      <xdr:spPr>
        <a:xfrm>
          <a:off x="95885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85090</xdr:rowOff>
    </xdr:from>
    <xdr:to>
      <xdr:col>55</xdr:col>
      <xdr:colOff>0</xdr:colOff>
      <xdr:row>60</xdr:row>
      <xdr:rowOff>40640</xdr:rowOff>
    </xdr:to>
    <xdr:cxnSp macro="">
      <xdr:nvCxnSpPr>
        <xdr:cNvPr id="133" name="直線コネクタ 132"/>
        <xdr:cNvCxnSpPr/>
      </xdr:nvCxnSpPr>
      <xdr:spPr>
        <a:xfrm>
          <a:off x="9639300" y="9514840"/>
          <a:ext cx="838200" cy="812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57150</xdr:colOff>
      <xdr:row>53</xdr:row>
      <xdr:rowOff>152400</xdr:rowOff>
    </xdr:from>
    <xdr:to>
      <xdr:col>51</xdr:col>
      <xdr:colOff>146050</xdr:colOff>
      <xdr:row>55</xdr:row>
      <xdr:rowOff>68580</xdr:rowOff>
    </xdr:to>
    <xdr:sp macro="" textlink="">
      <xdr:nvSpPr>
        <xdr:cNvPr id="134" name="n_1mainValue【体育館・プール】&#10;一人当たり面積"/>
        <xdr:cNvSpPr txBox="1"/>
      </xdr:nvSpPr>
      <xdr:spPr>
        <a:xfrm>
          <a:off x="939165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6.379</a:t>
          </a:r>
          <a:endParaRPr kumimoji="1" lang="ja-JP" altLang="en-US" sz="1000" b="1">
            <a:solidFill>
              <a:srgbClr val="FF0000"/>
            </a:solidFill>
            <a:latin typeface="ＭＳ Ｐゴシック"/>
            <a:ea typeface="ＭＳ Ｐゴシック"/>
          </a:endParaRP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74</xdr:row>
      <xdr:rowOff>76200</xdr:rowOff>
    </xdr:from>
    <xdr:to>
      <xdr:col>5</xdr:col>
      <xdr:colOff>69215</xdr:colOff>
      <xdr:row>75</xdr:row>
      <xdr:rowOff>129540</xdr:rowOff>
    </xdr:to>
    <xdr:sp macro="" textlink="">
      <xdr:nvSpPr>
        <xdr:cNvPr id="143" name="テキスト ボックス 14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41910</xdr:colOff>
      <xdr:row>88</xdr:row>
      <xdr:rowOff>10160</xdr:rowOff>
    </xdr:from>
    <xdr:to>
      <xdr:col>3</xdr:col>
      <xdr:colOff>189865</xdr:colOff>
      <xdr:row>89</xdr:row>
      <xdr:rowOff>97790</xdr:rowOff>
    </xdr:to>
    <xdr:sp macro="" textlink="">
      <xdr:nvSpPr>
        <xdr:cNvPr id="145" name="テキスト ボックス 144"/>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4</xdr:col>
      <xdr:colOff>0</xdr:colOff>
      <xdr:row>86</xdr:row>
      <xdr:rowOff>38100</xdr:rowOff>
    </xdr:from>
    <xdr:to>
      <xdr:col>28</xdr:col>
      <xdr:colOff>114300</xdr:colOff>
      <xdr:row>86</xdr:row>
      <xdr:rowOff>38100</xdr:rowOff>
    </xdr:to>
    <xdr:cxnSp macro="">
      <xdr:nvCxnSpPr>
        <xdr:cNvPr id="146" name="直線コネクタ 14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85</xdr:row>
      <xdr:rowOff>67310</xdr:rowOff>
    </xdr:from>
    <xdr:to>
      <xdr:col>4</xdr:col>
      <xdr:colOff>0</xdr:colOff>
      <xdr:row>86</xdr:row>
      <xdr:rowOff>154940</xdr:rowOff>
    </xdr:to>
    <xdr:sp macro="" textlink="">
      <xdr:nvSpPr>
        <xdr:cNvPr id="147" name="テキスト ボックス 146"/>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4</xdr:col>
      <xdr:colOff>0</xdr:colOff>
      <xdr:row>83</xdr:row>
      <xdr:rowOff>95250</xdr:rowOff>
    </xdr:from>
    <xdr:to>
      <xdr:col>28</xdr:col>
      <xdr:colOff>114300</xdr:colOff>
      <xdr:row>83</xdr:row>
      <xdr:rowOff>95250</xdr:rowOff>
    </xdr:to>
    <xdr:cxnSp macro="">
      <xdr:nvCxnSpPr>
        <xdr:cNvPr id="148" name="直線コネクタ 14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82</xdr:row>
      <xdr:rowOff>124460</xdr:rowOff>
    </xdr:from>
    <xdr:to>
      <xdr:col>4</xdr:col>
      <xdr:colOff>0</xdr:colOff>
      <xdr:row>84</xdr:row>
      <xdr:rowOff>40640</xdr:rowOff>
    </xdr:to>
    <xdr:sp macro="" textlink="">
      <xdr:nvSpPr>
        <xdr:cNvPr id="149" name="テキスト ボックス 14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80</xdr:row>
      <xdr:rowOff>10160</xdr:rowOff>
    </xdr:from>
    <xdr:to>
      <xdr:col>4</xdr:col>
      <xdr:colOff>0</xdr:colOff>
      <xdr:row>81</xdr:row>
      <xdr:rowOff>97790</xdr:rowOff>
    </xdr:to>
    <xdr:sp macro="" textlink="">
      <xdr:nvSpPr>
        <xdr:cNvPr id="151" name="テキスト ボックス 15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4</xdr:col>
      <xdr:colOff>0</xdr:colOff>
      <xdr:row>78</xdr:row>
      <xdr:rowOff>38100</xdr:rowOff>
    </xdr:from>
    <xdr:to>
      <xdr:col>28</xdr:col>
      <xdr:colOff>114300</xdr:colOff>
      <xdr:row>78</xdr:row>
      <xdr:rowOff>38100</xdr:rowOff>
    </xdr:to>
    <xdr:cxnSp macro="">
      <xdr:nvCxnSpPr>
        <xdr:cNvPr id="152" name="直線コネクタ 15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168275</xdr:colOff>
      <xdr:row>77</xdr:row>
      <xdr:rowOff>67310</xdr:rowOff>
    </xdr:from>
    <xdr:to>
      <xdr:col>4</xdr:col>
      <xdr:colOff>0</xdr:colOff>
      <xdr:row>78</xdr:row>
      <xdr:rowOff>154940</xdr:rowOff>
    </xdr:to>
    <xdr:sp macro="" textlink="">
      <xdr:nvSpPr>
        <xdr:cNvPr id="153" name="テキスト ボックス 152"/>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74</xdr:row>
      <xdr:rowOff>124460</xdr:rowOff>
    </xdr:from>
    <xdr:to>
      <xdr:col>3</xdr:col>
      <xdr:colOff>189865</xdr:colOff>
      <xdr:row>76</xdr:row>
      <xdr:rowOff>40640</xdr:rowOff>
    </xdr:to>
    <xdr:sp macro="" textlink="">
      <xdr:nvSpPr>
        <xdr:cNvPr id="155" name="テキスト ボックス 154"/>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102235</xdr:rowOff>
    </xdr:from>
    <xdr:to>
      <xdr:col>24</xdr:col>
      <xdr:colOff>62865</xdr:colOff>
      <xdr:row>84</xdr:row>
      <xdr:rowOff>79375</xdr:rowOff>
    </xdr:to>
    <xdr:cxnSp macro="">
      <xdr:nvCxnSpPr>
        <xdr:cNvPr id="157" name="直線コネクタ 156"/>
        <xdr:cNvCxnSpPr/>
      </xdr:nvCxnSpPr>
      <xdr:spPr>
        <a:xfrm flipV="1">
          <a:off x="4634865" y="1330388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84</xdr:row>
      <xdr:rowOff>83185</xdr:rowOff>
    </xdr:from>
    <xdr:to>
      <xdr:col>26</xdr:col>
      <xdr:colOff>125730</xdr:colOff>
      <xdr:row>85</xdr:row>
      <xdr:rowOff>170815</xdr:rowOff>
    </xdr:to>
    <xdr:sp macro="" textlink="">
      <xdr:nvSpPr>
        <xdr:cNvPr id="158" name="【福祉施設】&#10;有形固定資産減価償却率最小値テキスト"/>
        <xdr:cNvSpPr txBox="1"/>
      </xdr:nvSpPr>
      <xdr:spPr>
        <a:xfrm>
          <a:off x="4673600" y="14484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twoCellAnchor>
  <xdr:twoCellAnchor>
    <xdr:from>
      <xdr:col>23</xdr:col>
      <xdr:colOff>165100</xdr:colOff>
      <xdr:row>84</xdr:row>
      <xdr:rowOff>79375</xdr:rowOff>
    </xdr:from>
    <xdr:to>
      <xdr:col>24</xdr:col>
      <xdr:colOff>152400</xdr:colOff>
      <xdr:row>84</xdr:row>
      <xdr:rowOff>79375</xdr:rowOff>
    </xdr:to>
    <xdr:cxnSp macro="">
      <xdr:nvCxnSpPr>
        <xdr:cNvPr id="159" name="直線コネクタ 158"/>
        <xdr:cNvCxnSpPr/>
      </xdr:nvCxnSpPr>
      <xdr:spPr>
        <a:xfrm>
          <a:off x="4546600" y="1448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76</xdr:row>
      <xdr:rowOff>48895</xdr:rowOff>
    </xdr:from>
    <xdr:to>
      <xdr:col>26</xdr:col>
      <xdr:colOff>125730</xdr:colOff>
      <xdr:row>77</xdr:row>
      <xdr:rowOff>136525</xdr:rowOff>
    </xdr:to>
    <xdr:sp macro="" textlink="">
      <xdr:nvSpPr>
        <xdr:cNvPr id="160" name="【福祉施設】&#10;有形固定資産減価償却率最大値テキスト"/>
        <xdr:cNvSpPr txBox="1"/>
      </xdr:nvSpPr>
      <xdr:spPr>
        <a:xfrm>
          <a:off x="4673600" y="13079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a:t>
          </a:r>
          <a:endParaRPr kumimoji="1" lang="ja-JP" altLang="en-US" sz="1000" b="1">
            <a:latin typeface="ＭＳ Ｐゴシック"/>
            <a:ea typeface="ＭＳ Ｐゴシック"/>
          </a:endParaRPr>
        </a:p>
      </xdr:txBody>
    </xdr:sp>
    <xdr:clientData/>
  </xdr:twoCellAnchor>
  <xdr:twoCellAnchor>
    <xdr:from>
      <xdr:col>23</xdr:col>
      <xdr:colOff>165100</xdr:colOff>
      <xdr:row>77</xdr:row>
      <xdr:rowOff>102235</xdr:rowOff>
    </xdr:from>
    <xdr:to>
      <xdr:col>24</xdr:col>
      <xdr:colOff>152400</xdr:colOff>
      <xdr:row>77</xdr:row>
      <xdr:rowOff>102235</xdr:rowOff>
    </xdr:to>
    <xdr:cxnSp macro="">
      <xdr:nvCxnSpPr>
        <xdr:cNvPr id="161" name="直線コネクタ 160"/>
        <xdr:cNvCxnSpPr/>
      </xdr:nvCxnSpPr>
      <xdr:spPr>
        <a:xfrm>
          <a:off x="4546600" y="1330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101600</xdr:colOff>
      <xdr:row>81</xdr:row>
      <xdr:rowOff>98425</xdr:rowOff>
    </xdr:from>
    <xdr:to>
      <xdr:col>26</xdr:col>
      <xdr:colOff>125730</xdr:colOff>
      <xdr:row>83</xdr:row>
      <xdr:rowOff>13970</xdr:rowOff>
    </xdr:to>
    <xdr:sp macro="" textlink="">
      <xdr:nvSpPr>
        <xdr:cNvPr id="162" name="【福祉施設】&#10;有形固定資産減価償却率平均値テキスト"/>
        <xdr:cNvSpPr txBox="1"/>
      </xdr:nvSpPr>
      <xdr:spPr>
        <a:xfrm>
          <a:off x="4673600" y="139858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twoCellAnchor>
  <xdr:twoCellAnchor>
    <xdr:from>
      <xdr:col>24</xdr:col>
      <xdr:colOff>12700</xdr:colOff>
      <xdr:row>81</xdr:row>
      <xdr:rowOff>120650</xdr:rowOff>
    </xdr:from>
    <xdr:to>
      <xdr:col>24</xdr:col>
      <xdr:colOff>114300</xdr:colOff>
      <xdr:row>82</xdr:row>
      <xdr:rowOff>50165</xdr:rowOff>
    </xdr:to>
    <xdr:sp macro="" textlink="">
      <xdr:nvSpPr>
        <xdr:cNvPr id="163" name="フローチャート: 判断 162"/>
        <xdr:cNvSpPr/>
      </xdr:nvSpPr>
      <xdr:spPr>
        <a:xfrm>
          <a:off x="45847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106045</xdr:rowOff>
    </xdr:from>
    <xdr:to>
      <xdr:col>20</xdr:col>
      <xdr:colOff>38100</xdr:colOff>
      <xdr:row>82</xdr:row>
      <xdr:rowOff>36195</xdr:rowOff>
    </xdr:to>
    <xdr:sp macro="" textlink="">
      <xdr:nvSpPr>
        <xdr:cNvPr id="164" name="フローチャート: 判断 163"/>
        <xdr:cNvSpPr/>
      </xdr:nvSpPr>
      <xdr:spPr>
        <a:xfrm>
          <a:off x="3746500" y="1399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153035</xdr:colOff>
      <xdr:row>82</xdr:row>
      <xdr:rowOff>27305</xdr:rowOff>
    </xdr:from>
    <xdr:to>
      <xdr:col>20</xdr:col>
      <xdr:colOff>177165</xdr:colOff>
      <xdr:row>83</xdr:row>
      <xdr:rowOff>114935</xdr:rowOff>
    </xdr:to>
    <xdr:sp macro="" textlink="">
      <xdr:nvSpPr>
        <xdr:cNvPr id="165" name="n_1aveValue【福祉施設】&#10;有形固定資産減価償却率"/>
        <xdr:cNvSpPr txBox="1"/>
      </xdr:nvSpPr>
      <xdr:spPr>
        <a:xfrm>
          <a:off x="3582035" y="14086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twoCellAnchor>
  <xdr:twoCellAnchor>
    <xdr:from>
      <xdr:col>15</xdr:col>
      <xdr:colOff>0</xdr:colOff>
      <xdr:row>82</xdr:row>
      <xdr:rowOff>37465</xdr:rowOff>
    </xdr:from>
    <xdr:to>
      <xdr:col>15</xdr:col>
      <xdr:colOff>101600</xdr:colOff>
      <xdr:row>82</xdr:row>
      <xdr:rowOff>139065</xdr:rowOff>
    </xdr:to>
    <xdr:sp macro="" textlink="">
      <xdr:nvSpPr>
        <xdr:cNvPr id="166" name="フローチャート: 判断 165"/>
        <xdr:cNvSpPr/>
      </xdr:nvSpPr>
      <xdr:spPr>
        <a:xfrm>
          <a:off x="28575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14</xdr:col>
      <xdr:colOff>38735</xdr:colOff>
      <xdr:row>80</xdr:row>
      <xdr:rowOff>155575</xdr:rowOff>
    </xdr:from>
    <xdr:to>
      <xdr:col>16</xdr:col>
      <xdr:colOff>62230</xdr:colOff>
      <xdr:row>82</xdr:row>
      <xdr:rowOff>71120</xdr:rowOff>
    </xdr:to>
    <xdr:sp macro="" textlink="">
      <xdr:nvSpPr>
        <xdr:cNvPr id="167" name="n_2aveValue【福祉施設】&#10;有形固定資産減価償却率"/>
        <xdr:cNvSpPr txBox="1"/>
      </xdr:nvSpPr>
      <xdr:spPr>
        <a:xfrm>
          <a:off x="2705735" y="13871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23</xdr:col>
      <xdr:colOff>63500</xdr:colOff>
      <xdr:row>88</xdr:row>
      <xdr:rowOff>149860</xdr:rowOff>
    </xdr:from>
    <xdr:to>
      <xdr:col>27</xdr:col>
      <xdr:colOff>63500</xdr:colOff>
      <xdr:row>90</xdr:row>
      <xdr:rowOff>66040</xdr:rowOff>
    </xdr:to>
    <xdr:sp macro="" textlink="">
      <xdr:nvSpPr>
        <xdr:cNvPr id="168" name="テキスト ボックス 16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18</xdr:col>
      <xdr:colOff>177800</xdr:colOff>
      <xdr:row>88</xdr:row>
      <xdr:rowOff>149860</xdr:rowOff>
    </xdr:from>
    <xdr:to>
      <xdr:col>22</xdr:col>
      <xdr:colOff>177800</xdr:colOff>
      <xdr:row>90</xdr:row>
      <xdr:rowOff>66040</xdr:rowOff>
    </xdr:to>
    <xdr:sp macro="" textlink="">
      <xdr:nvSpPr>
        <xdr:cNvPr id="169" name="テキスト ボックス 16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14</xdr:col>
      <xdr:colOff>50800</xdr:colOff>
      <xdr:row>88</xdr:row>
      <xdr:rowOff>149860</xdr:rowOff>
    </xdr:from>
    <xdr:to>
      <xdr:col>18</xdr:col>
      <xdr:colOff>50800</xdr:colOff>
      <xdr:row>90</xdr:row>
      <xdr:rowOff>66040</xdr:rowOff>
    </xdr:to>
    <xdr:sp macro="" textlink="">
      <xdr:nvSpPr>
        <xdr:cNvPr id="170" name="テキスト ボックス 16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9</xdr:col>
      <xdr:colOff>114300</xdr:colOff>
      <xdr:row>88</xdr:row>
      <xdr:rowOff>149860</xdr:rowOff>
    </xdr:from>
    <xdr:to>
      <xdr:col>13</xdr:col>
      <xdr:colOff>114300</xdr:colOff>
      <xdr:row>90</xdr:row>
      <xdr:rowOff>66040</xdr:rowOff>
    </xdr:to>
    <xdr:sp macro="" textlink="">
      <xdr:nvSpPr>
        <xdr:cNvPr id="171" name="テキスト ボックス 17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4</xdr:col>
      <xdr:colOff>177800</xdr:colOff>
      <xdr:row>88</xdr:row>
      <xdr:rowOff>149860</xdr:rowOff>
    </xdr:from>
    <xdr:to>
      <xdr:col>8</xdr:col>
      <xdr:colOff>177800</xdr:colOff>
      <xdr:row>90</xdr:row>
      <xdr:rowOff>66040</xdr:rowOff>
    </xdr:to>
    <xdr:sp macro="" textlink="">
      <xdr:nvSpPr>
        <xdr:cNvPr id="172" name="テキスト ボックス 17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24</xdr:col>
      <xdr:colOff>12700</xdr:colOff>
      <xdr:row>79</xdr:row>
      <xdr:rowOff>46990</xdr:rowOff>
    </xdr:from>
    <xdr:to>
      <xdr:col>24</xdr:col>
      <xdr:colOff>114300</xdr:colOff>
      <xdr:row>79</xdr:row>
      <xdr:rowOff>148590</xdr:rowOff>
    </xdr:to>
    <xdr:sp macro="" textlink="">
      <xdr:nvSpPr>
        <xdr:cNvPr id="173" name="楕円 172"/>
        <xdr:cNvSpPr/>
      </xdr:nvSpPr>
      <xdr:spPr>
        <a:xfrm>
          <a:off x="45847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101600</xdr:colOff>
      <xdr:row>78</xdr:row>
      <xdr:rowOff>69850</xdr:rowOff>
    </xdr:from>
    <xdr:to>
      <xdr:col>26</xdr:col>
      <xdr:colOff>125730</xdr:colOff>
      <xdr:row>79</xdr:row>
      <xdr:rowOff>157480</xdr:rowOff>
    </xdr:to>
    <xdr:sp macro="" textlink="">
      <xdr:nvSpPr>
        <xdr:cNvPr id="174" name="【福祉施設】&#10;有形固定資産減価償却率該当値テキスト"/>
        <xdr:cNvSpPr txBox="1"/>
      </xdr:nvSpPr>
      <xdr:spPr>
        <a:xfrm>
          <a:off x="4673600" y="13442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twoCellAnchor>
  <xdr:twoCellAnchor>
    <xdr:from>
      <xdr:col>19</xdr:col>
      <xdr:colOff>127000</xdr:colOff>
      <xdr:row>80</xdr:row>
      <xdr:rowOff>6350</xdr:rowOff>
    </xdr:from>
    <xdr:to>
      <xdr:col>20</xdr:col>
      <xdr:colOff>38100</xdr:colOff>
      <xdr:row>80</xdr:row>
      <xdr:rowOff>107315</xdr:rowOff>
    </xdr:to>
    <xdr:sp macro="" textlink="">
      <xdr:nvSpPr>
        <xdr:cNvPr id="175" name="楕円 174"/>
        <xdr:cNvSpPr/>
      </xdr:nvSpPr>
      <xdr:spPr>
        <a:xfrm>
          <a:off x="3746500" y="13722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97790</xdr:rowOff>
    </xdr:from>
    <xdr:to>
      <xdr:col>24</xdr:col>
      <xdr:colOff>63500</xdr:colOff>
      <xdr:row>80</xdr:row>
      <xdr:rowOff>56515</xdr:rowOff>
    </xdr:to>
    <xdr:cxnSp macro="">
      <xdr:nvCxnSpPr>
        <xdr:cNvPr id="176" name="直線コネクタ 175"/>
        <xdr:cNvCxnSpPr/>
      </xdr:nvCxnSpPr>
      <xdr:spPr>
        <a:xfrm flipV="1">
          <a:off x="3797300" y="1364234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153035</xdr:colOff>
      <xdr:row>78</xdr:row>
      <xdr:rowOff>123825</xdr:rowOff>
    </xdr:from>
    <xdr:to>
      <xdr:col>20</xdr:col>
      <xdr:colOff>177165</xdr:colOff>
      <xdr:row>80</xdr:row>
      <xdr:rowOff>39370</xdr:rowOff>
    </xdr:to>
    <xdr:sp macro="" textlink="">
      <xdr:nvSpPr>
        <xdr:cNvPr id="177" name="n_1mainValue【福祉施設】&#10;有形固定資産減価償却率"/>
        <xdr:cNvSpPr txBox="1"/>
      </xdr:nvSpPr>
      <xdr:spPr>
        <a:xfrm>
          <a:off x="3582035" y="13496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74</xdr:row>
      <xdr:rowOff>76200</xdr:rowOff>
    </xdr:from>
    <xdr:to>
      <xdr:col>36</xdr:col>
      <xdr:colOff>57150</xdr:colOff>
      <xdr:row>75</xdr:row>
      <xdr:rowOff>129540</xdr:rowOff>
    </xdr:to>
    <xdr:sp macro="" textlink="">
      <xdr:nvSpPr>
        <xdr:cNvPr id="186" name="テキスト ボックス 18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85</xdr:row>
      <xdr:rowOff>143510</xdr:rowOff>
    </xdr:from>
    <xdr:to>
      <xdr:col>34</xdr:col>
      <xdr:colOff>126365</xdr:colOff>
      <xdr:row>87</xdr:row>
      <xdr:rowOff>59055</xdr:rowOff>
    </xdr:to>
    <xdr:sp macro="" textlink="">
      <xdr:nvSpPr>
        <xdr:cNvPr id="189" name="テキスト ボックス 18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83</xdr:row>
      <xdr:rowOff>105410</xdr:rowOff>
    </xdr:from>
    <xdr:to>
      <xdr:col>34</xdr:col>
      <xdr:colOff>126365</xdr:colOff>
      <xdr:row>85</xdr:row>
      <xdr:rowOff>21590</xdr:rowOff>
    </xdr:to>
    <xdr:sp macro="" textlink="">
      <xdr:nvSpPr>
        <xdr:cNvPr id="191" name="テキスト ボックス 19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81</xdr:row>
      <xdr:rowOff>67310</xdr:rowOff>
    </xdr:from>
    <xdr:to>
      <xdr:col>34</xdr:col>
      <xdr:colOff>126365</xdr:colOff>
      <xdr:row>82</xdr:row>
      <xdr:rowOff>154940</xdr:rowOff>
    </xdr:to>
    <xdr:sp macro="" textlink="">
      <xdr:nvSpPr>
        <xdr:cNvPr id="193" name="テキスト ボックス 19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two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79</xdr:row>
      <xdr:rowOff>29210</xdr:rowOff>
    </xdr:from>
    <xdr:to>
      <xdr:col>34</xdr:col>
      <xdr:colOff>126365</xdr:colOff>
      <xdr:row>80</xdr:row>
      <xdr:rowOff>116205</xdr:rowOff>
    </xdr:to>
    <xdr:sp macro="" textlink="">
      <xdr:nvSpPr>
        <xdr:cNvPr id="195" name="テキスト ボックス 19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two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76</xdr:row>
      <xdr:rowOff>162560</xdr:rowOff>
    </xdr:from>
    <xdr:to>
      <xdr:col>34</xdr:col>
      <xdr:colOff>126365</xdr:colOff>
      <xdr:row>78</xdr:row>
      <xdr:rowOff>78740</xdr:rowOff>
    </xdr:to>
    <xdr:sp macro="" textlink="">
      <xdr:nvSpPr>
        <xdr:cNvPr id="197" name="テキスト ボックス 19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two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74</xdr:row>
      <xdr:rowOff>124460</xdr:rowOff>
    </xdr:from>
    <xdr:to>
      <xdr:col>34</xdr:col>
      <xdr:colOff>126365</xdr:colOff>
      <xdr:row>76</xdr:row>
      <xdr:rowOff>40640</xdr:rowOff>
    </xdr:to>
    <xdr:sp macro="" textlink="">
      <xdr:nvSpPr>
        <xdr:cNvPr id="199" name="テキスト ボックス 19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27940</xdr:rowOff>
    </xdr:from>
    <xdr:to>
      <xdr:col>54</xdr:col>
      <xdr:colOff>189865</xdr:colOff>
      <xdr:row>86</xdr:row>
      <xdr:rowOff>105410</xdr:rowOff>
    </xdr:to>
    <xdr:cxnSp macro="">
      <xdr:nvCxnSpPr>
        <xdr:cNvPr id="201" name="直線コネクタ 200"/>
        <xdr:cNvCxnSpPr/>
      </xdr:nvCxnSpPr>
      <xdr:spPr>
        <a:xfrm flipV="1">
          <a:off x="10476865" y="13229590"/>
          <a:ext cx="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86</xdr:row>
      <xdr:rowOff>109220</xdr:rowOff>
    </xdr:from>
    <xdr:to>
      <xdr:col>57</xdr:col>
      <xdr:colOff>127000</xdr:colOff>
      <xdr:row>88</xdr:row>
      <xdr:rowOff>24765</xdr:rowOff>
    </xdr:to>
    <xdr:sp macro="" textlink="">
      <xdr:nvSpPr>
        <xdr:cNvPr id="202" name="【福祉施設】&#10;一人当たり面積最小値テキスト"/>
        <xdr:cNvSpPr txBox="1"/>
      </xdr:nvSpPr>
      <xdr:spPr>
        <a:xfrm>
          <a:off x="10515600" y="14853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twoCellAnchor>
  <xdr:twoCellAnchor>
    <xdr:from>
      <xdr:col>54</xdr:col>
      <xdr:colOff>101600</xdr:colOff>
      <xdr:row>86</xdr:row>
      <xdr:rowOff>105410</xdr:rowOff>
    </xdr:from>
    <xdr:to>
      <xdr:col>55</xdr:col>
      <xdr:colOff>88900</xdr:colOff>
      <xdr:row>86</xdr:row>
      <xdr:rowOff>105410</xdr:rowOff>
    </xdr:to>
    <xdr:cxnSp macro="">
      <xdr:nvCxnSpPr>
        <xdr:cNvPr id="203" name="直線コネクタ 202"/>
        <xdr:cNvCxnSpPr/>
      </xdr:nvCxnSpPr>
      <xdr:spPr>
        <a:xfrm>
          <a:off x="10388600" y="1485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75</xdr:row>
      <xdr:rowOff>146050</xdr:rowOff>
    </xdr:from>
    <xdr:to>
      <xdr:col>57</xdr:col>
      <xdr:colOff>127000</xdr:colOff>
      <xdr:row>77</xdr:row>
      <xdr:rowOff>61595</xdr:rowOff>
    </xdr:to>
    <xdr:sp macro="" textlink="">
      <xdr:nvSpPr>
        <xdr:cNvPr id="204" name="【福祉施設】&#10;一人当たり面積最大値テキスト"/>
        <xdr:cNvSpPr txBox="1"/>
      </xdr:nvSpPr>
      <xdr:spPr>
        <a:xfrm>
          <a:off x="10515600" y="13004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4.276</a:t>
          </a:r>
          <a:endParaRPr kumimoji="1" lang="ja-JP" altLang="en-US" sz="1000" b="1">
            <a:latin typeface="ＭＳ Ｐゴシック"/>
            <a:ea typeface="ＭＳ Ｐゴシック"/>
          </a:endParaRPr>
        </a:p>
      </xdr:txBody>
    </xdr:sp>
    <xdr:clientData/>
  </xdr:twoCellAnchor>
  <xdr:twoCellAnchor>
    <xdr:from>
      <xdr:col>54</xdr:col>
      <xdr:colOff>101600</xdr:colOff>
      <xdr:row>77</xdr:row>
      <xdr:rowOff>27940</xdr:rowOff>
    </xdr:from>
    <xdr:to>
      <xdr:col>55</xdr:col>
      <xdr:colOff>88900</xdr:colOff>
      <xdr:row>77</xdr:row>
      <xdr:rowOff>27940</xdr:rowOff>
    </xdr:to>
    <xdr:cxnSp macro="">
      <xdr:nvCxnSpPr>
        <xdr:cNvPr id="205" name="直線コネクタ 204"/>
        <xdr:cNvCxnSpPr/>
      </xdr:nvCxnSpPr>
      <xdr:spPr>
        <a:xfrm>
          <a:off x="10388600" y="1322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38100</xdr:colOff>
      <xdr:row>85</xdr:row>
      <xdr:rowOff>96520</xdr:rowOff>
    </xdr:from>
    <xdr:to>
      <xdr:col>57</xdr:col>
      <xdr:colOff>127000</xdr:colOff>
      <xdr:row>87</xdr:row>
      <xdr:rowOff>12700</xdr:rowOff>
    </xdr:to>
    <xdr:sp macro="" textlink="">
      <xdr:nvSpPr>
        <xdr:cNvPr id="206" name="【福祉施設】&#10;一人当たり面積平均値テキスト"/>
        <xdr:cNvSpPr txBox="1"/>
      </xdr:nvSpPr>
      <xdr:spPr>
        <a:xfrm>
          <a:off x="10515600" y="14669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twoCellAnchor>
  <xdr:twoCellAnchor>
    <xdr:from>
      <xdr:col>54</xdr:col>
      <xdr:colOff>139700</xdr:colOff>
      <xdr:row>85</xdr:row>
      <xdr:rowOff>118110</xdr:rowOff>
    </xdr:from>
    <xdr:to>
      <xdr:col>55</xdr:col>
      <xdr:colOff>50800</xdr:colOff>
      <xdr:row>86</xdr:row>
      <xdr:rowOff>48260</xdr:rowOff>
    </xdr:to>
    <xdr:sp macro="" textlink="">
      <xdr:nvSpPr>
        <xdr:cNvPr id="207" name="フローチャート: 判断 206"/>
        <xdr:cNvSpPr/>
      </xdr:nvSpPr>
      <xdr:spPr>
        <a:xfrm>
          <a:off x="10426700" y="146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8" name="フローチャート: 判断 207"/>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57150</xdr:colOff>
      <xdr:row>85</xdr:row>
      <xdr:rowOff>166370</xdr:rowOff>
    </xdr:from>
    <xdr:to>
      <xdr:col>51</xdr:col>
      <xdr:colOff>146050</xdr:colOff>
      <xdr:row>87</xdr:row>
      <xdr:rowOff>81915</xdr:rowOff>
    </xdr:to>
    <xdr:sp macro="" textlink="">
      <xdr:nvSpPr>
        <xdr:cNvPr id="209" name="n_1aveValue【福祉施設】&#10;一人当たり面積"/>
        <xdr:cNvSpPr txBox="1"/>
      </xdr:nvSpPr>
      <xdr:spPr>
        <a:xfrm>
          <a:off x="9391650" y="14739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0.425</a:t>
          </a:r>
          <a:endParaRPr kumimoji="1" lang="ja-JP" altLang="en-US" sz="1000" b="1">
            <a:solidFill>
              <a:srgbClr val="000080"/>
            </a:solidFill>
            <a:latin typeface="ＭＳ Ｐゴシック"/>
            <a:ea typeface="ＭＳ Ｐゴシック"/>
          </a:endParaRPr>
        </a:p>
      </xdr:txBody>
    </xdr:sp>
    <xdr:clientData/>
  </xdr:twoCellAnchor>
  <xdr:twoCellAnchor>
    <xdr:from>
      <xdr:col>45</xdr:col>
      <xdr:colOff>127000</xdr:colOff>
      <xdr:row>85</xdr:row>
      <xdr:rowOff>150495</xdr:rowOff>
    </xdr:from>
    <xdr:to>
      <xdr:col>46</xdr:col>
      <xdr:colOff>38100</xdr:colOff>
      <xdr:row>86</xdr:row>
      <xdr:rowOff>80645</xdr:rowOff>
    </xdr:to>
    <xdr:sp macro="" textlink="">
      <xdr:nvSpPr>
        <xdr:cNvPr id="210" name="フローチャート: 判断 209"/>
        <xdr:cNvSpPr/>
      </xdr:nvSpPr>
      <xdr:spPr>
        <a:xfrm>
          <a:off x="8699500" y="147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133350</xdr:colOff>
      <xdr:row>84</xdr:row>
      <xdr:rowOff>97790</xdr:rowOff>
    </xdr:from>
    <xdr:to>
      <xdr:col>47</xdr:col>
      <xdr:colOff>31115</xdr:colOff>
      <xdr:row>86</xdr:row>
      <xdr:rowOff>13335</xdr:rowOff>
    </xdr:to>
    <xdr:sp macro="" textlink="">
      <xdr:nvSpPr>
        <xdr:cNvPr id="211" name="n_2aveValue【福祉施設】&#10;一人当たり面積"/>
        <xdr:cNvSpPr txBox="1"/>
      </xdr:nvSpPr>
      <xdr:spPr>
        <a:xfrm>
          <a:off x="8515350" y="14499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54</xdr:col>
      <xdr:colOff>0</xdr:colOff>
      <xdr:row>88</xdr:row>
      <xdr:rowOff>149860</xdr:rowOff>
    </xdr:from>
    <xdr:to>
      <xdr:col>58</xdr:col>
      <xdr:colOff>0</xdr:colOff>
      <xdr:row>90</xdr:row>
      <xdr:rowOff>66040</xdr:rowOff>
    </xdr:to>
    <xdr:sp macro="" textlink="">
      <xdr:nvSpPr>
        <xdr:cNvPr id="212" name="テキスト ボックス 21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49</xdr:col>
      <xdr:colOff>114300</xdr:colOff>
      <xdr:row>88</xdr:row>
      <xdr:rowOff>149860</xdr:rowOff>
    </xdr:from>
    <xdr:to>
      <xdr:col>53</xdr:col>
      <xdr:colOff>114300</xdr:colOff>
      <xdr:row>90</xdr:row>
      <xdr:rowOff>66040</xdr:rowOff>
    </xdr:to>
    <xdr:sp macro="" textlink="">
      <xdr:nvSpPr>
        <xdr:cNvPr id="213" name="テキスト ボックス 21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44</xdr:col>
      <xdr:colOff>177800</xdr:colOff>
      <xdr:row>88</xdr:row>
      <xdr:rowOff>149860</xdr:rowOff>
    </xdr:from>
    <xdr:to>
      <xdr:col>48</xdr:col>
      <xdr:colOff>177800</xdr:colOff>
      <xdr:row>90</xdr:row>
      <xdr:rowOff>66040</xdr:rowOff>
    </xdr:to>
    <xdr:sp macro="" textlink="">
      <xdr:nvSpPr>
        <xdr:cNvPr id="214" name="テキスト ボックス 21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40</xdr:col>
      <xdr:colOff>50800</xdr:colOff>
      <xdr:row>88</xdr:row>
      <xdr:rowOff>149860</xdr:rowOff>
    </xdr:from>
    <xdr:to>
      <xdr:col>44</xdr:col>
      <xdr:colOff>50800</xdr:colOff>
      <xdr:row>90</xdr:row>
      <xdr:rowOff>66040</xdr:rowOff>
    </xdr:to>
    <xdr:sp macro="" textlink="">
      <xdr:nvSpPr>
        <xdr:cNvPr id="215" name="テキスト ボックス 21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35</xdr:col>
      <xdr:colOff>114300</xdr:colOff>
      <xdr:row>88</xdr:row>
      <xdr:rowOff>149860</xdr:rowOff>
    </xdr:from>
    <xdr:to>
      <xdr:col>39</xdr:col>
      <xdr:colOff>114300</xdr:colOff>
      <xdr:row>90</xdr:row>
      <xdr:rowOff>66040</xdr:rowOff>
    </xdr:to>
    <xdr:sp macro="" textlink="">
      <xdr:nvSpPr>
        <xdr:cNvPr id="216" name="テキスト ボックス 21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54</xdr:col>
      <xdr:colOff>139700</xdr:colOff>
      <xdr:row>76</xdr:row>
      <xdr:rowOff>148590</xdr:rowOff>
    </xdr:from>
    <xdr:to>
      <xdr:col>55</xdr:col>
      <xdr:colOff>50800</xdr:colOff>
      <xdr:row>77</xdr:row>
      <xdr:rowOff>78740</xdr:rowOff>
    </xdr:to>
    <xdr:sp macro="" textlink="">
      <xdr:nvSpPr>
        <xdr:cNvPr id="217" name="楕円 216"/>
        <xdr:cNvSpPr/>
      </xdr:nvSpPr>
      <xdr:spPr>
        <a:xfrm>
          <a:off x="104267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38100</xdr:colOff>
      <xdr:row>76</xdr:row>
      <xdr:rowOff>101600</xdr:rowOff>
    </xdr:from>
    <xdr:to>
      <xdr:col>57</xdr:col>
      <xdr:colOff>127000</xdr:colOff>
      <xdr:row>78</xdr:row>
      <xdr:rowOff>17780</xdr:rowOff>
    </xdr:to>
    <xdr:sp macro="" textlink="">
      <xdr:nvSpPr>
        <xdr:cNvPr id="218" name="【福祉施設】&#10;一人当たり面積該当値テキスト"/>
        <xdr:cNvSpPr txBox="1"/>
      </xdr:nvSpPr>
      <xdr:spPr>
        <a:xfrm>
          <a:off x="10515600" y="1313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4.276</a:t>
          </a:r>
          <a:endParaRPr kumimoji="1" lang="ja-JP" altLang="en-US" sz="1000" b="1">
            <a:solidFill>
              <a:srgbClr val="FF0000"/>
            </a:solidFill>
            <a:latin typeface="ＭＳ Ｐゴシック"/>
            <a:ea typeface="ＭＳ Ｐゴシック"/>
          </a:endParaRPr>
        </a:p>
      </xdr:txBody>
    </xdr:sp>
    <xdr:clientData/>
  </xdr:twoCellAnchor>
  <xdr:twoCellAnchor>
    <xdr:from>
      <xdr:col>50</xdr:col>
      <xdr:colOff>63500</xdr:colOff>
      <xdr:row>77</xdr:row>
      <xdr:rowOff>9525</xdr:rowOff>
    </xdr:from>
    <xdr:to>
      <xdr:col>50</xdr:col>
      <xdr:colOff>165100</xdr:colOff>
      <xdr:row>77</xdr:row>
      <xdr:rowOff>111125</xdr:rowOff>
    </xdr:to>
    <xdr:sp macro="" textlink="">
      <xdr:nvSpPr>
        <xdr:cNvPr id="219" name="楕円 218"/>
        <xdr:cNvSpPr/>
      </xdr:nvSpPr>
      <xdr:spPr>
        <a:xfrm>
          <a:off x="9588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27940</xdr:rowOff>
    </xdr:from>
    <xdr:to>
      <xdr:col>55</xdr:col>
      <xdr:colOff>0</xdr:colOff>
      <xdr:row>77</xdr:row>
      <xdr:rowOff>60325</xdr:rowOff>
    </xdr:to>
    <xdr:cxnSp macro="">
      <xdr:nvCxnSpPr>
        <xdr:cNvPr id="220" name="直線コネクタ 219"/>
        <xdr:cNvCxnSpPr/>
      </xdr:nvCxnSpPr>
      <xdr:spPr>
        <a:xfrm flipV="1">
          <a:off x="9639300" y="132295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57150</xdr:colOff>
      <xdr:row>75</xdr:row>
      <xdr:rowOff>127635</xdr:rowOff>
    </xdr:from>
    <xdr:to>
      <xdr:col>51</xdr:col>
      <xdr:colOff>146050</xdr:colOff>
      <xdr:row>77</xdr:row>
      <xdr:rowOff>43815</xdr:rowOff>
    </xdr:to>
    <xdr:sp macro="" textlink="">
      <xdr:nvSpPr>
        <xdr:cNvPr id="221" name="n_1mainValue【福祉施設】&#10;一人当たり面積"/>
        <xdr:cNvSpPr txBox="1"/>
      </xdr:nvSpPr>
      <xdr:spPr>
        <a:xfrm>
          <a:off x="9391650" y="12986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4.192</a:t>
          </a:r>
          <a:endParaRPr kumimoji="1" lang="ja-JP" altLang="en-US" sz="1000" b="1">
            <a:solidFill>
              <a:srgbClr val="FF0000"/>
            </a:solidFill>
            <a:latin typeface="ＭＳ Ｐゴシック"/>
            <a:ea typeface="ＭＳ Ｐゴシック"/>
          </a:endParaRP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30</xdr:row>
      <xdr:rowOff>0</xdr:rowOff>
    </xdr:from>
    <xdr:to>
      <xdr:col>66</xdr:col>
      <xdr:colOff>132715</xdr:colOff>
      <xdr:row>31</xdr:row>
      <xdr:rowOff>53975</xdr:rowOff>
    </xdr:to>
    <xdr:sp macro="" textlink="">
      <xdr:nvSpPr>
        <xdr:cNvPr id="246" name="テキスト ボックス 24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65</xdr:col>
      <xdr:colOff>63500</xdr:colOff>
      <xdr:row>44</xdr:row>
      <xdr:rowOff>76200</xdr:rowOff>
    </xdr:from>
    <xdr:to>
      <xdr:col>89</xdr:col>
      <xdr:colOff>177800</xdr:colOff>
      <xdr:row>44</xdr:row>
      <xdr:rowOff>76200</xdr:rowOff>
    </xdr:to>
    <xdr:cxnSp macro="">
      <xdr:nvCxnSpPr>
        <xdr:cNvPr id="247" name="直線コネクタ 24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105410</xdr:colOff>
      <xdr:row>43</xdr:row>
      <xdr:rowOff>105410</xdr:rowOff>
    </xdr:from>
    <xdr:to>
      <xdr:col>65</xdr:col>
      <xdr:colOff>62865</xdr:colOff>
      <xdr:row>45</xdr:row>
      <xdr:rowOff>21590</xdr:rowOff>
    </xdr:to>
    <xdr:sp macro="" textlink="">
      <xdr:nvSpPr>
        <xdr:cNvPr id="248" name="テキスト ボックス 247"/>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65</xdr:col>
      <xdr:colOff>63500</xdr:colOff>
      <xdr:row>42</xdr:row>
      <xdr:rowOff>38100</xdr:rowOff>
    </xdr:from>
    <xdr:to>
      <xdr:col>89</xdr:col>
      <xdr:colOff>177800</xdr:colOff>
      <xdr:row>42</xdr:row>
      <xdr:rowOff>38100</xdr:rowOff>
    </xdr:to>
    <xdr:cxnSp macro="">
      <xdr:nvCxnSpPr>
        <xdr:cNvPr id="249" name="直線コネクタ 24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41</xdr:row>
      <xdr:rowOff>67310</xdr:rowOff>
    </xdr:from>
    <xdr:to>
      <xdr:col>65</xdr:col>
      <xdr:colOff>63500</xdr:colOff>
      <xdr:row>42</xdr:row>
      <xdr:rowOff>154940</xdr:rowOff>
    </xdr:to>
    <xdr:sp macro="" textlink="">
      <xdr:nvSpPr>
        <xdr:cNvPr id="250" name="テキスト ボックス 249"/>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65</xdr:col>
      <xdr:colOff>63500</xdr:colOff>
      <xdr:row>40</xdr:row>
      <xdr:rowOff>0</xdr:rowOff>
    </xdr:from>
    <xdr:to>
      <xdr:col>89</xdr:col>
      <xdr:colOff>177800</xdr:colOff>
      <xdr:row>40</xdr:row>
      <xdr:rowOff>0</xdr:rowOff>
    </xdr:to>
    <xdr:cxnSp macro="">
      <xdr:nvCxnSpPr>
        <xdr:cNvPr id="251" name="直線コネクタ 25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39</xdr:row>
      <xdr:rowOff>29210</xdr:rowOff>
    </xdr:from>
    <xdr:to>
      <xdr:col>65</xdr:col>
      <xdr:colOff>63500</xdr:colOff>
      <xdr:row>40</xdr:row>
      <xdr:rowOff>116205</xdr:rowOff>
    </xdr:to>
    <xdr:sp macro="" textlink="">
      <xdr:nvSpPr>
        <xdr:cNvPr id="252" name="テキスト ボックス 251"/>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65</xdr:col>
      <xdr:colOff>63500</xdr:colOff>
      <xdr:row>37</xdr:row>
      <xdr:rowOff>133350</xdr:rowOff>
    </xdr:from>
    <xdr:to>
      <xdr:col>89</xdr:col>
      <xdr:colOff>177800</xdr:colOff>
      <xdr:row>37</xdr:row>
      <xdr:rowOff>133350</xdr:rowOff>
    </xdr:to>
    <xdr:cxnSp macro="">
      <xdr:nvCxnSpPr>
        <xdr:cNvPr id="253" name="直線コネクタ 25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36</xdr:row>
      <xdr:rowOff>162560</xdr:rowOff>
    </xdr:from>
    <xdr:to>
      <xdr:col>65</xdr:col>
      <xdr:colOff>63500</xdr:colOff>
      <xdr:row>38</xdr:row>
      <xdr:rowOff>78740</xdr:rowOff>
    </xdr:to>
    <xdr:sp macro="" textlink="">
      <xdr:nvSpPr>
        <xdr:cNvPr id="254" name="テキスト ボックス 25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65</xdr:col>
      <xdr:colOff>63500</xdr:colOff>
      <xdr:row>35</xdr:row>
      <xdr:rowOff>95250</xdr:rowOff>
    </xdr:from>
    <xdr:to>
      <xdr:col>89</xdr:col>
      <xdr:colOff>177800</xdr:colOff>
      <xdr:row>35</xdr:row>
      <xdr:rowOff>95250</xdr:rowOff>
    </xdr:to>
    <xdr:cxnSp macro="">
      <xdr:nvCxnSpPr>
        <xdr:cNvPr id="255" name="直線コネクタ 25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34</xdr:row>
      <xdr:rowOff>124460</xdr:rowOff>
    </xdr:from>
    <xdr:to>
      <xdr:col>65</xdr:col>
      <xdr:colOff>63500</xdr:colOff>
      <xdr:row>36</xdr:row>
      <xdr:rowOff>40640</xdr:rowOff>
    </xdr:to>
    <xdr:sp macro="" textlink="">
      <xdr:nvSpPr>
        <xdr:cNvPr id="256" name="テキスト ボックス 25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65</xdr:col>
      <xdr:colOff>63500</xdr:colOff>
      <xdr:row>33</xdr:row>
      <xdr:rowOff>57150</xdr:rowOff>
    </xdr:from>
    <xdr:to>
      <xdr:col>89</xdr:col>
      <xdr:colOff>177800</xdr:colOff>
      <xdr:row>33</xdr:row>
      <xdr:rowOff>57150</xdr:rowOff>
    </xdr:to>
    <xdr:cxnSp macro="">
      <xdr:nvCxnSpPr>
        <xdr:cNvPr id="257" name="直線コネクタ 25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32</xdr:row>
      <xdr:rowOff>86360</xdr:rowOff>
    </xdr:from>
    <xdr:to>
      <xdr:col>65</xdr:col>
      <xdr:colOff>62865</xdr:colOff>
      <xdr:row>34</xdr:row>
      <xdr:rowOff>1905</xdr:rowOff>
    </xdr:to>
    <xdr:sp macro="" textlink="">
      <xdr:nvSpPr>
        <xdr:cNvPr id="258" name="テキスト ボックス 257"/>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65</xdr:col>
      <xdr:colOff>63500</xdr:colOff>
      <xdr:row>31</xdr:row>
      <xdr:rowOff>19050</xdr:rowOff>
    </xdr:from>
    <xdr:to>
      <xdr:col>89</xdr:col>
      <xdr:colOff>177800</xdr:colOff>
      <xdr:row>31</xdr:row>
      <xdr:rowOff>19050</xdr:rowOff>
    </xdr:to>
    <xdr:cxnSp macro="">
      <xdr:nvCxnSpPr>
        <xdr:cNvPr id="259" name="直線コネクタ 25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30</xdr:row>
      <xdr:rowOff>48260</xdr:rowOff>
    </xdr:from>
    <xdr:to>
      <xdr:col>65</xdr:col>
      <xdr:colOff>62865</xdr:colOff>
      <xdr:row>31</xdr:row>
      <xdr:rowOff>135890</xdr:rowOff>
    </xdr:to>
    <xdr:sp macro="" textlink="">
      <xdr:nvSpPr>
        <xdr:cNvPr id="260" name="テキスト ボックス 259"/>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83820</xdr:rowOff>
    </xdr:to>
    <xdr:cxnSp macro="">
      <xdr:nvCxnSpPr>
        <xdr:cNvPr id="262" name="直線コネクタ 261"/>
        <xdr:cNvCxnSpPr/>
      </xdr:nvCxnSpPr>
      <xdr:spPr>
        <a:xfrm flipV="1">
          <a:off x="16318865" y="571500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42</xdr:row>
      <xdr:rowOff>113665</xdr:rowOff>
    </xdr:from>
    <xdr:to>
      <xdr:col>87</xdr:col>
      <xdr:colOff>189230</xdr:colOff>
      <xdr:row>44</xdr:row>
      <xdr:rowOff>29210</xdr:rowOff>
    </xdr:to>
    <xdr:sp macro="" textlink="">
      <xdr:nvSpPr>
        <xdr:cNvPr id="263" name="【一般廃棄物処理施設】&#10;有形固定資産減価償却率最小値テキスト"/>
        <xdr:cNvSpPr txBox="1"/>
      </xdr:nvSpPr>
      <xdr:spPr>
        <a:xfrm>
          <a:off x="16357600" y="7314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twoCellAnchor>
  <xdr:twoCellAnchor>
    <xdr:from>
      <xdr:col>85</xdr:col>
      <xdr:colOff>38100</xdr:colOff>
      <xdr:row>42</xdr:row>
      <xdr:rowOff>83820</xdr:rowOff>
    </xdr:from>
    <xdr:to>
      <xdr:col>86</xdr:col>
      <xdr:colOff>25400</xdr:colOff>
      <xdr:row>42</xdr:row>
      <xdr:rowOff>83820</xdr:rowOff>
    </xdr:to>
    <xdr:cxnSp macro="">
      <xdr:nvCxnSpPr>
        <xdr:cNvPr id="264" name="直線コネクタ 263"/>
        <xdr:cNvCxnSpPr/>
      </xdr:nvCxnSpPr>
      <xdr:spPr>
        <a:xfrm>
          <a:off x="16230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32</xdr:row>
      <xdr:rowOff>3810</xdr:rowOff>
    </xdr:from>
    <xdr:to>
      <xdr:col>88</xdr:col>
      <xdr:colOff>63500</xdr:colOff>
      <xdr:row>33</xdr:row>
      <xdr:rowOff>91440</xdr:rowOff>
    </xdr:to>
    <xdr:sp macro="" textlink="">
      <xdr:nvSpPr>
        <xdr:cNvPr id="265"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twoCellAnchor>
  <xdr:twoCellAnchor>
    <xdr:from>
      <xdr:col>85</xdr:col>
      <xdr:colOff>38100</xdr:colOff>
      <xdr:row>33</xdr:row>
      <xdr:rowOff>57150</xdr:rowOff>
    </xdr:from>
    <xdr:to>
      <xdr:col>86</xdr:col>
      <xdr:colOff>25400</xdr:colOff>
      <xdr:row>33</xdr:row>
      <xdr:rowOff>57150</xdr:rowOff>
    </xdr:to>
    <xdr:cxnSp macro="">
      <xdr:nvCxnSpPr>
        <xdr:cNvPr id="266" name="直線コネクタ 265"/>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41</xdr:row>
      <xdr:rowOff>158115</xdr:rowOff>
    </xdr:from>
    <xdr:to>
      <xdr:col>87</xdr:col>
      <xdr:colOff>189230</xdr:colOff>
      <xdr:row>43</xdr:row>
      <xdr:rowOff>73660</xdr:rowOff>
    </xdr:to>
    <xdr:sp macro="" textlink="">
      <xdr:nvSpPr>
        <xdr:cNvPr id="267" name="【一般廃棄物処理施設】&#10;有形固定資産減価償却率平均値テキスト"/>
        <xdr:cNvSpPr txBox="1"/>
      </xdr:nvSpPr>
      <xdr:spPr>
        <a:xfrm>
          <a:off x="16357600" y="71875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twoCellAnchor>
  <xdr:twoCellAnchor>
    <xdr:from>
      <xdr:col>85</xdr:col>
      <xdr:colOff>76200</xdr:colOff>
      <xdr:row>42</xdr:row>
      <xdr:rowOff>8255</xdr:rowOff>
    </xdr:from>
    <xdr:to>
      <xdr:col>85</xdr:col>
      <xdr:colOff>177800</xdr:colOff>
      <xdr:row>42</xdr:row>
      <xdr:rowOff>109855</xdr:rowOff>
    </xdr:to>
    <xdr:sp macro="" textlink="">
      <xdr:nvSpPr>
        <xdr:cNvPr id="268" name="フローチャート: 判断 267"/>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69" name="フローチャート: 判断 268"/>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26035</xdr:colOff>
      <xdr:row>40</xdr:row>
      <xdr:rowOff>36195</xdr:rowOff>
    </xdr:from>
    <xdr:to>
      <xdr:col>82</xdr:col>
      <xdr:colOff>50165</xdr:colOff>
      <xdr:row>41</xdr:row>
      <xdr:rowOff>123825</xdr:rowOff>
    </xdr:to>
    <xdr:sp macro="" textlink="">
      <xdr:nvSpPr>
        <xdr:cNvPr id="270" name="n_1aveValue【一般廃棄物処理施設】&#10;有形固定資産減価償却率"/>
        <xdr:cNvSpPr txBox="1"/>
      </xdr:nvSpPr>
      <xdr:spPr>
        <a:xfrm>
          <a:off x="15266035" y="6894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271" name="フローチャート: 判断 270"/>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102235</xdr:colOff>
      <xdr:row>36</xdr:row>
      <xdr:rowOff>635</xdr:rowOff>
    </xdr:from>
    <xdr:to>
      <xdr:col>77</xdr:col>
      <xdr:colOff>125730</xdr:colOff>
      <xdr:row>37</xdr:row>
      <xdr:rowOff>88265</xdr:rowOff>
    </xdr:to>
    <xdr:sp macro="" textlink="">
      <xdr:nvSpPr>
        <xdr:cNvPr id="272" name="n_2aveValue【一般廃棄物処理施設】&#10;有形固定資産減価償却率"/>
        <xdr:cNvSpPr txBox="1"/>
      </xdr:nvSpPr>
      <xdr:spPr>
        <a:xfrm>
          <a:off x="14389735" y="6172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84</xdr:col>
      <xdr:colOff>127000</xdr:colOff>
      <xdr:row>44</xdr:row>
      <xdr:rowOff>73660</xdr:rowOff>
    </xdr:from>
    <xdr:to>
      <xdr:col>88</xdr:col>
      <xdr:colOff>127000</xdr:colOff>
      <xdr:row>45</xdr:row>
      <xdr:rowOff>161290</xdr:rowOff>
    </xdr:to>
    <xdr:sp macro="" textlink="">
      <xdr:nvSpPr>
        <xdr:cNvPr id="273" name="テキスト ボックス 27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80</xdr:col>
      <xdr:colOff>50800</xdr:colOff>
      <xdr:row>44</xdr:row>
      <xdr:rowOff>73660</xdr:rowOff>
    </xdr:from>
    <xdr:to>
      <xdr:col>84</xdr:col>
      <xdr:colOff>50800</xdr:colOff>
      <xdr:row>45</xdr:row>
      <xdr:rowOff>161290</xdr:rowOff>
    </xdr:to>
    <xdr:sp macro="" textlink="">
      <xdr:nvSpPr>
        <xdr:cNvPr id="274" name="テキスト ボックス 27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75</xdr:col>
      <xdr:colOff>114300</xdr:colOff>
      <xdr:row>44</xdr:row>
      <xdr:rowOff>73660</xdr:rowOff>
    </xdr:from>
    <xdr:to>
      <xdr:col>79</xdr:col>
      <xdr:colOff>114300</xdr:colOff>
      <xdr:row>45</xdr:row>
      <xdr:rowOff>161290</xdr:rowOff>
    </xdr:to>
    <xdr:sp macro="" textlink="">
      <xdr:nvSpPr>
        <xdr:cNvPr id="275" name="テキスト ボックス 27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70</xdr:col>
      <xdr:colOff>177800</xdr:colOff>
      <xdr:row>44</xdr:row>
      <xdr:rowOff>73660</xdr:rowOff>
    </xdr:from>
    <xdr:to>
      <xdr:col>74</xdr:col>
      <xdr:colOff>177800</xdr:colOff>
      <xdr:row>45</xdr:row>
      <xdr:rowOff>161290</xdr:rowOff>
    </xdr:to>
    <xdr:sp macro="" textlink="">
      <xdr:nvSpPr>
        <xdr:cNvPr id="276" name="テキスト ボックス 27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66</xdr:col>
      <xdr:colOff>50800</xdr:colOff>
      <xdr:row>44</xdr:row>
      <xdr:rowOff>73660</xdr:rowOff>
    </xdr:from>
    <xdr:to>
      <xdr:col>70</xdr:col>
      <xdr:colOff>50800</xdr:colOff>
      <xdr:row>45</xdr:row>
      <xdr:rowOff>161290</xdr:rowOff>
    </xdr:to>
    <xdr:sp macro="" textlink="">
      <xdr:nvSpPr>
        <xdr:cNvPr id="277" name="テキスト ボックス 27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85</xdr:col>
      <xdr:colOff>76200</xdr:colOff>
      <xdr:row>33</xdr:row>
      <xdr:rowOff>6350</xdr:rowOff>
    </xdr:from>
    <xdr:to>
      <xdr:col>85</xdr:col>
      <xdr:colOff>177800</xdr:colOff>
      <xdr:row>33</xdr:row>
      <xdr:rowOff>107950</xdr:rowOff>
    </xdr:to>
    <xdr:sp macro="" textlink="">
      <xdr:nvSpPr>
        <xdr:cNvPr id="278" name="楕円 277"/>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165100</xdr:colOff>
      <xdr:row>32</xdr:row>
      <xdr:rowOff>130810</xdr:rowOff>
    </xdr:from>
    <xdr:to>
      <xdr:col>88</xdr:col>
      <xdr:colOff>63500</xdr:colOff>
      <xdr:row>34</xdr:row>
      <xdr:rowOff>46990</xdr:rowOff>
    </xdr:to>
    <xdr:sp macro="" textlink="">
      <xdr:nvSpPr>
        <xdr:cNvPr id="279" name="【一般廃棄物処理施設】&#10;有形固定資産減価償却率該当値テキスト"/>
        <xdr:cNvSpPr txBox="1"/>
      </xdr:nvSpPr>
      <xdr:spPr>
        <a:xfrm>
          <a:off x="16357600" y="561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twoCellAnchor>
  <xdr:twoCellAnchor>
    <xdr:from>
      <xdr:col>81</xdr:col>
      <xdr:colOff>0</xdr:colOff>
      <xdr:row>33</xdr:row>
      <xdr:rowOff>46355</xdr:rowOff>
    </xdr:from>
    <xdr:to>
      <xdr:col>81</xdr:col>
      <xdr:colOff>101600</xdr:colOff>
      <xdr:row>33</xdr:row>
      <xdr:rowOff>147955</xdr:rowOff>
    </xdr:to>
    <xdr:sp macro="" textlink="">
      <xdr:nvSpPr>
        <xdr:cNvPr id="280" name="楕円 279"/>
        <xdr:cNvSpPr/>
      </xdr:nvSpPr>
      <xdr:spPr>
        <a:xfrm>
          <a:off x="15430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97790</xdr:rowOff>
    </xdr:to>
    <xdr:cxnSp macro="">
      <xdr:nvCxnSpPr>
        <xdr:cNvPr id="281" name="直線コネクタ 280"/>
        <xdr:cNvCxnSpPr/>
      </xdr:nvCxnSpPr>
      <xdr:spPr>
        <a:xfrm flipV="1">
          <a:off x="15481300" y="57150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26035</xdr:colOff>
      <xdr:row>31</xdr:row>
      <xdr:rowOff>164465</xdr:rowOff>
    </xdr:from>
    <xdr:to>
      <xdr:col>82</xdr:col>
      <xdr:colOff>50165</xdr:colOff>
      <xdr:row>33</xdr:row>
      <xdr:rowOff>80645</xdr:rowOff>
    </xdr:to>
    <xdr:sp macro="" textlink="">
      <xdr:nvSpPr>
        <xdr:cNvPr id="282" name="n_1mainValue【一般廃棄物処理施設】&#10;有形固定資産減価償却率"/>
        <xdr:cNvSpPr txBox="1"/>
      </xdr:nvSpPr>
      <xdr:spPr>
        <a:xfrm>
          <a:off x="15266035" y="547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453,741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30</xdr:row>
      <xdr:rowOff>0</xdr:rowOff>
    </xdr:from>
    <xdr:to>
      <xdr:col>97</xdr:col>
      <xdr:colOff>120650</xdr:colOff>
      <xdr:row>31</xdr:row>
      <xdr:rowOff>53975</xdr:rowOff>
    </xdr:to>
    <xdr:sp macro="" textlink="">
      <xdr:nvSpPr>
        <xdr:cNvPr id="291" name="テキスト ボックス 29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96</xdr:col>
      <xdr:colOff>0</xdr:colOff>
      <xdr:row>44</xdr:row>
      <xdr:rowOff>76200</xdr:rowOff>
    </xdr:from>
    <xdr:to>
      <xdr:col>120</xdr:col>
      <xdr:colOff>114300</xdr:colOff>
      <xdr:row>44</xdr:row>
      <xdr:rowOff>76200</xdr:rowOff>
    </xdr:to>
    <xdr:cxnSp macro="">
      <xdr:nvCxnSpPr>
        <xdr:cNvPr id="292" name="直線コネクタ 29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293" name="直線コネクタ 292"/>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41</xdr:row>
      <xdr:rowOff>121920</xdr:rowOff>
    </xdr:from>
    <xdr:to>
      <xdr:col>95</xdr:col>
      <xdr:colOff>189865</xdr:colOff>
      <xdr:row>43</xdr:row>
      <xdr:rowOff>37465</xdr:rowOff>
    </xdr:to>
    <xdr:sp macro="" textlink="">
      <xdr:nvSpPr>
        <xdr:cNvPr id="294" name="テキスト ボックス 293"/>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twoCellAnchor>
  <xdr:twoCellAnchor>
    <xdr:from>
      <xdr:col>96</xdr:col>
      <xdr:colOff>0</xdr:colOff>
      <xdr:row>40</xdr:row>
      <xdr:rowOff>109220</xdr:rowOff>
    </xdr:from>
    <xdr:to>
      <xdr:col>120</xdr:col>
      <xdr:colOff>114300</xdr:colOff>
      <xdr:row>40</xdr:row>
      <xdr:rowOff>109220</xdr:rowOff>
    </xdr:to>
    <xdr:cxnSp macro="">
      <xdr:nvCxnSpPr>
        <xdr:cNvPr id="295" name="直線コネクタ 294"/>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12065</xdr:colOff>
      <xdr:row>39</xdr:row>
      <xdr:rowOff>137795</xdr:rowOff>
    </xdr:from>
    <xdr:to>
      <xdr:col>96</xdr:col>
      <xdr:colOff>0</xdr:colOff>
      <xdr:row>41</xdr:row>
      <xdr:rowOff>53975</xdr:rowOff>
    </xdr:to>
    <xdr:sp macro="" textlink="">
      <xdr:nvSpPr>
        <xdr:cNvPr id="296" name="テキスト ボックス 295"/>
        <xdr:cNvSpPr txBox="1"/>
      </xdr:nvSpPr>
      <xdr:spPr>
        <a:xfrm>
          <a:off x="17538065" y="682434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twoCellAnchor>
  <xdr:twoCellAnchor>
    <xdr:from>
      <xdr:col>96</xdr:col>
      <xdr:colOff>0</xdr:colOff>
      <xdr:row>38</xdr:row>
      <xdr:rowOff>125095</xdr:rowOff>
    </xdr:from>
    <xdr:to>
      <xdr:col>120</xdr:col>
      <xdr:colOff>114300</xdr:colOff>
      <xdr:row>38</xdr:row>
      <xdr:rowOff>125095</xdr:rowOff>
    </xdr:to>
    <xdr:cxnSp macro="">
      <xdr:nvCxnSpPr>
        <xdr:cNvPr id="297" name="直線コネクタ 296"/>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12065</xdr:colOff>
      <xdr:row>37</xdr:row>
      <xdr:rowOff>154940</xdr:rowOff>
    </xdr:from>
    <xdr:to>
      <xdr:col>96</xdr:col>
      <xdr:colOff>0</xdr:colOff>
      <xdr:row>39</xdr:row>
      <xdr:rowOff>70485</xdr:rowOff>
    </xdr:to>
    <xdr:sp macro="" textlink="">
      <xdr:nvSpPr>
        <xdr:cNvPr id="298" name="テキスト ボックス 297"/>
        <xdr:cNvSpPr txBox="1"/>
      </xdr:nvSpPr>
      <xdr:spPr>
        <a:xfrm>
          <a:off x="17538065" y="649859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40,000,000</a:t>
          </a:r>
          <a:endParaRPr kumimoji="1" lang="ja-JP" altLang="en-US" sz="1000">
            <a:latin typeface="ＭＳ Ｐゴシック"/>
            <a:ea typeface="ＭＳ Ｐゴシック"/>
          </a:endParaRPr>
        </a:p>
      </xdr:txBody>
    </xdr:sp>
    <xdr:clientData/>
  </xdr:twoCellAnchor>
  <xdr:twoCellAnchor>
    <xdr:from>
      <xdr:col>96</xdr:col>
      <xdr:colOff>0</xdr:colOff>
      <xdr:row>36</xdr:row>
      <xdr:rowOff>141605</xdr:rowOff>
    </xdr:from>
    <xdr:to>
      <xdr:col>120</xdr:col>
      <xdr:colOff>114300</xdr:colOff>
      <xdr:row>36</xdr:row>
      <xdr:rowOff>141605</xdr:rowOff>
    </xdr:to>
    <xdr:cxnSp macro="">
      <xdr:nvCxnSpPr>
        <xdr:cNvPr id="299" name="直線コネクタ 298"/>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12065</xdr:colOff>
      <xdr:row>35</xdr:row>
      <xdr:rowOff>170815</xdr:rowOff>
    </xdr:from>
    <xdr:to>
      <xdr:col>96</xdr:col>
      <xdr:colOff>0</xdr:colOff>
      <xdr:row>37</xdr:row>
      <xdr:rowOff>86360</xdr:rowOff>
    </xdr:to>
    <xdr:sp macro="" textlink="">
      <xdr:nvSpPr>
        <xdr:cNvPr id="300" name="テキスト ボックス 299"/>
        <xdr:cNvSpPr txBox="1"/>
      </xdr:nvSpPr>
      <xdr:spPr>
        <a:xfrm>
          <a:off x="17538065" y="617156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60,000,000</a:t>
          </a:r>
          <a:endParaRPr kumimoji="1" lang="ja-JP" altLang="en-US" sz="1000">
            <a:latin typeface="ＭＳ Ｐゴシック"/>
            <a:ea typeface="ＭＳ Ｐゴシック"/>
          </a:endParaRPr>
        </a:p>
      </xdr:txBody>
    </xdr:sp>
    <xdr:clientData/>
  </xdr:twoCellAnchor>
  <xdr:twoCellAnchor>
    <xdr:from>
      <xdr:col>96</xdr:col>
      <xdr:colOff>0</xdr:colOff>
      <xdr:row>34</xdr:row>
      <xdr:rowOff>158115</xdr:rowOff>
    </xdr:from>
    <xdr:to>
      <xdr:col>120</xdr:col>
      <xdr:colOff>114300</xdr:colOff>
      <xdr:row>34</xdr:row>
      <xdr:rowOff>158115</xdr:rowOff>
    </xdr:to>
    <xdr:cxnSp macro="">
      <xdr:nvCxnSpPr>
        <xdr:cNvPr id="301" name="直線コネクタ 300"/>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12065</xdr:colOff>
      <xdr:row>34</xdr:row>
      <xdr:rowOff>15875</xdr:rowOff>
    </xdr:from>
    <xdr:to>
      <xdr:col>96</xdr:col>
      <xdr:colOff>0</xdr:colOff>
      <xdr:row>35</xdr:row>
      <xdr:rowOff>103505</xdr:rowOff>
    </xdr:to>
    <xdr:sp macro="" textlink="">
      <xdr:nvSpPr>
        <xdr:cNvPr id="302" name="テキスト ボックス 301"/>
        <xdr:cNvSpPr txBox="1"/>
      </xdr:nvSpPr>
      <xdr:spPr>
        <a:xfrm>
          <a:off x="17538065" y="584517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80,000,000</a:t>
          </a:r>
          <a:endParaRPr kumimoji="1" lang="ja-JP" altLang="en-US" sz="1000">
            <a:latin typeface="ＭＳ Ｐゴシック"/>
            <a:ea typeface="ＭＳ Ｐゴシック"/>
          </a:endParaRPr>
        </a:p>
      </xdr:txBody>
    </xdr:sp>
    <xdr:clientData/>
  </xdr:twoCellAnchor>
  <xdr:twoCellAnchor>
    <xdr:from>
      <xdr:col>96</xdr:col>
      <xdr:colOff>0</xdr:colOff>
      <xdr:row>33</xdr:row>
      <xdr:rowOff>2540</xdr:rowOff>
    </xdr:from>
    <xdr:to>
      <xdr:col>120</xdr:col>
      <xdr:colOff>114300</xdr:colOff>
      <xdr:row>33</xdr:row>
      <xdr:rowOff>2540</xdr:rowOff>
    </xdr:to>
    <xdr:cxnSp macro="">
      <xdr:nvCxnSpPr>
        <xdr:cNvPr id="303" name="直線コネクタ 302"/>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91</xdr:col>
      <xdr:colOff>138430</xdr:colOff>
      <xdr:row>32</xdr:row>
      <xdr:rowOff>31750</xdr:rowOff>
    </xdr:from>
    <xdr:to>
      <xdr:col>95</xdr:col>
      <xdr:colOff>189865</xdr:colOff>
      <xdr:row>33</xdr:row>
      <xdr:rowOff>118745</xdr:rowOff>
    </xdr:to>
    <xdr:sp macro="" textlink="">
      <xdr:nvSpPr>
        <xdr:cNvPr id="304" name="テキスト ボックス 303"/>
        <xdr:cNvSpPr txBox="1"/>
      </xdr:nvSpPr>
      <xdr:spPr>
        <a:xfrm>
          <a:off x="17473930" y="5518150"/>
          <a:ext cx="8134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100,000,000</a:t>
          </a:r>
          <a:endParaRPr kumimoji="1" lang="ja-JP" altLang="en-US" sz="1000">
            <a:latin typeface="ＭＳ Ｐゴシック"/>
            <a:ea typeface="ＭＳ Ｐゴシック"/>
          </a:endParaRPr>
        </a:p>
      </xdr:txBody>
    </xdr:sp>
    <xdr:clientData/>
  </xdr:two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91</xdr:col>
      <xdr:colOff>138430</xdr:colOff>
      <xdr:row>30</xdr:row>
      <xdr:rowOff>48260</xdr:rowOff>
    </xdr:from>
    <xdr:to>
      <xdr:col>95</xdr:col>
      <xdr:colOff>189865</xdr:colOff>
      <xdr:row>31</xdr:row>
      <xdr:rowOff>135890</xdr:rowOff>
    </xdr:to>
    <xdr:sp macro="" textlink="">
      <xdr:nvSpPr>
        <xdr:cNvPr id="306" name="テキスト ボックス 305"/>
        <xdr:cNvSpPr txBox="1"/>
      </xdr:nvSpPr>
      <xdr:spPr>
        <a:xfrm>
          <a:off x="17473930" y="5191760"/>
          <a:ext cx="813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120,000,000</a:t>
          </a:r>
          <a:endParaRPr kumimoji="1" lang="ja-JP" altLang="en-US" sz="1000">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118110</xdr:rowOff>
    </xdr:from>
    <xdr:to>
      <xdr:col>116</xdr:col>
      <xdr:colOff>62865</xdr:colOff>
      <xdr:row>42</xdr:row>
      <xdr:rowOff>92710</xdr:rowOff>
    </xdr:to>
    <xdr:cxnSp macro="">
      <xdr:nvCxnSpPr>
        <xdr:cNvPr id="308" name="直線コネクタ 307"/>
        <xdr:cNvCxnSpPr/>
      </xdr:nvCxnSpPr>
      <xdr:spPr>
        <a:xfrm flipV="1">
          <a:off x="22160865" y="5775960"/>
          <a:ext cx="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42</xdr:row>
      <xdr:rowOff>96520</xdr:rowOff>
    </xdr:from>
    <xdr:to>
      <xdr:col>118</xdr:col>
      <xdr:colOff>99060</xdr:colOff>
      <xdr:row>44</xdr:row>
      <xdr:rowOff>12700</xdr:rowOff>
    </xdr:to>
    <xdr:sp macro="" textlink="">
      <xdr:nvSpPr>
        <xdr:cNvPr id="309" name="【一般廃棄物処理施設】&#10;一人当たり有形固定資産（償却資産）額最小値テキスト"/>
        <xdr:cNvSpPr txBox="1"/>
      </xdr:nvSpPr>
      <xdr:spPr>
        <a:xfrm>
          <a:off x="22199600" y="7297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696</a:t>
          </a:r>
          <a:endParaRPr kumimoji="1" lang="ja-JP" altLang="en-US" sz="1000" b="1">
            <a:latin typeface="ＭＳ Ｐゴシック"/>
            <a:ea typeface="ＭＳ Ｐゴシック"/>
          </a:endParaRPr>
        </a:p>
      </xdr:txBody>
    </xdr:sp>
    <xdr:clientData/>
  </xdr:twoCellAnchor>
  <xdr:twoCellAnchor>
    <xdr:from>
      <xdr:col>115</xdr:col>
      <xdr:colOff>165100</xdr:colOff>
      <xdr:row>42</xdr:row>
      <xdr:rowOff>92710</xdr:rowOff>
    </xdr:from>
    <xdr:to>
      <xdr:col>116</xdr:col>
      <xdr:colOff>152400</xdr:colOff>
      <xdr:row>42</xdr:row>
      <xdr:rowOff>92710</xdr:rowOff>
    </xdr:to>
    <xdr:cxnSp macro="">
      <xdr:nvCxnSpPr>
        <xdr:cNvPr id="310" name="直線コネクタ 309"/>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32</xdr:row>
      <xdr:rowOff>64770</xdr:rowOff>
    </xdr:from>
    <xdr:to>
      <xdr:col>120</xdr:col>
      <xdr:colOff>94615</xdr:colOff>
      <xdr:row>33</xdr:row>
      <xdr:rowOff>151765</xdr:rowOff>
    </xdr:to>
    <xdr:sp macro="" textlink="">
      <xdr:nvSpPr>
        <xdr:cNvPr id="311" name="【一般廃棄物処理施設】&#10;一人当たり有形固定資産（償却資産）額最大値テキスト"/>
        <xdr:cNvSpPr txBox="1"/>
      </xdr:nvSpPr>
      <xdr:spPr>
        <a:xfrm>
          <a:off x="22199600" y="555117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92,935,931</a:t>
          </a:r>
          <a:endParaRPr kumimoji="1" lang="ja-JP" altLang="en-US" sz="1000" b="1">
            <a:latin typeface="ＭＳ Ｐゴシック"/>
            <a:ea typeface="ＭＳ Ｐゴシック"/>
          </a:endParaRPr>
        </a:p>
      </xdr:txBody>
    </xdr:sp>
    <xdr:clientData/>
  </xdr:twoCellAnchor>
  <xdr:twoCellAnchor>
    <xdr:from>
      <xdr:col>115</xdr:col>
      <xdr:colOff>165100</xdr:colOff>
      <xdr:row>33</xdr:row>
      <xdr:rowOff>118110</xdr:rowOff>
    </xdr:from>
    <xdr:to>
      <xdr:col>116</xdr:col>
      <xdr:colOff>152400</xdr:colOff>
      <xdr:row>33</xdr:row>
      <xdr:rowOff>118110</xdr:rowOff>
    </xdr:to>
    <xdr:cxnSp macro="">
      <xdr:nvCxnSpPr>
        <xdr:cNvPr id="312" name="直線コネクタ 311"/>
        <xdr:cNvCxnSpPr/>
      </xdr:nvCxnSpPr>
      <xdr:spPr>
        <a:xfrm>
          <a:off x="22072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41</xdr:row>
      <xdr:rowOff>6350</xdr:rowOff>
    </xdr:from>
    <xdr:to>
      <xdr:col>120</xdr:col>
      <xdr:colOff>29845</xdr:colOff>
      <xdr:row>42</xdr:row>
      <xdr:rowOff>93345</xdr:rowOff>
    </xdr:to>
    <xdr:sp macro="" textlink="">
      <xdr:nvSpPr>
        <xdr:cNvPr id="313" name="【一般廃棄物処理施設】&#10;一人当たり有形固定資産（償却資産）額平均値テキスト"/>
        <xdr:cNvSpPr txBox="1"/>
      </xdr:nvSpPr>
      <xdr:spPr>
        <a:xfrm>
          <a:off x="22199600" y="7035800"/>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3,594,556</a:t>
          </a:r>
          <a:endParaRPr kumimoji="1" lang="ja-JP" altLang="en-US" sz="1000" b="1">
            <a:solidFill>
              <a:srgbClr val="000080"/>
            </a:solidFill>
            <a:latin typeface="ＭＳ Ｐゴシック"/>
            <a:ea typeface="ＭＳ Ｐゴシック"/>
          </a:endParaRPr>
        </a:p>
      </xdr:txBody>
    </xdr:sp>
    <xdr:clientData/>
  </xdr:twoCellAnchor>
  <xdr:twoCellAnchor>
    <xdr:from>
      <xdr:col>116</xdr:col>
      <xdr:colOff>12700</xdr:colOff>
      <xdr:row>41</xdr:row>
      <xdr:rowOff>154940</xdr:rowOff>
    </xdr:from>
    <xdr:to>
      <xdr:col>116</xdr:col>
      <xdr:colOff>114300</xdr:colOff>
      <xdr:row>42</xdr:row>
      <xdr:rowOff>84455</xdr:rowOff>
    </xdr:to>
    <xdr:sp macro="" textlink="">
      <xdr:nvSpPr>
        <xdr:cNvPr id="314" name="フローチャート: 判断 313"/>
        <xdr:cNvSpPr/>
      </xdr:nvSpPr>
      <xdr:spPr>
        <a:xfrm>
          <a:off x="22110700" y="7184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23495</xdr:rowOff>
    </xdr:from>
    <xdr:to>
      <xdr:col>112</xdr:col>
      <xdr:colOff>38100</xdr:colOff>
      <xdr:row>42</xdr:row>
      <xdr:rowOff>125095</xdr:rowOff>
    </xdr:to>
    <xdr:sp macro="" textlink="">
      <xdr:nvSpPr>
        <xdr:cNvPr id="315" name="フローチャート: 判断 314"/>
        <xdr:cNvSpPr/>
      </xdr:nvSpPr>
      <xdr:spPr>
        <a:xfrm>
          <a:off x="21272500" y="722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110</xdr:col>
      <xdr:colOff>10795</xdr:colOff>
      <xdr:row>40</xdr:row>
      <xdr:rowOff>141605</xdr:rowOff>
    </xdr:from>
    <xdr:to>
      <xdr:col>113</xdr:col>
      <xdr:colOff>129540</xdr:colOff>
      <xdr:row>42</xdr:row>
      <xdr:rowOff>57785</xdr:rowOff>
    </xdr:to>
    <xdr:sp macro="" textlink="">
      <xdr:nvSpPr>
        <xdr:cNvPr id="316" name="n_1aveValue【一般廃棄物処理施設】&#10;一人当たり有形固定資産（償却資産）額"/>
        <xdr:cNvSpPr txBox="1"/>
      </xdr:nvSpPr>
      <xdr:spPr>
        <a:xfrm>
          <a:off x="20965795" y="69996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1,131,558</a:t>
          </a:r>
          <a:endParaRPr kumimoji="1" lang="ja-JP" altLang="en-US" sz="1000" b="1">
            <a:solidFill>
              <a:srgbClr val="000080"/>
            </a:solidFill>
            <a:latin typeface="ＭＳ Ｐゴシック"/>
            <a:ea typeface="ＭＳ Ｐゴシック"/>
          </a:endParaRPr>
        </a:p>
      </xdr:txBody>
    </xdr:sp>
    <xdr:clientData/>
  </xdr:twoCellAnchor>
  <xdr:twoCellAnchor>
    <xdr:from>
      <xdr:col>107</xdr:col>
      <xdr:colOff>0</xdr:colOff>
      <xdr:row>42</xdr:row>
      <xdr:rowOff>40640</xdr:rowOff>
    </xdr:from>
    <xdr:to>
      <xdr:col>107</xdr:col>
      <xdr:colOff>101600</xdr:colOff>
      <xdr:row>42</xdr:row>
      <xdr:rowOff>141605</xdr:rowOff>
    </xdr:to>
    <xdr:sp macro="" textlink="">
      <xdr:nvSpPr>
        <xdr:cNvPr id="317" name="フローチャート: 判断 316"/>
        <xdr:cNvSpPr/>
      </xdr:nvSpPr>
      <xdr:spPr>
        <a:xfrm>
          <a:off x="20383500" y="7241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105</xdr:col>
      <xdr:colOff>164465</xdr:colOff>
      <xdr:row>40</xdr:row>
      <xdr:rowOff>158115</xdr:rowOff>
    </xdr:from>
    <xdr:to>
      <xdr:col>108</xdr:col>
      <xdr:colOff>127000</xdr:colOff>
      <xdr:row>42</xdr:row>
      <xdr:rowOff>73660</xdr:rowOff>
    </xdr:to>
    <xdr:sp macro="" textlink="">
      <xdr:nvSpPr>
        <xdr:cNvPr id="318" name="n_2aveValue【一般廃棄物処理施設】&#10;一人当たり有形固定資産（償却資産）額"/>
        <xdr:cNvSpPr txBox="1"/>
      </xdr:nvSpPr>
      <xdr:spPr>
        <a:xfrm>
          <a:off x="20166965" y="7016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97,080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115</xdr:col>
      <xdr:colOff>63500</xdr:colOff>
      <xdr:row>44</xdr:row>
      <xdr:rowOff>73660</xdr:rowOff>
    </xdr:from>
    <xdr:to>
      <xdr:col>119</xdr:col>
      <xdr:colOff>63500</xdr:colOff>
      <xdr:row>45</xdr:row>
      <xdr:rowOff>161290</xdr:rowOff>
    </xdr:to>
    <xdr:sp macro="" textlink="">
      <xdr:nvSpPr>
        <xdr:cNvPr id="319" name="テキスト ボックス 31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110</xdr:col>
      <xdr:colOff>177800</xdr:colOff>
      <xdr:row>44</xdr:row>
      <xdr:rowOff>73660</xdr:rowOff>
    </xdr:from>
    <xdr:to>
      <xdr:col>114</xdr:col>
      <xdr:colOff>177800</xdr:colOff>
      <xdr:row>45</xdr:row>
      <xdr:rowOff>161290</xdr:rowOff>
    </xdr:to>
    <xdr:sp macro="" textlink="">
      <xdr:nvSpPr>
        <xdr:cNvPr id="320" name="テキスト ボックス 31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106</xdr:col>
      <xdr:colOff>50800</xdr:colOff>
      <xdr:row>44</xdr:row>
      <xdr:rowOff>73660</xdr:rowOff>
    </xdr:from>
    <xdr:to>
      <xdr:col>110</xdr:col>
      <xdr:colOff>50800</xdr:colOff>
      <xdr:row>45</xdr:row>
      <xdr:rowOff>161290</xdr:rowOff>
    </xdr:to>
    <xdr:sp macro="" textlink="">
      <xdr:nvSpPr>
        <xdr:cNvPr id="321" name="テキスト ボックス 32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101</xdr:col>
      <xdr:colOff>114300</xdr:colOff>
      <xdr:row>44</xdr:row>
      <xdr:rowOff>73660</xdr:rowOff>
    </xdr:from>
    <xdr:to>
      <xdr:col>105</xdr:col>
      <xdr:colOff>114300</xdr:colOff>
      <xdr:row>45</xdr:row>
      <xdr:rowOff>161290</xdr:rowOff>
    </xdr:to>
    <xdr:sp macro="" textlink="">
      <xdr:nvSpPr>
        <xdr:cNvPr id="322" name="テキスト ボックス 32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96</xdr:col>
      <xdr:colOff>177800</xdr:colOff>
      <xdr:row>44</xdr:row>
      <xdr:rowOff>73660</xdr:rowOff>
    </xdr:from>
    <xdr:to>
      <xdr:col>100</xdr:col>
      <xdr:colOff>177800</xdr:colOff>
      <xdr:row>45</xdr:row>
      <xdr:rowOff>161290</xdr:rowOff>
    </xdr:to>
    <xdr:sp macro="" textlink="">
      <xdr:nvSpPr>
        <xdr:cNvPr id="323" name="テキスト ボックス 32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116</xdr:col>
      <xdr:colOff>12700</xdr:colOff>
      <xdr:row>42</xdr:row>
      <xdr:rowOff>41910</xdr:rowOff>
    </xdr:from>
    <xdr:to>
      <xdr:col>116</xdr:col>
      <xdr:colOff>114300</xdr:colOff>
      <xdr:row>42</xdr:row>
      <xdr:rowOff>143510</xdr:rowOff>
    </xdr:to>
    <xdr:sp macro="" textlink="">
      <xdr:nvSpPr>
        <xdr:cNvPr id="324" name="楕円 323"/>
        <xdr:cNvSpPr/>
      </xdr:nvSpPr>
      <xdr:spPr>
        <a:xfrm>
          <a:off x="221107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101600</xdr:colOff>
      <xdr:row>41</xdr:row>
      <xdr:rowOff>132715</xdr:rowOff>
    </xdr:from>
    <xdr:to>
      <xdr:col>118</xdr:col>
      <xdr:colOff>99060</xdr:colOff>
      <xdr:row>43</xdr:row>
      <xdr:rowOff>48260</xdr:rowOff>
    </xdr:to>
    <xdr:sp macro="" textlink="">
      <xdr:nvSpPr>
        <xdr:cNvPr id="325" name="【一般廃棄物処理施設】&#10;一人当たり有形固定資産（償却資産）額該当値テキスト"/>
        <xdr:cNvSpPr txBox="1"/>
      </xdr:nvSpPr>
      <xdr:spPr>
        <a:xfrm>
          <a:off x="22199600" y="71621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twoCellAnchor>
  <xdr:twoCellAnchor>
    <xdr:from>
      <xdr:col>111</xdr:col>
      <xdr:colOff>127000</xdr:colOff>
      <xdr:row>42</xdr:row>
      <xdr:rowOff>41910</xdr:rowOff>
    </xdr:from>
    <xdr:to>
      <xdr:col>112</xdr:col>
      <xdr:colOff>38100</xdr:colOff>
      <xdr:row>42</xdr:row>
      <xdr:rowOff>143510</xdr:rowOff>
    </xdr:to>
    <xdr:sp macro="" textlink="">
      <xdr:nvSpPr>
        <xdr:cNvPr id="326" name="楕円 325"/>
        <xdr:cNvSpPr/>
      </xdr:nvSpPr>
      <xdr:spPr>
        <a:xfrm>
          <a:off x="21272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92710</xdr:rowOff>
    </xdr:from>
    <xdr:to>
      <xdr:col>116</xdr:col>
      <xdr:colOff>63500</xdr:colOff>
      <xdr:row>42</xdr:row>
      <xdr:rowOff>92710</xdr:rowOff>
    </xdr:to>
    <xdr:cxnSp macro="">
      <xdr:nvCxnSpPr>
        <xdr:cNvPr id="327" name="直線コネクタ 326"/>
        <xdr:cNvCxnSpPr/>
      </xdr:nvCxnSpPr>
      <xdr:spPr>
        <a:xfrm flipV="1">
          <a:off x="21323300" y="729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110</xdr:col>
      <xdr:colOff>166370</xdr:colOff>
      <xdr:row>42</xdr:row>
      <xdr:rowOff>134620</xdr:rowOff>
    </xdr:from>
    <xdr:to>
      <xdr:col>112</xdr:col>
      <xdr:colOff>163195</xdr:colOff>
      <xdr:row>44</xdr:row>
      <xdr:rowOff>50165</xdr:rowOff>
    </xdr:to>
    <xdr:sp macro="" textlink="">
      <xdr:nvSpPr>
        <xdr:cNvPr id="328" name="n_1mainValue【一般廃棄物処理施設】&#10;一人当たり有形固定資産（償却資産）額"/>
        <xdr:cNvSpPr txBox="1"/>
      </xdr:nvSpPr>
      <xdr:spPr>
        <a:xfrm>
          <a:off x="21121370" y="73355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52</xdr:row>
      <xdr:rowOff>38100</xdr:rowOff>
    </xdr:from>
    <xdr:to>
      <xdr:col>66</xdr:col>
      <xdr:colOff>132715</xdr:colOff>
      <xdr:row>53</xdr:row>
      <xdr:rowOff>92075</xdr:rowOff>
    </xdr:to>
    <xdr:sp macro="" textlink="">
      <xdr:nvSpPr>
        <xdr:cNvPr id="337" name="テキスト ボックス 33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105410</xdr:colOff>
      <xdr:row>65</xdr:row>
      <xdr:rowOff>143510</xdr:rowOff>
    </xdr:from>
    <xdr:to>
      <xdr:col>65</xdr:col>
      <xdr:colOff>62865</xdr:colOff>
      <xdr:row>67</xdr:row>
      <xdr:rowOff>59055</xdr:rowOff>
    </xdr:to>
    <xdr:sp macro="" textlink="">
      <xdr:nvSpPr>
        <xdr:cNvPr id="339" name="テキスト ボックス 338"/>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63</xdr:row>
      <xdr:rowOff>105410</xdr:rowOff>
    </xdr:from>
    <xdr:to>
      <xdr:col>65</xdr:col>
      <xdr:colOff>63500</xdr:colOff>
      <xdr:row>65</xdr:row>
      <xdr:rowOff>21590</xdr:rowOff>
    </xdr:to>
    <xdr:sp macro="" textlink="">
      <xdr:nvSpPr>
        <xdr:cNvPr id="341" name="テキスト ボックス 34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61</xdr:row>
      <xdr:rowOff>67310</xdr:rowOff>
    </xdr:from>
    <xdr:to>
      <xdr:col>65</xdr:col>
      <xdr:colOff>63500</xdr:colOff>
      <xdr:row>62</xdr:row>
      <xdr:rowOff>154940</xdr:rowOff>
    </xdr:to>
    <xdr:sp macro="" textlink="">
      <xdr:nvSpPr>
        <xdr:cNvPr id="343" name="テキスト ボックス 34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59</xdr:row>
      <xdr:rowOff>29210</xdr:rowOff>
    </xdr:from>
    <xdr:to>
      <xdr:col>65</xdr:col>
      <xdr:colOff>63500</xdr:colOff>
      <xdr:row>60</xdr:row>
      <xdr:rowOff>116205</xdr:rowOff>
    </xdr:to>
    <xdr:sp macro="" textlink="">
      <xdr:nvSpPr>
        <xdr:cNvPr id="345" name="テキスト ボックス 34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56</xdr:row>
      <xdr:rowOff>162560</xdr:rowOff>
    </xdr:from>
    <xdr:to>
      <xdr:col>65</xdr:col>
      <xdr:colOff>63500</xdr:colOff>
      <xdr:row>58</xdr:row>
      <xdr:rowOff>78740</xdr:rowOff>
    </xdr:to>
    <xdr:sp macro="" textlink="">
      <xdr:nvSpPr>
        <xdr:cNvPr id="347" name="テキスト ボックス 34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54</xdr:row>
      <xdr:rowOff>124460</xdr:rowOff>
    </xdr:from>
    <xdr:to>
      <xdr:col>65</xdr:col>
      <xdr:colOff>62865</xdr:colOff>
      <xdr:row>56</xdr:row>
      <xdr:rowOff>40640</xdr:rowOff>
    </xdr:to>
    <xdr:sp macro="" textlink="">
      <xdr:nvSpPr>
        <xdr:cNvPr id="349" name="テキスト ボックス 348"/>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52</xdr:row>
      <xdr:rowOff>86360</xdr:rowOff>
    </xdr:from>
    <xdr:to>
      <xdr:col>65</xdr:col>
      <xdr:colOff>62865</xdr:colOff>
      <xdr:row>54</xdr:row>
      <xdr:rowOff>1905</xdr:rowOff>
    </xdr:to>
    <xdr:sp macro="" textlink="">
      <xdr:nvSpPr>
        <xdr:cNvPr id="351" name="テキスト ボックス 350"/>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72390</xdr:rowOff>
    </xdr:from>
    <xdr:to>
      <xdr:col>85</xdr:col>
      <xdr:colOff>126365</xdr:colOff>
      <xdr:row>63</xdr:row>
      <xdr:rowOff>95250</xdr:rowOff>
    </xdr:to>
    <xdr:cxnSp macro="">
      <xdr:nvCxnSpPr>
        <xdr:cNvPr id="353" name="直線コネクタ 352"/>
        <xdr:cNvCxnSpPr/>
      </xdr:nvCxnSpPr>
      <xdr:spPr>
        <a:xfrm flipV="1">
          <a:off x="16318865" y="967359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63</xdr:row>
      <xdr:rowOff>99060</xdr:rowOff>
    </xdr:from>
    <xdr:to>
      <xdr:col>87</xdr:col>
      <xdr:colOff>189230</xdr:colOff>
      <xdr:row>65</xdr:row>
      <xdr:rowOff>14605</xdr:rowOff>
    </xdr:to>
    <xdr:sp macro="" textlink="">
      <xdr:nvSpPr>
        <xdr:cNvPr id="354" name="【保健センター・保健所】&#10;有形固定資産減価償却率最小値テキスト"/>
        <xdr:cNvSpPr txBox="1"/>
      </xdr:nvSpPr>
      <xdr:spPr>
        <a:xfrm>
          <a:off x="16357600" y="10900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twoCellAnchor>
  <xdr:twoCellAnchor>
    <xdr:from>
      <xdr:col>85</xdr:col>
      <xdr:colOff>38100</xdr:colOff>
      <xdr:row>63</xdr:row>
      <xdr:rowOff>95250</xdr:rowOff>
    </xdr:from>
    <xdr:to>
      <xdr:col>86</xdr:col>
      <xdr:colOff>25400</xdr:colOff>
      <xdr:row>63</xdr:row>
      <xdr:rowOff>95250</xdr:rowOff>
    </xdr:to>
    <xdr:cxnSp macro="">
      <xdr:nvCxnSpPr>
        <xdr:cNvPr id="355" name="直線コネクタ 354"/>
        <xdr:cNvCxnSpPr/>
      </xdr:nvCxnSpPr>
      <xdr:spPr>
        <a:xfrm>
          <a:off x="16230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55</xdr:row>
      <xdr:rowOff>19050</xdr:rowOff>
    </xdr:from>
    <xdr:to>
      <xdr:col>87</xdr:col>
      <xdr:colOff>189230</xdr:colOff>
      <xdr:row>56</xdr:row>
      <xdr:rowOff>106045</xdr:rowOff>
    </xdr:to>
    <xdr:sp macro="" textlink="">
      <xdr:nvSpPr>
        <xdr:cNvPr id="356" name="【保健センター・保健所】&#10;有形固定資産減価償却率最大値テキスト"/>
        <xdr:cNvSpPr txBox="1"/>
      </xdr:nvSpPr>
      <xdr:spPr>
        <a:xfrm>
          <a:off x="16357600" y="9448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twoCellAnchor>
  <xdr:twoCellAnchor>
    <xdr:from>
      <xdr:col>85</xdr:col>
      <xdr:colOff>38100</xdr:colOff>
      <xdr:row>56</xdr:row>
      <xdr:rowOff>72390</xdr:rowOff>
    </xdr:from>
    <xdr:to>
      <xdr:col>86</xdr:col>
      <xdr:colOff>25400</xdr:colOff>
      <xdr:row>56</xdr:row>
      <xdr:rowOff>72390</xdr:rowOff>
    </xdr:to>
    <xdr:cxnSp macro="">
      <xdr:nvCxnSpPr>
        <xdr:cNvPr id="357" name="直線コネクタ 356"/>
        <xdr:cNvCxnSpPr/>
      </xdr:nvCxnSpPr>
      <xdr:spPr>
        <a:xfrm>
          <a:off x="16230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61</xdr:row>
      <xdr:rowOff>34290</xdr:rowOff>
    </xdr:from>
    <xdr:to>
      <xdr:col>87</xdr:col>
      <xdr:colOff>189230</xdr:colOff>
      <xdr:row>62</xdr:row>
      <xdr:rowOff>121920</xdr:rowOff>
    </xdr:to>
    <xdr:sp macro="" textlink="">
      <xdr:nvSpPr>
        <xdr:cNvPr id="358" name="【保健センター・保健所】&#10;有形固定資産減価償却率平均値テキスト"/>
        <xdr:cNvSpPr txBox="1"/>
      </xdr:nvSpPr>
      <xdr:spPr>
        <a:xfrm>
          <a:off x="16357600" y="10492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twoCellAnchor>
  <xdr:twoCellAnchor>
    <xdr:from>
      <xdr:col>85</xdr:col>
      <xdr:colOff>76200</xdr:colOff>
      <xdr:row>61</xdr:row>
      <xdr:rowOff>55880</xdr:rowOff>
    </xdr:from>
    <xdr:to>
      <xdr:col>85</xdr:col>
      <xdr:colOff>177800</xdr:colOff>
      <xdr:row>61</xdr:row>
      <xdr:rowOff>157480</xdr:rowOff>
    </xdr:to>
    <xdr:sp macro="" textlink="">
      <xdr:nvSpPr>
        <xdr:cNvPr id="359" name="フローチャート: 判断 358"/>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60" name="フローチャート: 判断 359"/>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26035</xdr:colOff>
      <xdr:row>61</xdr:row>
      <xdr:rowOff>123825</xdr:rowOff>
    </xdr:from>
    <xdr:to>
      <xdr:col>82</xdr:col>
      <xdr:colOff>50165</xdr:colOff>
      <xdr:row>63</xdr:row>
      <xdr:rowOff>39370</xdr:rowOff>
    </xdr:to>
    <xdr:sp macro="" textlink="">
      <xdr:nvSpPr>
        <xdr:cNvPr id="361" name="n_1aveValue【保健センター・保健所】&#10;有形固定資産減価償却率"/>
        <xdr:cNvSpPr txBox="1"/>
      </xdr:nvSpPr>
      <xdr:spPr>
        <a:xfrm>
          <a:off x="15266035" y="10582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362" name="フローチャート: 判断 361"/>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102235</xdr:colOff>
      <xdr:row>60</xdr:row>
      <xdr:rowOff>4445</xdr:rowOff>
    </xdr:from>
    <xdr:to>
      <xdr:col>77</xdr:col>
      <xdr:colOff>125730</xdr:colOff>
      <xdr:row>61</xdr:row>
      <xdr:rowOff>92075</xdr:rowOff>
    </xdr:to>
    <xdr:sp macro="" textlink="">
      <xdr:nvSpPr>
        <xdr:cNvPr id="363" name="n_2aveValue【保健センター・保健所】&#10;有形固定資産減価償却率"/>
        <xdr:cNvSpPr txBox="1"/>
      </xdr:nvSpPr>
      <xdr:spPr>
        <a:xfrm>
          <a:off x="14389735" y="10291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84</xdr:col>
      <xdr:colOff>127000</xdr:colOff>
      <xdr:row>66</xdr:row>
      <xdr:rowOff>111760</xdr:rowOff>
    </xdr:from>
    <xdr:to>
      <xdr:col>88</xdr:col>
      <xdr:colOff>127000</xdr:colOff>
      <xdr:row>68</xdr:row>
      <xdr:rowOff>27305</xdr:rowOff>
    </xdr:to>
    <xdr:sp macro="" textlink="">
      <xdr:nvSpPr>
        <xdr:cNvPr id="364" name="テキスト ボックス 36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80</xdr:col>
      <xdr:colOff>50800</xdr:colOff>
      <xdr:row>66</xdr:row>
      <xdr:rowOff>111760</xdr:rowOff>
    </xdr:from>
    <xdr:to>
      <xdr:col>84</xdr:col>
      <xdr:colOff>50800</xdr:colOff>
      <xdr:row>68</xdr:row>
      <xdr:rowOff>27305</xdr:rowOff>
    </xdr:to>
    <xdr:sp macro="" textlink="">
      <xdr:nvSpPr>
        <xdr:cNvPr id="365" name="テキスト ボックス 36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75</xdr:col>
      <xdr:colOff>114300</xdr:colOff>
      <xdr:row>66</xdr:row>
      <xdr:rowOff>111760</xdr:rowOff>
    </xdr:from>
    <xdr:to>
      <xdr:col>79</xdr:col>
      <xdr:colOff>114300</xdr:colOff>
      <xdr:row>68</xdr:row>
      <xdr:rowOff>27305</xdr:rowOff>
    </xdr:to>
    <xdr:sp macro="" textlink="">
      <xdr:nvSpPr>
        <xdr:cNvPr id="366" name="テキスト ボックス 36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70</xdr:col>
      <xdr:colOff>177800</xdr:colOff>
      <xdr:row>66</xdr:row>
      <xdr:rowOff>111760</xdr:rowOff>
    </xdr:from>
    <xdr:to>
      <xdr:col>74</xdr:col>
      <xdr:colOff>177800</xdr:colOff>
      <xdr:row>68</xdr:row>
      <xdr:rowOff>27305</xdr:rowOff>
    </xdr:to>
    <xdr:sp macro="" textlink="">
      <xdr:nvSpPr>
        <xdr:cNvPr id="367" name="テキスト ボックス 36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66</xdr:col>
      <xdr:colOff>50800</xdr:colOff>
      <xdr:row>66</xdr:row>
      <xdr:rowOff>111760</xdr:rowOff>
    </xdr:from>
    <xdr:to>
      <xdr:col>70</xdr:col>
      <xdr:colOff>50800</xdr:colOff>
      <xdr:row>68</xdr:row>
      <xdr:rowOff>27305</xdr:rowOff>
    </xdr:to>
    <xdr:sp macro="" textlink="">
      <xdr:nvSpPr>
        <xdr:cNvPr id="368" name="テキスト ボックス 36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85</xdr:col>
      <xdr:colOff>76200</xdr:colOff>
      <xdr:row>56</xdr:row>
      <xdr:rowOff>21590</xdr:rowOff>
    </xdr:from>
    <xdr:to>
      <xdr:col>85</xdr:col>
      <xdr:colOff>177800</xdr:colOff>
      <xdr:row>56</xdr:row>
      <xdr:rowOff>123190</xdr:rowOff>
    </xdr:to>
    <xdr:sp macro="" textlink="">
      <xdr:nvSpPr>
        <xdr:cNvPr id="369" name="楕円 368"/>
        <xdr:cNvSpPr/>
      </xdr:nvSpPr>
      <xdr:spPr>
        <a:xfrm>
          <a:off x="162687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165100</xdr:colOff>
      <xdr:row>55</xdr:row>
      <xdr:rowOff>146050</xdr:rowOff>
    </xdr:from>
    <xdr:to>
      <xdr:col>87</xdr:col>
      <xdr:colOff>189230</xdr:colOff>
      <xdr:row>57</xdr:row>
      <xdr:rowOff>61595</xdr:rowOff>
    </xdr:to>
    <xdr:sp macro="" textlink="">
      <xdr:nvSpPr>
        <xdr:cNvPr id="370" name="【保健センター・保健所】&#10;有形固定資産減価償却率該当値テキスト"/>
        <xdr:cNvSpPr txBox="1"/>
      </xdr:nvSpPr>
      <xdr:spPr>
        <a:xfrm>
          <a:off x="16357600" y="9575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twoCellAnchor>
  <xdr:twoCellAnchor>
    <xdr:from>
      <xdr:col>81</xdr:col>
      <xdr:colOff>0</xdr:colOff>
      <xdr:row>60</xdr:row>
      <xdr:rowOff>114935</xdr:rowOff>
    </xdr:from>
    <xdr:to>
      <xdr:col>81</xdr:col>
      <xdr:colOff>101600</xdr:colOff>
      <xdr:row>61</xdr:row>
      <xdr:rowOff>45085</xdr:rowOff>
    </xdr:to>
    <xdr:sp macro="" textlink="">
      <xdr:nvSpPr>
        <xdr:cNvPr id="371" name="楕円 370"/>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72390</xdr:rowOff>
    </xdr:from>
    <xdr:to>
      <xdr:col>85</xdr:col>
      <xdr:colOff>127000</xdr:colOff>
      <xdr:row>60</xdr:row>
      <xdr:rowOff>166370</xdr:rowOff>
    </xdr:to>
    <xdr:cxnSp macro="">
      <xdr:nvCxnSpPr>
        <xdr:cNvPr id="372" name="直線コネクタ 371"/>
        <xdr:cNvCxnSpPr/>
      </xdr:nvCxnSpPr>
      <xdr:spPr>
        <a:xfrm flipV="1">
          <a:off x="15481300" y="9673590"/>
          <a:ext cx="838200" cy="779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26035</xdr:colOff>
      <xdr:row>59</xdr:row>
      <xdr:rowOff>61595</xdr:rowOff>
    </xdr:from>
    <xdr:to>
      <xdr:col>82</xdr:col>
      <xdr:colOff>50165</xdr:colOff>
      <xdr:row>60</xdr:row>
      <xdr:rowOff>149225</xdr:rowOff>
    </xdr:to>
    <xdr:sp macro="" textlink="">
      <xdr:nvSpPr>
        <xdr:cNvPr id="373" name="n_1mainValue【保健センター・保健所】&#10;有形固定資産減価償却率"/>
        <xdr:cNvSpPr txBox="1"/>
      </xdr:nvSpPr>
      <xdr:spPr>
        <a:xfrm>
          <a:off x="15266035" y="10177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52</xdr:row>
      <xdr:rowOff>38100</xdr:rowOff>
    </xdr:from>
    <xdr:to>
      <xdr:col>97</xdr:col>
      <xdr:colOff>120650</xdr:colOff>
      <xdr:row>53</xdr:row>
      <xdr:rowOff>92075</xdr:rowOff>
    </xdr:to>
    <xdr:sp macro="" textlink="">
      <xdr:nvSpPr>
        <xdr:cNvPr id="382" name="テキスト ボックス 38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63</xdr:row>
      <xdr:rowOff>105410</xdr:rowOff>
    </xdr:from>
    <xdr:to>
      <xdr:col>95</xdr:col>
      <xdr:colOff>189865</xdr:colOff>
      <xdr:row>65</xdr:row>
      <xdr:rowOff>21590</xdr:rowOff>
    </xdr:to>
    <xdr:sp macro="" textlink="">
      <xdr:nvSpPr>
        <xdr:cNvPr id="385" name="テキスト ボックス 38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61</xdr:row>
      <xdr:rowOff>67310</xdr:rowOff>
    </xdr:from>
    <xdr:to>
      <xdr:col>95</xdr:col>
      <xdr:colOff>189865</xdr:colOff>
      <xdr:row>62</xdr:row>
      <xdr:rowOff>154940</xdr:rowOff>
    </xdr:to>
    <xdr:sp macro="" textlink="">
      <xdr:nvSpPr>
        <xdr:cNvPr id="387" name="テキスト ボックス 38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twoCellAnchor>
  <xdr:twoCellAnchor>
    <xdr:from>
      <xdr:col>96</xdr:col>
      <xdr:colOff>0</xdr:colOff>
      <xdr:row>60</xdr:row>
      <xdr:rowOff>0</xdr:rowOff>
    </xdr:from>
    <xdr:to>
      <xdr:col>120</xdr:col>
      <xdr:colOff>114300</xdr:colOff>
      <xdr:row>60</xdr:row>
      <xdr:rowOff>0</xdr:rowOff>
    </xdr:to>
    <xdr:cxnSp macro="">
      <xdr:nvCxnSpPr>
        <xdr:cNvPr id="388" name="直線コネクタ 38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59</xdr:row>
      <xdr:rowOff>29210</xdr:rowOff>
    </xdr:from>
    <xdr:to>
      <xdr:col>95</xdr:col>
      <xdr:colOff>189865</xdr:colOff>
      <xdr:row>60</xdr:row>
      <xdr:rowOff>116205</xdr:rowOff>
    </xdr:to>
    <xdr:sp macro="" textlink="">
      <xdr:nvSpPr>
        <xdr:cNvPr id="389" name="テキスト ボックス 38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two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56</xdr:row>
      <xdr:rowOff>162560</xdr:rowOff>
    </xdr:from>
    <xdr:to>
      <xdr:col>95</xdr:col>
      <xdr:colOff>189865</xdr:colOff>
      <xdr:row>58</xdr:row>
      <xdr:rowOff>78740</xdr:rowOff>
    </xdr:to>
    <xdr:sp macro="" textlink="">
      <xdr:nvSpPr>
        <xdr:cNvPr id="391" name="テキスト ボックス 39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two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54</xdr:row>
      <xdr:rowOff>124460</xdr:rowOff>
    </xdr:from>
    <xdr:to>
      <xdr:col>95</xdr:col>
      <xdr:colOff>189865</xdr:colOff>
      <xdr:row>56</xdr:row>
      <xdr:rowOff>40640</xdr:rowOff>
    </xdr:to>
    <xdr:sp macro="" textlink="">
      <xdr:nvSpPr>
        <xdr:cNvPr id="393" name="テキスト ボックス 39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two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52</xdr:row>
      <xdr:rowOff>86360</xdr:rowOff>
    </xdr:from>
    <xdr:to>
      <xdr:col>95</xdr:col>
      <xdr:colOff>189865</xdr:colOff>
      <xdr:row>54</xdr:row>
      <xdr:rowOff>1905</xdr:rowOff>
    </xdr:to>
    <xdr:sp macro="" textlink="">
      <xdr:nvSpPr>
        <xdr:cNvPr id="395" name="テキスト ボックス 39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74930</xdr:rowOff>
    </xdr:from>
    <xdr:to>
      <xdr:col>116</xdr:col>
      <xdr:colOff>62865</xdr:colOff>
      <xdr:row>63</xdr:row>
      <xdr:rowOff>161925</xdr:rowOff>
    </xdr:to>
    <xdr:cxnSp macro="">
      <xdr:nvCxnSpPr>
        <xdr:cNvPr id="397" name="直線コネクタ 396"/>
        <xdr:cNvCxnSpPr/>
      </xdr:nvCxnSpPr>
      <xdr:spPr>
        <a:xfrm flipV="1">
          <a:off x="22160865" y="9504680"/>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63</xdr:row>
      <xdr:rowOff>166370</xdr:rowOff>
    </xdr:from>
    <xdr:to>
      <xdr:col>119</xdr:col>
      <xdr:colOff>0</xdr:colOff>
      <xdr:row>65</xdr:row>
      <xdr:rowOff>81915</xdr:rowOff>
    </xdr:to>
    <xdr:sp macro="" textlink="">
      <xdr:nvSpPr>
        <xdr:cNvPr id="398" name="【保健センター・保健所】&#10;一人当たり面積最小値テキスト"/>
        <xdr:cNvSpPr txBox="1"/>
      </xdr:nvSpPr>
      <xdr:spPr>
        <a:xfrm>
          <a:off x="22199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twoCellAnchor>
  <xdr:twoCellAnchor>
    <xdr:from>
      <xdr:col>115</xdr:col>
      <xdr:colOff>165100</xdr:colOff>
      <xdr:row>63</xdr:row>
      <xdr:rowOff>161925</xdr:rowOff>
    </xdr:from>
    <xdr:to>
      <xdr:col>116</xdr:col>
      <xdr:colOff>152400</xdr:colOff>
      <xdr:row>63</xdr:row>
      <xdr:rowOff>161925</xdr:rowOff>
    </xdr:to>
    <xdr:cxnSp macro="">
      <xdr:nvCxnSpPr>
        <xdr:cNvPr id="399" name="直線コネクタ 398"/>
        <xdr:cNvCxnSpPr/>
      </xdr:nvCxnSpPr>
      <xdr:spPr>
        <a:xfrm>
          <a:off x="22072600" y="1096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54</xdr:row>
      <xdr:rowOff>20955</xdr:rowOff>
    </xdr:from>
    <xdr:to>
      <xdr:col>119</xdr:col>
      <xdr:colOff>0</xdr:colOff>
      <xdr:row>55</xdr:row>
      <xdr:rowOff>107950</xdr:rowOff>
    </xdr:to>
    <xdr:sp macro="" textlink="">
      <xdr:nvSpPr>
        <xdr:cNvPr id="400" name="【保健センター・保健所】&#10;一人当たり面積最大値テキスト"/>
        <xdr:cNvSpPr txBox="1"/>
      </xdr:nvSpPr>
      <xdr:spPr>
        <a:xfrm>
          <a:off x="22199600" y="9279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0.811</a:t>
          </a:r>
          <a:endParaRPr kumimoji="1" lang="ja-JP" altLang="en-US" sz="1000" b="1">
            <a:latin typeface="ＭＳ Ｐゴシック"/>
            <a:ea typeface="ＭＳ Ｐゴシック"/>
          </a:endParaRPr>
        </a:p>
      </xdr:txBody>
    </xdr:sp>
    <xdr:clientData/>
  </xdr:twoCellAnchor>
  <xdr:twoCellAnchor>
    <xdr:from>
      <xdr:col>115</xdr:col>
      <xdr:colOff>165100</xdr:colOff>
      <xdr:row>55</xdr:row>
      <xdr:rowOff>74930</xdr:rowOff>
    </xdr:from>
    <xdr:to>
      <xdr:col>116</xdr:col>
      <xdr:colOff>152400</xdr:colOff>
      <xdr:row>55</xdr:row>
      <xdr:rowOff>74930</xdr:rowOff>
    </xdr:to>
    <xdr:cxnSp macro="">
      <xdr:nvCxnSpPr>
        <xdr:cNvPr id="401" name="直線コネクタ 400"/>
        <xdr:cNvCxnSpPr/>
      </xdr:nvCxnSpPr>
      <xdr:spPr>
        <a:xfrm>
          <a:off x="22072600" y="950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61</xdr:row>
      <xdr:rowOff>101600</xdr:rowOff>
    </xdr:from>
    <xdr:to>
      <xdr:col>119</xdr:col>
      <xdr:colOff>0</xdr:colOff>
      <xdr:row>63</xdr:row>
      <xdr:rowOff>17780</xdr:rowOff>
    </xdr:to>
    <xdr:sp macro="" textlink="">
      <xdr:nvSpPr>
        <xdr:cNvPr id="402" name="【保健センター・保健所】&#10;一人当たり面積平均値テキスト"/>
        <xdr:cNvSpPr txBox="1"/>
      </xdr:nvSpPr>
      <xdr:spPr>
        <a:xfrm>
          <a:off x="22199600" y="10560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twoCellAnchor>
  <xdr:twoCellAnchor>
    <xdr:from>
      <xdr:col>116</xdr:col>
      <xdr:colOff>12700</xdr:colOff>
      <xdr:row>62</xdr:row>
      <xdr:rowOff>78740</xdr:rowOff>
    </xdr:from>
    <xdr:to>
      <xdr:col>116</xdr:col>
      <xdr:colOff>114300</xdr:colOff>
      <xdr:row>63</xdr:row>
      <xdr:rowOff>8890</xdr:rowOff>
    </xdr:to>
    <xdr:sp macro="" textlink="">
      <xdr:nvSpPr>
        <xdr:cNvPr id="403" name="フローチャート: 判断 402"/>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04" name="フローチャート: 判断 403"/>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110</xdr:col>
      <xdr:colOff>120650</xdr:colOff>
      <xdr:row>61</xdr:row>
      <xdr:rowOff>27305</xdr:rowOff>
    </xdr:from>
    <xdr:to>
      <xdr:col>113</xdr:col>
      <xdr:colOff>19050</xdr:colOff>
      <xdr:row>62</xdr:row>
      <xdr:rowOff>114935</xdr:rowOff>
    </xdr:to>
    <xdr:sp macro="" textlink="">
      <xdr:nvSpPr>
        <xdr:cNvPr id="405" name="n_1aveValue【保健センター・保健所】&#10;一人当たり面積"/>
        <xdr:cNvSpPr txBox="1"/>
      </xdr:nvSpPr>
      <xdr:spPr>
        <a:xfrm>
          <a:off x="21075650" y="10485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406" name="フローチャート: 判断 405"/>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6350</xdr:colOff>
      <xdr:row>60</xdr:row>
      <xdr:rowOff>170180</xdr:rowOff>
    </xdr:from>
    <xdr:to>
      <xdr:col>108</xdr:col>
      <xdr:colOff>94615</xdr:colOff>
      <xdr:row>62</xdr:row>
      <xdr:rowOff>86360</xdr:rowOff>
    </xdr:to>
    <xdr:sp macro="" textlink="">
      <xdr:nvSpPr>
        <xdr:cNvPr id="407" name="n_2aveValue【保健センター・保健所】&#10;一人当たり面積"/>
        <xdr:cNvSpPr txBox="1"/>
      </xdr:nvSpPr>
      <xdr:spPr>
        <a:xfrm>
          <a:off x="20199350" y="10457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115</xdr:col>
      <xdr:colOff>63500</xdr:colOff>
      <xdr:row>66</xdr:row>
      <xdr:rowOff>111760</xdr:rowOff>
    </xdr:from>
    <xdr:to>
      <xdr:col>119</xdr:col>
      <xdr:colOff>63500</xdr:colOff>
      <xdr:row>68</xdr:row>
      <xdr:rowOff>27305</xdr:rowOff>
    </xdr:to>
    <xdr:sp macro="" textlink="">
      <xdr:nvSpPr>
        <xdr:cNvPr id="408" name="テキスト ボックス 40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110</xdr:col>
      <xdr:colOff>177800</xdr:colOff>
      <xdr:row>66</xdr:row>
      <xdr:rowOff>111760</xdr:rowOff>
    </xdr:from>
    <xdr:to>
      <xdr:col>114</xdr:col>
      <xdr:colOff>177800</xdr:colOff>
      <xdr:row>68</xdr:row>
      <xdr:rowOff>27305</xdr:rowOff>
    </xdr:to>
    <xdr:sp macro="" textlink="">
      <xdr:nvSpPr>
        <xdr:cNvPr id="409" name="テキスト ボックス 40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106</xdr:col>
      <xdr:colOff>50800</xdr:colOff>
      <xdr:row>66</xdr:row>
      <xdr:rowOff>111760</xdr:rowOff>
    </xdr:from>
    <xdr:to>
      <xdr:col>110</xdr:col>
      <xdr:colOff>50800</xdr:colOff>
      <xdr:row>68</xdr:row>
      <xdr:rowOff>27305</xdr:rowOff>
    </xdr:to>
    <xdr:sp macro="" textlink="">
      <xdr:nvSpPr>
        <xdr:cNvPr id="410" name="テキスト ボックス 40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101</xdr:col>
      <xdr:colOff>114300</xdr:colOff>
      <xdr:row>66</xdr:row>
      <xdr:rowOff>111760</xdr:rowOff>
    </xdr:from>
    <xdr:to>
      <xdr:col>105</xdr:col>
      <xdr:colOff>114300</xdr:colOff>
      <xdr:row>68</xdr:row>
      <xdr:rowOff>27305</xdr:rowOff>
    </xdr:to>
    <xdr:sp macro="" textlink="">
      <xdr:nvSpPr>
        <xdr:cNvPr id="411" name="テキスト ボックス 41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96</xdr:col>
      <xdr:colOff>177800</xdr:colOff>
      <xdr:row>66</xdr:row>
      <xdr:rowOff>111760</xdr:rowOff>
    </xdr:from>
    <xdr:to>
      <xdr:col>100</xdr:col>
      <xdr:colOff>177800</xdr:colOff>
      <xdr:row>68</xdr:row>
      <xdr:rowOff>27305</xdr:rowOff>
    </xdr:to>
    <xdr:sp macro="" textlink="">
      <xdr:nvSpPr>
        <xdr:cNvPr id="412" name="テキスト ボックス 41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116</xdr:col>
      <xdr:colOff>12700</xdr:colOff>
      <xdr:row>62</xdr:row>
      <xdr:rowOff>107315</xdr:rowOff>
    </xdr:from>
    <xdr:to>
      <xdr:col>116</xdr:col>
      <xdr:colOff>114300</xdr:colOff>
      <xdr:row>63</xdr:row>
      <xdr:rowOff>37465</xdr:rowOff>
    </xdr:to>
    <xdr:sp macro="" textlink="">
      <xdr:nvSpPr>
        <xdr:cNvPr id="413" name="楕円 412"/>
        <xdr:cNvSpPr/>
      </xdr:nvSpPr>
      <xdr:spPr>
        <a:xfrm>
          <a:off x="22110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101600</xdr:colOff>
      <xdr:row>62</xdr:row>
      <xdr:rowOff>86360</xdr:rowOff>
    </xdr:from>
    <xdr:to>
      <xdr:col>119</xdr:col>
      <xdr:colOff>0</xdr:colOff>
      <xdr:row>64</xdr:row>
      <xdr:rowOff>1905</xdr:rowOff>
    </xdr:to>
    <xdr:sp macro="" textlink="">
      <xdr:nvSpPr>
        <xdr:cNvPr id="414" name="【保健センター・保健所】&#10;一人当たり面積該当値テキスト"/>
        <xdr:cNvSpPr txBox="1"/>
      </xdr:nvSpPr>
      <xdr:spPr>
        <a:xfrm>
          <a:off x="22199600" y="10716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twoCellAnchor>
  <xdr:twoCellAnchor>
    <xdr:from>
      <xdr:col>111</xdr:col>
      <xdr:colOff>127000</xdr:colOff>
      <xdr:row>62</xdr:row>
      <xdr:rowOff>113030</xdr:rowOff>
    </xdr:from>
    <xdr:to>
      <xdr:col>112</xdr:col>
      <xdr:colOff>38100</xdr:colOff>
      <xdr:row>63</xdr:row>
      <xdr:rowOff>43180</xdr:rowOff>
    </xdr:to>
    <xdr:sp macro="" textlink="">
      <xdr:nvSpPr>
        <xdr:cNvPr id="415" name="楕円 414"/>
        <xdr:cNvSpPr/>
      </xdr:nvSpPr>
      <xdr:spPr>
        <a:xfrm>
          <a:off x="2127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158115</xdr:rowOff>
    </xdr:from>
    <xdr:to>
      <xdr:col>116</xdr:col>
      <xdr:colOff>63500</xdr:colOff>
      <xdr:row>62</xdr:row>
      <xdr:rowOff>163830</xdr:rowOff>
    </xdr:to>
    <xdr:cxnSp macro="">
      <xdr:nvCxnSpPr>
        <xdr:cNvPr id="416" name="直線コネクタ 415"/>
        <xdr:cNvCxnSpPr/>
      </xdr:nvCxnSpPr>
      <xdr:spPr>
        <a:xfrm flipV="1">
          <a:off x="21323300" y="107880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110</xdr:col>
      <xdr:colOff>120650</xdr:colOff>
      <xdr:row>63</xdr:row>
      <xdr:rowOff>34290</xdr:rowOff>
    </xdr:from>
    <xdr:to>
      <xdr:col>113</xdr:col>
      <xdr:colOff>19050</xdr:colOff>
      <xdr:row>64</xdr:row>
      <xdr:rowOff>121920</xdr:rowOff>
    </xdr:to>
    <xdr:sp macro="" textlink="">
      <xdr:nvSpPr>
        <xdr:cNvPr id="417" name="n_1mainValue【保健センター・保健所】&#10;一人当たり面積"/>
        <xdr:cNvSpPr txBox="1"/>
      </xdr:nvSpPr>
      <xdr:spPr>
        <a:xfrm>
          <a:off x="21075650" y="10835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74</xdr:row>
      <xdr:rowOff>76200</xdr:rowOff>
    </xdr:from>
    <xdr:to>
      <xdr:col>66</xdr:col>
      <xdr:colOff>132715</xdr:colOff>
      <xdr:row>75</xdr:row>
      <xdr:rowOff>129540</xdr:rowOff>
    </xdr:to>
    <xdr:sp macro="" textlink="">
      <xdr:nvSpPr>
        <xdr:cNvPr id="426" name="テキスト ボックス 42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428" name="直線コネクタ 42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105410</xdr:colOff>
      <xdr:row>86</xdr:row>
      <xdr:rowOff>26670</xdr:rowOff>
    </xdr:from>
    <xdr:to>
      <xdr:col>65</xdr:col>
      <xdr:colOff>62865</xdr:colOff>
      <xdr:row>87</xdr:row>
      <xdr:rowOff>114300</xdr:rowOff>
    </xdr:to>
    <xdr:sp macro="" textlink="">
      <xdr:nvSpPr>
        <xdr:cNvPr id="429" name="テキスト ボックス 428"/>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65</xdr:col>
      <xdr:colOff>63500</xdr:colOff>
      <xdr:row>85</xdr:row>
      <xdr:rowOff>13335</xdr:rowOff>
    </xdr:from>
    <xdr:to>
      <xdr:col>89</xdr:col>
      <xdr:colOff>177800</xdr:colOff>
      <xdr:row>85</xdr:row>
      <xdr:rowOff>13335</xdr:rowOff>
    </xdr:to>
    <xdr:cxnSp macro="">
      <xdr:nvCxnSpPr>
        <xdr:cNvPr id="430" name="直線コネクタ 42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84</xdr:row>
      <xdr:rowOff>42545</xdr:rowOff>
    </xdr:from>
    <xdr:to>
      <xdr:col>65</xdr:col>
      <xdr:colOff>63500</xdr:colOff>
      <xdr:row>85</xdr:row>
      <xdr:rowOff>129540</xdr:rowOff>
    </xdr:to>
    <xdr:sp macro="" textlink="">
      <xdr:nvSpPr>
        <xdr:cNvPr id="431" name="テキスト ボックス 430"/>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65</xdr:col>
      <xdr:colOff>63500</xdr:colOff>
      <xdr:row>83</xdr:row>
      <xdr:rowOff>29845</xdr:rowOff>
    </xdr:from>
    <xdr:to>
      <xdr:col>89</xdr:col>
      <xdr:colOff>177800</xdr:colOff>
      <xdr:row>83</xdr:row>
      <xdr:rowOff>29845</xdr:rowOff>
    </xdr:to>
    <xdr:cxnSp macro="">
      <xdr:nvCxnSpPr>
        <xdr:cNvPr id="432" name="直線コネクタ 43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82</xdr:row>
      <xdr:rowOff>59055</xdr:rowOff>
    </xdr:from>
    <xdr:to>
      <xdr:col>65</xdr:col>
      <xdr:colOff>63500</xdr:colOff>
      <xdr:row>83</xdr:row>
      <xdr:rowOff>146685</xdr:rowOff>
    </xdr:to>
    <xdr:sp macro="" textlink="">
      <xdr:nvSpPr>
        <xdr:cNvPr id="433" name="テキスト ボックス 43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65</xdr:col>
      <xdr:colOff>63500</xdr:colOff>
      <xdr:row>81</xdr:row>
      <xdr:rowOff>46355</xdr:rowOff>
    </xdr:from>
    <xdr:to>
      <xdr:col>89</xdr:col>
      <xdr:colOff>177800</xdr:colOff>
      <xdr:row>81</xdr:row>
      <xdr:rowOff>46355</xdr:rowOff>
    </xdr:to>
    <xdr:cxnSp macro="">
      <xdr:nvCxnSpPr>
        <xdr:cNvPr id="434" name="直線コネクタ 43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80</xdr:row>
      <xdr:rowOff>75565</xdr:rowOff>
    </xdr:from>
    <xdr:to>
      <xdr:col>65</xdr:col>
      <xdr:colOff>63500</xdr:colOff>
      <xdr:row>81</xdr:row>
      <xdr:rowOff>162560</xdr:rowOff>
    </xdr:to>
    <xdr:sp macro="" textlink="">
      <xdr:nvSpPr>
        <xdr:cNvPr id="435" name="テキスト ボックス 434"/>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65</xdr:col>
      <xdr:colOff>63500</xdr:colOff>
      <xdr:row>79</xdr:row>
      <xdr:rowOff>63500</xdr:rowOff>
    </xdr:from>
    <xdr:to>
      <xdr:col>89</xdr:col>
      <xdr:colOff>177800</xdr:colOff>
      <xdr:row>79</xdr:row>
      <xdr:rowOff>63500</xdr:rowOff>
    </xdr:to>
    <xdr:cxnSp macro="">
      <xdr:nvCxnSpPr>
        <xdr:cNvPr id="436" name="直線コネクタ 43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78</xdr:row>
      <xdr:rowOff>92075</xdr:rowOff>
    </xdr:from>
    <xdr:to>
      <xdr:col>65</xdr:col>
      <xdr:colOff>63500</xdr:colOff>
      <xdr:row>80</xdr:row>
      <xdr:rowOff>8255</xdr:rowOff>
    </xdr:to>
    <xdr:sp macro="" textlink="">
      <xdr:nvSpPr>
        <xdr:cNvPr id="437" name="テキスト ボックス 43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65</xdr:col>
      <xdr:colOff>63500</xdr:colOff>
      <xdr:row>77</xdr:row>
      <xdr:rowOff>78740</xdr:rowOff>
    </xdr:from>
    <xdr:to>
      <xdr:col>89</xdr:col>
      <xdr:colOff>177800</xdr:colOff>
      <xdr:row>77</xdr:row>
      <xdr:rowOff>78740</xdr:rowOff>
    </xdr:to>
    <xdr:cxnSp macro="">
      <xdr:nvCxnSpPr>
        <xdr:cNvPr id="438" name="直線コネクタ 43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76</xdr:row>
      <xdr:rowOff>107950</xdr:rowOff>
    </xdr:from>
    <xdr:to>
      <xdr:col>65</xdr:col>
      <xdr:colOff>62865</xdr:colOff>
      <xdr:row>78</xdr:row>
      <xdr:rowOff>24130</xdr:rowOff>
    </xdr:to>
    <xdr:sp macro="" textlink="">
      <xdr:nvSpPr>
        <xdr:cNvPr id="439" name="テキスト ボックス 438"/>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74</xdr:row>
      <xdr:rowOff>124460</xdr:rowOff>
    </xdr:from>
    <xdr:to>
      <xdr:col>65</xdr:col>
      <xdr:colOff>62865</xdr:colOff>
      <xdr:row>76</xdr:row>
      <xdr:rowOff>40640</xdr:rowOff>
    </xdr:to>
    <xdr:sp macro="" textlink="">
      <xdr:nvSpPr>
        <xdr:cNvPr id="441" name="テキスト ボックス 440"/>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86360</xdr:rowOff>
    </xdr:from>
    <xdr:to>
      <xdr:col>85</xdr:col>
      <xdr:colOff>126365</xdr:colOff>
      <xdr:row>85</xdr:row>
      <xdr:rowOff>111760</xdr:rowOff>
    </xdr:to>
    <xdr:cxnSp macro="">
      <xdr:nvCxnSpPr>
        <xdr:cNvPr id="443" name="直線コネクタ 442"/>
        <xdr:cNvCxnSpPr/>
      </xdr:nvCxnSpPr>
      <xdr:spPr>
        <a:xfrm flipV="1">
          <a:off x="16318865" y="1328801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85</xdr:row>
      <xdr:rowOff>115570</xdr:rowOff>
    </xdr:from>
    <xdr:to>
      <xdr:col>87</xdr:col>
      <xdr:colOff>189230</xdr:colOff>
      <xdr:row>87</xdr:row>
      <xdr:rowOff>31750</xdr:rowOff>
    </xdr:to>
    <xdr:sp macro="" textlink="">
      <xdr:nvSpPr>
        <xdr:cNvPr id="444" name="【消防施設】&#10;有形固定資産減価償却率最小値テキスト"/>
        <xdr:cNvSpPr txBox="1"/>
      </xdr:nvSpPr>
      <xdr:spPr>
        <a:xfrm>
          <a:off x="16357600" y="1468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twoCellAnchor>
  <xdr:twoCellAnchor>
    <xdr:from>
      <xdr:col>85</xdr:col>
      <xdr:colOff>38100</xdr:colOff>
      <xdr:row>85</xdr:row>
      <xdr:rowOff>111760</xdr:rowOff>
    </xdr:from>
    <xdr:to>
      <xdr:col>86</xdr:col>
      <xdr:colOff>25400</xdr:colOff>
      <xdr:row>85</xdr:row>
      <xdr:rowOff>111760</xdr:rowOff>
    </xdr:to>
    <xdr:cxnSp macro="">
      <xdr:nvCxnSpPr>
        <xdr:cNvPr id="445" name="直線コネクタ 444"/>
        <xdr:cNvCxnSpPr/>
      </xdr:nvCxnSpPr>
      <xdr:spPr>
        <a:xfrm>
          <a:off x="16230600" y="1468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76</xdr:row>
      <xdr:rowOff>32385</xdr:rowOff>
    </xdr:from>
    <xdr:to>
      <xdr:col>87</xdr:col>
      <xdr:colOff>189230</xdr:colOff>
      <xdr:row>77</xdr:row>
      <xdr:rowOff>119380</xdr:rowOff>
    </xdr:to>
    <xdr:sp macro="" textlink="">
      <xdr:nvSpPr>
        <xdr:cNvPr id="446" name="【消防施設】&#10;有形固定資産減価償却率最大値テキスト"/>
        <xdr:cNvSpPr txBox="1"/>
      </xdr:nvSpPr>
      <xdr:spPr>
        <a:xfrm>
          <a:off x="16357600" y="13062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twoCellAnchor>
  <xdr:twoCellAnchor>
    <xdr:from>
      <xdr:col>85</xdr:col>
      <xdr:colOff>38100</xdr:colOff>
      <xdr:row>77</xdr:row>
      <xdr:rowOff>86360</xdr:rowOff>
    </xdr:from>
    <xdr:to>
      <xdr:col>86</xdr:col>
      <xdr:colOff>25400</xdr:colOff>
      <xdr:row>77</xdr:row>
      <xdr:rowOff>86360</xdr:rowOff>
    </xdr:to>
    <xdr:cxnSp macro="">
      <xdr:nvCxnSpPr>
        <xdr:cNvPr id="447" name="直線コネクタ 446"/>
        <xdr:cNvCxnSpPr/>
      </xdr:nvCxnSpPr>
      <xdr:spPr>
        <a:xfrm>
          <a:off x="16230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80</xdr:row>
      <xdr:rowOff>147320</xdr:rowOff>
    </xdr:from>
    <xdr:to>
      <xdr:col>87</xdr:col>
      <xdr:colOff>189230</xdr:colOff>
      <xdr:row>82</xdr:row>
      <xdr:rowOff>63500</xdr:rowOff>
    </xdr:to>
    <xdr:sp macro="" textlink="">
      <xdr:nvSpPr>
        <xdr:cNvPr id="448" name="【消防施設】&#10;有形固定資産減価償却率平均値テキスト"/>
        <xdr:cNvSpPr txBox="1"/>
      </xdr:nvSpPr>
      <xdr:spPr>
        <a:xfrm>
          <a:off x="16357600" y="1386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twoCellAnchor>
  <xdr:twoCellAnchor>
    <xdr:from>
      <xdr:col>85</xdr:col>
      <xdr:colOff>76200</xdr:colOff>
      <xdr:row>81</xdr:row>
      <xdr:rowOff>124460</xdr:rowOff>
    </xdr:from>
    <xdr:to>
      <xdr:col>85</xdr:col>
      <xdr:colOff>177800</xdr:colOff>
      <xdr:row>82</xdr:row>
      <xdr:rowOff>54610</xdr:rowOff>
    </xdr:to>
    <xdr:sp macro="" textlink="">
      <xdr:nvSpPr>
        <xdr:cNvPr id="449" name="フローチャート: 判断 448"/>
        <xdr:cNvSpPr/>
      </xdr:nvSpPr>
      <xdr:spPr>
        <a:xfrm>
          <a:off x="16268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98425</xdr:rowOff>
    </xdr:from>
    <xdr:to>
      <xdr:col>81</xdr:col>
      <xdr:colOff>101600</xdr:colOff>
      <xdr:row>82</xdr:row>
      <xdr:rowOff>29210</xdr:rowOff>
    </xdr:to>
    <xdr:sp macro="" textlink="">
      <xdr:nvSpPr>
        <xdr:cNvPr id="450" name="フローチャート: 判断 449"/>
        <xdr:cNvSpPr/>
      </xdr:nvSpPr>
      <xdr:spPr>
        <a:xfrm>
          <a:off x="15430500" y="13985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26035</xdr:colOff>
      <xdr:row>80</xdr:row>
      <xdr:rowOff>45085</xdr:rowOff>
    </xdr:from>
    <xdr:to>
      <xdr:col>82</xdr:col>
      <xdr:colOff>50165</xdr:colOff>
      <xdr:row>81</xdr:row>
      <xdr:rowOff>132080</xdr:rowOff>
    </xdr:to>
    <xdr:sp macro="" textlink="">
      <xdr:nvSpPr>
        <xdr:cNvPr id="451" name="n_1aveValue【消防施設】&#10;有形固定資産減価償却率"/>
        <xdr:cNvSpPr txBox="1"/>
      </xdr:nvSpPr>
      <xdr:spPr>
        <a:xfrm>
          <a:off x="15266035" y="13761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twoCellAnchor>
  <xdr:twoCellAnchor>
    <xdr:from>
      <xdr:col>76</xdr:col>
      <xdr:colOff>63500</xdr:colOff>
      <xdr:row>80</xdr:row>
      <xdr:rowOff>168275</xdr:rowOff>
    </xdr:from>
    <xdr:to>
      <xdr:col>76</xdr:col>
      <xdr:colOff>165100</xdr:colOff>
      <xdr:row>81</xdr:row>
      <xdr:rowOff>98425</xdr:rowOff>
    </xdr:to>
    <xdr:sp macro="" textlink="">
      <xdr:nvSpPr>
        <xdr:cNvPr id="452" name="フローチャート: 判断 451"/>
        <xdr:cNvSpPr/>
      </xdr:nvSpPr>
      <xdr:spPr>
        <a:xfrm>
          <a:off x="14541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102235</xdr:colOff>
      <xdr:row>79</xdr:row>
      <xdr:rowOff>114935</xdr:rowOff>
    </xdr:from>
    <xdr:to>
      <xdr:col>77</xdr:col>
      <xdr:colOff>125730</xdr:colOff>
      <xdr:row>81</xdr:row>
      <xdr:rowOff>31115</xdr:rowOff>
    </xdr:to>
    <xdr:sp macro="" textlink="">
      <xdr:nvSpPr>
        <xdr:cNvPr id="453" name="n_2aveValue【消防施設】&#10;有形固定資産減価償却率"/>
        <xdr:cNvSpPr txBox="1"/>
      </xdr:nvSpPr>
      <xdr:spPr>
        <a:xfrm>
          <a:off x="14389735" y="13659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84</xdr:col>
      <xdr:colOff>127000</xdr:colOff>
      <xdr:row>88</xdr:row>
      <xdr:rowOff>149860</xdr:rowOff>
    </xdr:from>
    <xdr:to>
      <xdr:col>88</xdr:col>
      <xdr:colOff>127000</xdr:colOff>
      <xdr:row>90</xdr:row>
      <xdr:rowOff>66040</xdr:rowOff>
    </xdr:to>
    <xdr:sp macro="" textlink="">
      <xdr:nvSpPr>
        <xdr:cNvPr id="454" name="テキスト ボックス 4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80</xdr:col>
      <xdr:colOff>50800</xdr:colOff>
      <xdr:row>88</xdr:row>
      <xdr:rowOff>149860</xdr:rowOff>
    </xdr:from>
    <xdr:to>
      <xdr:col>84</xdr:col>
      <xdr:colOff>50800</xdr:colOff>
      <xdr:row>90</xdr:row>
      <xdr:rowOff>66040</xdr:rowOff>
    </xdr:to>
    <xdr:sp macro="" textlink="">
      <xdr:nvSpPr>
        <xdr:cNvPr id="455" name="テキスト ボックス 4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75</xdr:col>
      <xdr:colOff>114300</xdr:colOff>
      <xdr:row>88</xdr:row>
      <xdr:rowOff>149860</xdr:rowOff>
    </xdr:from>
    <xdr:to>
      <xdr:col>79</xdr:col>
      <xdr:colOff>114300</xdr:colOff>
      <xdr:row>90</xdr:row>
      <xdr:rowOff>66040</xdr:rowOff>
    </xdr:to>
    <xdr:sp macro="" textlink="">
      <xdr:nvSpPr>
        <xdr:cNvPr id="456" name="テキスト ボックス 4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70</xdr:col>
      <xdr:colOff>177800</xdr:colOff>
      <xdr:row>88</xdr:row>
      <xdr:rowOff>149860</xdr:rowOff>
    </xdr:from>
    <xdr:to>
      <xdr:col>74</xdr:col>
      <xdr:colOff>177800</xdr:colOff>
      <xdr:row>90</xdr:row>
      <xdr:rowOff>66040</xdr:rowOff>
    </xdr:to>
    <xdr:sp macro="" textlink="">
      <xdr:nvSpPr>
        <xdr:cNvPr id="457" name="テキスト ボックス 4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66</xdr:col>
      <xdr:colOff>50800</xdr:colOff>
      <xdr:row>88</xdr:row>
      <xdr:rowOff>149860</xdr:rowOff>
    </xdr:from>
    <xdr:to>
      <xdr:col>70</xdr:col>
      <xdr:colOff>50800</xdr:colOff>
      <xdr:row>90</xdr:row>
      <xdr:rowOff>66040</xdr:rowOff>
    </xdr:to>
    <xdr:sp macro="" textlink="">
      <xdr:nvSpPr>
        <xdr:cNvPr id="458" name="テキスト ボックス 4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85</xdr:col>
      <xdr:colOff>76200</xdr:colOff>
      <xdr:row>81</xdr:row>
      <xdr:rowOff>165100</xdr:rowOff>
    </xdr:from>
    <xdr:to>
      <xdr:col>85</xdr:col>
      <xdr:colOff>177800</xdr:colOff>
      <xdr:row>82</xdr:row>
      <xdr:rowOff>95250</xdr:rowOff>
    </xdr:to>
    <xdr:sp macro="" textlink="">
      <xdr:nvSpPr>
        <xdr:cNvPr id="459" name="楕円 458"/>
        <xdr:cNvSpPr/>
      </xdr:nvSpPr>
      <xdr:spPr>
        <a:xfrm>
          <a:off x="16268700" y="140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165100</xdr:colOff>
      <xdr:row>81</xdr:row>
      <xdr:rowOff>143510</xdr:rowOff>
    </xdr:from>
    <xdr:to>
      <xdr:col>87</xdr:col>
      <xdr:colOff>189230</xdr:colOff>
      <xdr:row>83</xdr:row>
      <xdr:rowOff>59055</xdr:rowOff>
    </xdr:to>
    <xdr:sp macro="" textlink="">
      <xdr:nvSpPr>
        <xdr:cNvPr id="460" name="【消防施設】&#10;有形固定資産減価償却率該当値テキスト"/>
        <xdr:cNvSpPr txBox="1"/>
      </xdr:nvSpPr>
      <xdr:spPr>
        <a:xfrm>
          <a:off x="16357600" y="14030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61" name="楕円 460"/>
        <xdr:cNvSpPr/>
      </xdr:nvSpPr>
      <xdr:spPr>
        <a:xfrm>
          <a:off x="15430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44450</xdr:rowOff>
    </xdr:from>
    <xdr:to>
      <xdr:col>85</xdr:col>
      <xdr:colOff>127000</xdr:colOff>
      <xdr:row>83</xdr:row>
      <xdr:rowOff>1905</xdr:rowOff>
    </xdr:to>
    <xdr:cxnSp macro="">
      <xdr:nvCxnSpPr>
        <xdr:cNvPr id="462" name="直線コネクタ 461"/>
        <xdr:cNvCxnSpPr/>
      </xdr:nvCxnSpPr>
      <xdr:spPr>
        <a:xfrm flipV="1">
          <a:off x="15481300" y="14103350"/>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26035</xdr:colOff>
      <xdr:row>83</xdr:row>
      <xdr:rowOff>43815</xdr:rowOff>
    </xdr:from>
    <xdr:to>
      <xdr:col>82</xdr:col>
      <xdr:colOff>50165</xdr:colOff>
      <xdr:row>84</xdr:row>
      <xdr:rowOff>130810</xdr:rowOff>
    </xdr:to>
    <xdr:sp macro="" textlink="">
      <xdr:nvSpPr>
        <xdr:cNvPr id="463" name="n_1mainValue【消防施設】&#10;有形固定資産減価償却率"/>
        <xdr:cNvSpPr txBox="1"/>
      </xdr:nvSpPr>
      <xdr:spPr>
        <a:xfrm>
          <a:off x="15266035" y="14274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74</xdr:row>
      <xdr:rowOff>76200</xdr:rowOff>
    </xdr:from>
    <xdr:to>
      <xdr:col>97</xdr:col>
      <xdr:colOff>120650</xdr:colOff>
      <xdr:row>75</xdr:row>
      <xdr:rowOff>129540</xdr:rowOff>
    </xdr:to>
    <xdr:sp macro="" textlink="">
      <xdr:nvSpPr>
        <xdr:cNvPr id="472" name="テキスト ボックス 47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96</xdr:col>
      <xdr:colOff>0</xdr:colOff>
      <xdr:row>88</xdr:row>
      <xdr:rowOff>152400</xdr:rowOff>
    </xdr:from>
    <xdr:to>
      <xdr:col>120</xdr:col>
      <xdr:colOff>114300</xdr:colOff>
      <xdr:row>88</xdr:row>
      <xdr:rowOff>152400</xdr:rowOff>
    </xdr:to>
    <xdr:cxnSp macro="">
      <xdr:nvCxnSpPr>
        <xdr:cNvPr id="473" name="直線コネクタ 47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4" name="直線コネクタ 47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85</xdr:row>
      <xdr:rowOff>67310</xdr:rowOff>
    </xdr:from>
    <xdr:to>
      <xdr:col>95</xdr:col>
      <xdr:colOff>189865</xdr:colOff>
      <xdr:row>86</xdr:row>
      <xdr:rowOff>154940</xdr:rowOff>
    </xdr:to>
    <xdr:sp macro="" textlink="">
      <xdr:nvSpPr>
        <xdr:cNvPr id="475" name="テキスト ボックス 474"/>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96</xdr:col>
      <xdr:colOff>0</xdr:colOff>
      <xdr:row>83</xdr:row>
      <xdr:rowOff>95250</xdr:rowOff>
    </xdr:from>
    <xdr:to>
      <xdr:col>120</xdr:col>
      <xdr:colOff>114300</xdr:colOff>
      <xdr:row>83</xdr:row>
      <xdr:rowOff>95250</xdr:rowOff>
    </xdr:to>
    <xdr:cxnSp macro="">
      <xdr:nvCxnSpPr>
        <xdr:cNvPr id="476" name="直線コネクタ 47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82</xdr:row>
      <xdr:rowOff>124460</xdr:rowOff>
    </xdr:from>
    <xdr:to>
      <xdr:col>95</xdr:col>
      <xdr:colOff>189865</xdr:colOff>
      <xdr:row>84</xdr:row>
      <xdr:rowOff>40640</xdr:rowOff>
    </xdr:to>
    <xdr:sp macro="" textlink="">
      <xdr:nvSpPr>
        <xdr:cNvPr id="477" name="テキスト ボックス 476"/>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96</xdr:col>
      <xdr:colOff>0</xdr:colOff>
      <xdr:row>80</xdr:row>
      <xdr:rowOff>152400</xdr:rowOff>
    </xdr:from>
    <xdr:to>
      <xdr:col>120</xdr:col>
      <xdr:colOff>114300</xdr:colOff>
      <xdr:row>80</xdr:row>
      <xdr:rowOff>152400</xdr:rowOff>
    </xdr:to>
    <xdr:cxnSp macro="">
      <xdr:nvCxnSpPr>
        <xdr:cNvPr id="478" name="直線コネクタ 47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80</xdr:row>
      <xdr:rowOff>10160</xdr:rowOff>
    </xdr:from>
    <xdr:to>
      <xdr:col>95</xdr:col>
      <xdr:colOff>189865</xdr:colOff>
      <xdr:row>81</xdr:row>
      <xdr:rowOff>97790</xdr:rowOff>
    </xdr:to>
    <xdr:sp macro="" textlink="">
      <xdr:nvSpPr>
        <xdr:cNvPr id="479" name="テキスト ボックス 478"/>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twoCellAnchor>
  <xdr:twoCellAnchor>
    <xdr:from>
      <xdr:col>96</xdr:col>
      <xdr:colOff>0</xdr:colOff>
      <xdr:row>78</xdr:row>
      <xdr:rowOff>38100</xdr:rowOff>
    </xdr:from>
    <xdr:to>
      <xdr:col>120</xdr:col>
      <xdr:colOff>114300</xdr:colOff>
      <xdr:row>78</xdr:row>
      <xdr:rowOff>38100</xdr:rowOff>
    </xdr:to>
    <xdr:cxnSp macro="">
      <xdr:nvCxnSpPr>
        <xdr:cNvPr id="480" name="直線コネクタ 47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77</xdr:row>
      <xdr:rowOff>67310</xdr:rowOff>
    </xdr:from>
    <xdr:to>
      <xdr:col>95</xdr:col>
      <xdr:colOff>189865</xdr:colOff>
      <xdr:row>78</xdr:row>
      <xdr:rowOff>154940</xdr:rowOff>
    </xdr:to>
    <xdr:sp macro="" textlink="">
      <xdr:nvSpPr>
        <xdr:cNvPr id="481" name="テキスト ボックス 480"/>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two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74</xdr:row>
      <xdr:rowOff>124460</xdr:rowOff>
    </xdr:from>
    <xdr:to>
      <xdr:col>95</xdr:col>
      <xdr:colOff>189865</xdr:colOff>
      <xdr:row>76</xdr:row>
      <xdr:rowOff>40640</xdr:rowOff>
    </xdr:to>
    <xdr:sp macro="" textlink="">
      <xdr:nvSpPr>
        <xdr:cNvPr id="483" name="テキスト ボックス 48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88900</xdr:rowOff>
    </xdr:from>
    <xdr:to>
      <xdr:col>116</xdr:col>
      <xdr:colOff>62865</xdr:colOff>
      <xdr:row>86</xdr:row>
      <xdr:rowOff>31115</xdr:rowOff>
    </xdr:to>
    <xdr:cxnSp macro="">
      <xdr:nvCxnSpPr>
        <xdr:cNvPr id="485" name="直線コネクタ 484"/>
        <xdr:cNvCxnSpPr/>
      </xdr:nvCxnSpPr>
      <xdr:spPr>
        <a:xfrm flipV="1">
          <a:off x="22160865" y="13462000"/>
          <a:ext cx="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86</xdr:row>
      <xdr:rowOff>34925</xdr:rowOff>
    </xdr:from>
    <xdr:to>
      <xdr:col>119</xdr:col>
      <xdr:colOff>0</xdr:colOff>
      <xdr:row>87</xdr:row>
      <xdr:rowOff>122555</xdr:rowOff>
    </xdr:to>
    <xdr:sp macro="" textlink="">
      <xdr:nvSpPr>
        <xdr:cNvPr id="486"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twoCellAnchor>
  <xdr:twoCellAnchor>
    <xdr:from>
      <xdr:col>115</xdr:col>
      <xdr:colOff>165100</xdr:colOff>
      <xdr:row>86</xdr:row>
      <xdr:rowOff>31115</xdr:rowOff>
    </xdr:from>
    <xdr:to>
      <xdr:col>116</xdr:col>
      <xdr:colOff>152400</xdr:colOff>
      <xdr:row>86</xdr:row>
      <xdr:rowOff>31115</xdr:rowOff>
    </xdr:to>
    <xdr:cxnSp macro="">
      <xdr:nvCxnSpPr>
        <xdr:cNvPr id="487" name="直線コネクタ 486"/>
        <xdr:cNvCxnSpPr/>
      </xdr:nvCxnSpPr>
      <xdr:spPr>
        <a:xfrm>
          <a:off x="22072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77</xdr:row>
      <xdr:rowOff>35560</xdr:rowOff>
    </xdr:from>
    <xdr:to>
      <xdr:col>119</xdr:col>
      <xdr:colOff>0</xdr:colOff>
      <xdr:row>78</xdr:row>
      <xdr:rowOff>123190</xdr:rowOff>
    </xdr:to>
    <xdr:sp macro="" textlink="">
      <xdr:nvSpPr>
        <xdr:cNvPr id="488" name="【消防施設】&#10;一人当たり面積最大値テキスト"/>
        <xdr:cNvSpPr txBox="1"/>
      </xdr:nvSpPr>
      <xdr:spPr>
        <a:xfrm>
          <a:off x="221996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2.889</a:t>
          </a:r>
          <a:endParaRPr kumimoji="1" lang="ja-JP" altLang="en-US" sz="1000" b="1">
            <a:latin typeface="ＭＳ Ｐゴシック"/>
            <a:ea typeface="ＭＳ Ｐゴシック"/>
          </a:endParaRPr>
        </a:p>
      </xdr:txBody>
    </xdr:sp>
    <xdr:clientData/>
  </xdr:twoCellAnchor>
  <xdr:twoCellAnchor>
    <xdr:from>
      <xdr:col>115</xdr:col>
      <xdr:colOff>165100</xdr:colOff>
      <xdr:row>78</xdr:row>
      <xdr:rowOff>88900</xdr:rowOff>
    </xdr:from>
    <xdr:to>
      <xdr:col>116</xdr:col>
      <xdr:colOff>152400</xdr:colOff>
      <xdr:row>78</xdr:row>
      <xdr:rowOff>88900</xdr:rowOff>
    </xdr:to>
    <xdr:cxnSp macro="">
      <xdr:nvCxnSpPr>
        <xdr:cNvPr id="489" name="直線コネクタ 488"/>
        <xdr:cNvCxnSpPr/>
      </xdr:nvCxnSpPr>
      <xdr:spPr>
        <a:xfrm>
          <a:off x="22072600" y="1346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84</xdr:row>
      <xdr:rowOff>77470</xdr:rowOff>
    </xdr:from>
    <xdr:to>
      <xdr:col>119</xdr:col>
      <xdr:colOff>0</xdr:colOff>
      <xdr:row>85</xdr:row>
      <xdr:rowOff>164465</xdr:rowOff>
    </xdr:to>
    <xdr:sp macro="" textlink="">
      <xdr:nvSpPr>
        <xdr:cNvPr id="490" name="【消防施設】&#10;一人当たり面積平均値テキスト"/>
        <xdr:cNvSpPr txBox="1"/>
      </xdr:nvSpPr>
      <xdr:spPr>
        <a:xfrm>
          <a:off x="22199600" y="144792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0.228</a:t>
          </a:r>
          <a:endParaRPr kumimoji="1" lang="ja-JP" altLang="en-US" sz="1000" b="1">
            <a:solidFill>
              <a:srgbClr val="000080"/>
            </a:solidFill>
            <a:latin typeface="ＭＳ Ｐゴシック"/>
            <a:ea typeface="ＭＳ Ｐゴシック"/>
          </a:endParaRPr>
        </a:p>
      </xdr:txBody>
    </xdr:sp>
    <xdr:clientData/>
  </xdr:twoCellAnchor>
  <xdr:twoCellAnchor>
    <xdr:from>
      <xdr:col>116</xdr:col>
      <xdr:colOff>12700</xdr:colOff>
      <xdr:row>85</xdr:row>
      <xdr:rowOff>54610</xdr:rowOff>
    </xdr:from>
    <xdr:to>
      <xdr:col>116</xdr:col>
      <xdr:colOff>114300</xdr:colOff>
      <xdr:row>85</xdr:row>
      <xdr:rowOff>156210</xdr:rowOff>
    </xdr:to>
    <xdr:sp macro="" textlink="">
      <xdr:nvSpPr>
        <xdr:cNvPr id="491" name="フローチャート: 判断 490"/>
        <xdr:cNvSpPr/>
      </xdr:nvSpPr>
      <xdr:spPr>
        <a:xfrm>
          <a:off x="22110700" y="1462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76200</xdr:rowOff>
    </xdr:from>
    <xdr:to>
      <xdr:col>112</xdr:col>
      <xdr:colOff>38100</xdr:colOff>
      <xdr:row>86</xdr:row>
      <xdr:rowOff>6350</xdr:rowOff>
    </xdr:to>
    <xdr:sp macro="" textlink="">
      <xdr:nvSpPr>
        <xdr:cNvPr id="492" name="フローチャート: 判断 491"/>
        <xdr:cNvSpPr/>
      </xdr:nvSpPr>
      <xdr:spPr>
        <a:xfrm>
          <a:off x="21272500" y="146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110</xdr:col>
      <xdr:colOff>120650</xdr:colOff>
      <xdr:row>84</xdr:row>
      <xdr:rowOff>22860</xdr:rowOff>
    </xdr:from>
    <xdr:to>
      <xdr:col>113</xdr:col>
      <xdr:colOff>19050</xdr:colOff>
      <xdr:row>85</xdr:row>
      <xdr:rowOff>110490</xdr:rowOff>
    </xdr:to>
    <xdr:sp macro="" textlink="">
      <xdr:nvSpPr>
        <xdr:cNvPr id="493" name="n_1aveValue【消防施設】&#10;一人当たり面積"/>
        <xdr:cNvSpPr txBox="1"/>
      </xdr:nvSpPr>
      <xdr:spPr>
        <a:xfrm>
          <a:off x="2107565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twoCellAnchor>
  <xdr:twoCellAnchor>
    <xdr:from>
      <xdr:col>107</xdr:col>
      <xdr:colOff>0</xdr:colOff>
      <xdr:row>85</xdr:row>
      <xdr:rowOff>99060</xdr:rowOff>
    </xdr:from>
    <xdr:to>
      <xdr:col>107</xdr:col>
      <xdr:colOff>101600</xdr:colOff>
      <xdr:row>86</xdr:row>
      <xdr:rowOff>29210</xdr:rowOff>
    </xdr:to>
    <xdr:sp macro="" textlink="">
      <xdr:nvSpPr>
        <xdr:cNvPr id="494" name="フローチャート: 判断 493"/>
        <xdr:cNvSpPr/>
      </xdr:nvSpPr>
      <xdr:spPr>
        <a:xfrm>
          <a:off x="20383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6350</xdr:colOff>
      <xdr:row>84</xdr:row>
      <xdr:rowOff>45720</xdr:rowOff>
    </xdr:from>
    <xdr:to>
      <xdr:col>108</xdr:col>
      <xdr:colOff>94615</xdr:colOff>
      <xdr:row>85</xdr:row>
      <xdr:rowOff>133350</xdr:rowOff>
    </xdr:to>
    <xdr:sp macro="" textlink="">
      <xdr:nvSpPr>
        <xdr:cNvPr id="495" name="n_2aveValue【消防施設】&#10;一人当たり面積"/>
        <xdr:cNvSpPr txBox="1"/>
      </xdr:nvSpPr>
      <xdr:spPr>
        <a:xfrm>
          <a:off x="20199350" y="14447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115</xdr:col>
      <xdr:colOff>63500</xdr:colOff>
      <xdr:row>88</xdr:row>
      <xdr:rowOff>149860</xdr:rowOff>
    </xdr:from>
    <xdr:to>
      <xdr:col>119</xdr:col>
      <xdr:colOff>63500</xdr:colOff>
      <xdr:row>90</xdr:row>
      <xdr:rowOff>66040</xdr:rowOff>
    </xdr:to>
    <xdr:sp macro="" textlink="">
      <xdr:nvSpPr>
        <xdr:cNvPr id="496" name="テキスト ボックス 49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110</xdr:col>
      <xdr:colOff>177800</xdr:colOff>
      <xdr:row>88</xdr:row>
      <xdr:rowOff>149860</xdr:rowOff>
    </xdr:from>
    <xdr:to>
      <xdr:col>114</xdr:col>
      <xdr:colOff>177800</xdr:colOff>
      <xdr:row>90</xdr:row>
      <xdr:rowOff>66040</xdr:rowOff>
    </xdr:to>
    <xdr:sp macro="" textlink="">
      <xdr:nvSpPr>
        <xdr:cNvPr id="497" name="テキスト ボックス 49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106</xdr:col>
      <xdr:colOff>50800</xdr:colOff>
      <xdr:row>88</xdr:row>
      <xdr:rowOff>149860</xdr:rowOff>
    </xdr:from>
    <xdr:to>
      <xdr:col>110</xdr:col>
      <xdr:colOff>50800</xdr:colOff>
      <xdr:row>90</xdr:row>
      <xdr:rowOff>66040</xdr:rowOff>
    </xdr:to>
    <xdr:sp macro="" textlink="">
      <xdr:nvSpPr>
        <xdr:cNvPr id="498" name="テキスト ボックス 49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101</xdr:col>
      <xdr:colOff>114300</xdr:colOff>
      <xdr:row>88</xdr:row>
      <xdr:rowOff>149860</xdr:rowOff>
    </xdr:from>
    <xdr:to>
      <xdr:col>105</xdr:col>
      <xdr:colOff>114300</xdr:colOff>
      <xdr:row>90</xdr:row>
      <xdr:rowOff>66040</xdr:rowOff>
    </xdr:to>
    <xdr:sp macro="" textlink="">
      <xdr:nvSpPr>
        <xdr:cNvPr id="499" name="テキスト ボックス 49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96</xdr:col>
      <xdr:colOff>177800</xdr:colOff>
      <xdr:row>88</xdr:row>
      <xdr:rowOff>149860</xdr:rowOff>
    </xdr:from>
    <xdr:to>
      <xdr:col>100</xdr:col>
      <xdr:colOff>177800</xdr:colOff>
      <xdr:row>90</xdr:row>
      <xdr:rowOff>66040</xdr:rowOff>
    </xdr:to>
    <xdr:sp macro="" textlink="">
      <xdr:nvSpPr>
        <xdr:cNvPr id="500" name="テキスト ボックス 49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116</xdr:col>
      <xdr:colOff>12700</xdr:colOff>
      <xdr:row>85</xdr:row>
      <xdr:rowOff>120650</xdr:rowOff>
    </xdr:from>
    <xdr:to>
      <xdr:col>116</xdr:col>
      <xdr:colOff>114300</xdr:colOff>
      <xdr:row>86</xdr:row>
      <xdr:rowOff>50800</xdr:rowOff>
    </xdr:to>
    <xdr:sp macro="" textlink="">
      <xdr:nvSpPr>
        <xdr:cNvPr id="501" name="楕円 500"/>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101600</xdr:colOff>
      <xdr:row>85</xdr:row>
      <xdr:rowOff>35560</xdr:rowOff>
    </xdr:from>
    <xdr:to>
      <xdr:col>119</xdr:col>
      <xdr:colOff>0</xdr:colOff>
      <xdr:row>86</xdr:row>
      <xdr:rowOff>123190</xdr:rowOff>
    </xdr:to>
    <xdr:sp macro="" textlink="">
      <xdr:nvSpPr>
        <xdr:cNvPr id="502" name="【消防施設】&#10;一人当たり面積該当値テキスト"/>
        <xdr:cNvSpPr txBox="1"/>
      </xdr:nvSpPr>
      <xdr:spPr>
        <a:xfrm>
          <a:off x="22199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twoCellAnchor>
  <xdr:twoCellAnchor>
    <xdr:from>
      <xdr:col>111</xdr:col>
      <xdr:colOff>127000</xdr:colOff>
      <xdr:row>85</xdr:row>
      <xdr:rowOff>121285</xdr:rowOff>
    </xdr:from>
    <xdr:to>
      <xdr:col>112</xdr:col>
      <xdr:colOff>38100</xdr:colOff>
      <xdr:row>86</xdr:row>
      <xdr:rowOff>52070</xdr:rowOff>
    </xdr:to>
    <xdr:sp macro="" textlink="">
      <xdr:nvSpPr>
        <xdr:cNvPr id="503" name="楕円 502"/>
        <xdr:cNvSpPr/>
      </xdr:nvSpPr>
      <xdr:spPr>
        <a:xfrm>
          <a:off x="21272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171450</xdr:rowOff>
    </xdr:from>
    <xdr:to>
      <xdr:col>116</xdr:col>
      <xdr:colOff>63500</xdr:colOff>
      <xdr:row>86</xdr:row>
      <xdr:rowOff>635</xdr:rowOff>
    </xdr:to>
    <xdr:cxnSp macro="">
      <xdr:nvCxnSpPr>
        <xdr:cNvPr id="504" name="直線コネクタ 503"/>
        <xdr:cNvCxnSpPr/>
      </xdr:nvCxnSpPr>
      <xdr:spPr>
        <a:xfrm flipV="1">
          <a:off x="21323300" y="147447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110</xdr:col>
      <xdr:colOff>120650</xdr:colOff>
      <xdr:row>86</xdr:row>
      <xdr:rowOff>42545</xdr:rowOff>
    </xdr:from>
    <xdr:to>
      <xdr:col>113</xdr:col>
      <xdr:colOff>19050</xdr:colOff>
      <xdr:row>87</xdr:row>
      <xdr:rowOff>129540</xdr:rowOff>
    </xdr:to>
    <xdr:sp macro="" textlink="">
      <xdr:nvSpPr>
        <xdr:cNvPr id="505" name="n_1mainValue【消防施設】&#10;一人当たり面積"/>
        <xdr:cNvSpPr txBox="1"/>
      </xdr:nvSpPr>
      <xdr:spPr>
        <a:xfrm>
          <a:off x="21075650" y="1478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96</xdr:row>
      <xdr:rowOff>114300</xdr:rowOff>
    </xdr:from>
    <xdr:to>
      <xdr:col>66</xdr:col>
      <xdr:colOff>132715</xdr:colOff>
      <xdr:row>97</xdr:row>
      <xdr:rowOff>168275</xdr:rowOff>
    </xdr:to>
    <xdr:sp macro="" textlink="">
      <xdr:nvSpPr>
        <xdr:cNvPr id="514" name="テキスト ボックス 51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16" name="直線コネクタ 51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105410</xdr:colOff>
      <xdr:row>108</xdr:row>
      <xdr:rowOff>64770</xdr:rowOff>
    </xdr:from>
    <xdr:to>
      <xdr:col>65</xdr:col>
      <xdr:colOff>62865</xdr:colOff>
      <xdr:row>109</xdr:row>
      <xdr:rowOff>151765</xdr:rowOff>
    </xdr:to>
    <xdr:sp macro="" textlink="">
      <xdr:nvSpPr>
        <xdr:cNvPr id="517" name="テキスト ボックス 516"/>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twoCellAnchor>
  <xdr:twoCellAnchor>
    <xdr:from>
      <xdr:col>65</xdr:col>
      <xdr:colOff>63500</xdr:colOff>
      <xdr:row>107</xdr:row>
      <xdr:rowOff>52070</xdr:rowOff>
    </xdr:from>
    <xdr:to>
      <xdr:col>89</xdr:col>
      <xdr:colOff>177800</xdr:colOff>
      <xdr:row>107</xdr:row>
      <xdr:rowOff>52070</xdr:rowOff>
    </xdr:to>
    <xdr:cxnSp macro="">
      <xdr:nvCxnSpPr>
        <xdr:cNvPr id="518" name="直線コネクタ 51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106</xdr:row>
      <xdr:rowOff>80645</xdr:rowOff>
    </xdr:from>
    <xdr:to>
      <xdr:col>65</xdr:col>
      <xdr:colOff>63500</xdr:colOff>
      <xdr:row>107</xdr:row>
      <xdr:rowOff>168275</xdr:rowOff>
    </xdr:to>
    <xdr:sp macro="" textlink="">
      <xdr:nvSpPr>
        <xdr:cNvPr id="519" name="テキスト ボックス 51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twoCellAnchor>
  <xdr:twoCellAnchor>
    <xdr:from>
      <xdr:col>65</xdr:col>
      <xdr:colOff>63500</xdr:colOff>
      <xdr:row>105</xdr:row>
      <xdr:rowOff>67945</xdr:rowOff>
    </xdr:from>
    <xdr:to>
      <xdr:col>89</xdr:col>
      <xdr:colOff>177800</xdr:colOff>
      <xdr:row>105</xdr:row>
      <xdr:rowOff>67945</xdr:rowOff>
    </xdr:to>
    <xdr:cxnSp macro="">
      <xdr:nvCxnSpPr>
        <xdr:cNvPr id="520" name="直線コネクタ 51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104</xdr:row>
      <xdr:rowOff>97790</xdr:rowOff>
    </xdr:from>
    <xdr:to>
      <xdr:col>65</xdr:col>
      <xdr:colOff>63500</xdr:colOff>
      <xdr:row>106</xdr:row>
      <xdr:rowOff>13335</xdr:rowOff>
    </xdr:to>
    <xdr:sp macro="" textlink="">
      <xdr:nvSpPr>
        <xdr:cNvPr id="521" name="テキスト ボックス 520"/>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twoCellAnchor>
  <xdr:twoCellAnchor>
    <xdr:from>
      <xdr:col>65</xdr:col>
      <xdr:colOff>63500</xdr:colOff>
      <xdr:row>103</xdr:row>
      <xdr:rowOff>84455</xdr:rowOff>
    </xdr:from>
    <xdr:to>
      <xdr:col>89</xdr:col>
      <xdr:colOff>177800</xdr:colOff>
      <xdr:row>103</xdr:row>
      <xdr:rowOff>84455</xdr:rowOff>
    </xdr:to>
    <xdr:cxnSp macro="">
      <xdr:nvCxnSpPr>
        <xdr:cNvPr id="522" name="直線コネクタ 52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102</xdr:row>
      <xdr:rowOff>113665</xdr:rowOff>
    </xdr:from>
    <xdr:to>
      <xdr:col>65</xdr:col>
      <xdr:colOff>63500</xdr:colOff>
      <xdr:row>104</xdr:row>
      <xdr:rowOff>29210</xdr:rowOff>
    </xdr:to>
    <xdr:sp macro="" textlink="">
      <xdr:nvSpPr>
        <xdr:cNvPr id="523" name="テキスト ボックス 52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twoCellAnchor>
  <xdr:twoCellAnchor>
    <xdr:from>
      <xdr:col>65</xdr:col>
      <xdr:colOff>63500</xdr:colOff>
      <xdr:row>101</xdr:row>
      <xdr:rowOff>100965</xdr:rowOff>
    </xdr:from>
    <xdr:to>
      <xdr:col>89</xdr:col>
      <xdr:colOff>177800</xdr:colOff>
      <xdr:row>101</xdr:row>
      <xdr:rowOff>100965</xdr:rowOff>
    </xdr:to>
    <xdr:cxnSp macro="">
      <xdr:nvCxnSpPr>
        <xdr:cNvPr id="524" name="直線コネクタ 52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41275</xdr:colOff>
      <xdr:row>100</xdr:row>
      <xdr:rowOff>130175</xdr:rowOff>
    </xdr:from>
    <xdr:to>
      <xdr:col>65</xdr:col>
      <xdr:colOff>63500</xdr:colOff>
      <xdr:row>102</xdr:row>
      <xdr:rowOff>46355</xdr:rowOff>
    </xdr:to>
    <xdr:sp macro="" textlink="">
      <xdr:nvSpPr>
        <xdr:cNvPr id="525" name="テキスト ボックス 52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twoCellAnchor>
  <xdr:twoCellAnchor>
    <xdr:from>
      <xdr:col>65</xdr:col>
      <xdr:colOff>63500</xdr:colOff>
      <xdr:row>99</xdr:row>
      <xdr:rowOff>116840</xdr:rowOff>
    </xdr:from>
    <xdr:to>
      <xdr:col>89</xdr:col>
      <xdr:colOff>177800</xdr:colOff>
      <xdr:row>99</xdr:row>
      <xdr:rowOff>116840</xdr:rowOff>
    </xdr:to>
    <xdr:cxnSp macro="">
      <xdr:nvCxnSpPr>
        <xdr:cNvPr id="526" name="直線コネクタ 52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98</xdr:row>
      <xdr:rowOff>146050</xdr:rowOff>
    </xdr:from>
    <xdr:to>
      <xdr:col>65</xdr:col>
      <xdr:colOff>62865</xdr:colOff>
      <xdr:row>100</xdr:row>
      <xdr:rowOff>61595</xdr:rowOff>
    </xdr:to>
    <xdr:sp macro="" textlink="">
      <xdr:nvSpPr>
        <xdr:cNvPr id="527" name="テキスト ボックス 526"/>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two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167640</xdr:colOff>
      <xdr:row>96</xdr:row>
      <xdr:rowOff>162560</xdr:rowOff>
    </xdr:from>
    <xdr:to>
      <xdr:col>65</xdr:col>
      <xdr:colOff>62865</xdr:colOff>
      <xdr:row>98</xdr:row>
      <xdr:rowOff>78740</xdr:rowOff>
    </xdr:to>
    <xdr:sp macro="" textlink="">
      <xdr:nvSpPr>
        <xdr:cNvPr id="529" name="テキスト ボックス 52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115570</xdr:rowOff>
    </xdr:to>
    <xdr:cxnSp macro="">
      <xdr:nvCxnSpPr>
        <xdr:cNvPr id="531" name="直線コネクタ 530"/>
        <xdr:cNvCxnSpPr/>
      </xdr:nvCxnSpPr>
      <xdr:spPr>
        <a:xfrm flipV="1">
          <a:off x="16318865" y="17090390"/>
          <a:ext cx="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108</xdr:row>
      <xdr:rowOff>119380</xdr:rowOff>
    </xdr:from>
    <xdr:to>
      <xdr:col>87</xdr:col>
      <xdr:colOff>124460</xdr:colOff>
      <xdr:row>110</xdr:row>
      <xdr:rowOff>35560</xdr:rowOff>
    </xdr:to>
    <xdr:sp macro="" textlink="">
      <xdr:nvSpPr>
        <xdr:cNvPr id="532" name="【庁舎】&#10;有形固定資産減価償却率最小値テキスト"/>
        <xdr:cNvSpPr txBox="1"/>
      </xdr:nvSpPr>
      <xdr:spPr>
        <a:xfrm>
          <a:off x="16357600" y="18635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twoCellAnchor>
  <xdr:twoCellAnchor>
    <xdr:from>
      <xdr:col>85</xdr:col>
      <xdr:colOff>38100</xdr:colOff>
      <xdr:row>108</xdr:row>
      <xdr:rowOff>115570</xdr:rowOff>
    </xdr:from>
    <xdr:to>
      <xdr:col>86</xdr:col>
      <xdr:colOff>25400</xdr:colOff>
      <xdr:row>108</xdr:row>
      <xdr:rowOff>115570</xdr:rowOff>
    </xdr:to>
    <xdr:cxnSp macro="">
      <xdr:nvCxnSpPr>
        <xdr:cNvPr id="533" name="直線コネクタ 532"/>
        <xdr:cNvCxnSpPr/>
      </xdr:nvCxnSpPr>
      <xdr:spPr>
        <a:xfrm>
          <a:off x="16230600" y="1863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98</xdr:row>
      <xdr:rowOff>63500</xdr:rowOff>
    </xdr:from>
    <xdr:to>
      <xdr:col>88</xdr:col>
      <xdr:colOff>63500</xdr:colOff>
      <xdr:row>99</xdr:row>
      <xdr:rowOff>150495</xdr:rowOff>
    </xdr:to>
    <xdr:sp macro="" textlink="">
      <xdr:nvSpPr>
        <xdr:cNvPr id="534"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twoCellAnchor>
  <xdr:twoCellAnchor>
    <xdr:from>
      <xdr:col>85</xdr:col>
      <xdr:colOff>38100</xdr:colOff>
      <xdr:row>99</xdr:row>
      <xdr:rowOff>116840</xdr:rowOff>
    </xdr:from>
    <xdr:to>
      <xdr:col>86</xdr:col>
      <xdr:colOff>25400</xdr:colOff>
      <xdr:row>99</xdr:row>
      <xdr:rowOff>116840</xdr:rowOff>
    </xdr:to>
    <xdr:cxnSp macro="">
      <xdr:nvCxnSpPr>
        <xdr:cNvPr id="535" name="直線コネクタ 534"/>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165100</xdr:colOff>
      <xdr:row>102</xdr:row>
      <xdr:rowOff>64770</xdr:rowOff>
    </xdr:from>
    <xdr:to>
      <xdr:col>87</xdr:col>
      <xdr:colOff>189230</xdr:colOff>
      <xdr:row>103</xdr:row>
      <xdr:rowOff>151765</xdr:rowOff>
    </xdr:to>
    <xdr:sp macro="" textlink="">
      <xdr:nvSpPr>
        <xdr:cNvPr id="536" name="【庁舎】&#10;有形固定資産減価償却率平均値テキスト"/>
        <xdr:cNvSpPr txBox="1"/>
      </xdr:nvSpPr>
      <xdr:spPr>
        <a:xfrm>
          <a:off x="16357600" y="175526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twoCellAnchor>
  <xdr:twoCellAnchor>
    <xdr:from>
      <xdr:col>85</xdr:col>
      <xdr:colOff>76200</xdr:colOff>
      <xdr:row>103</xdr:row>
      <xdr:rowOff>41910</xdr:rowOff>
    </xdr:from>
    <xdr:to>
      <xdr:col>85</xdr:col>
      <xdr:colOff>177800</xdr:colOff>
      <xdr:row>103</xdr:row>
      <xdr:rowOff>143510</xdr:rowOff>
    </xdr:to>
    <xdr:sp macro="" textlink="">
      <xdr:nvSpPr>
        <xdr:cNvPr id="537" name="フローチャート: 判断 536"/>
        <xdr:cNvSpPr/>
      </xdr:nvSpPr>
      <xdr:spPr>
        <a:xfrm>
          <a:off x="16268700" y="1770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7620</xdr:rowOff>
    </xdr:from>
    <xdr:to>
      <xdr:col>81</xdr:col>
      <xdr:colOff>101600</xdr:colOff>
      <xdr:row>104</xdr:row>
      <xdr:rowOff>109220</xdr:rowOff>
    </xdr:to>
    <xdr:sp macro="" textlink="">
      <xdr:nvSpPr>
        <xdr:cNvPr id="538" name="フローチャート: 判断 537"/>
        <xdr:cNvSpPr/>
      </xdr:nvSpPr>
      <xdr:spPr>
        <a:xfrm>
          <a:off x="15430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26035</xdr:colOff>
      <xdr:row>102</xdr:row>
      <xdr:rowOff>125730</xdr:rowOff>
    </xdr:from>
    <xdr:to>
      <xdr:col>82</xdr:col>
      <xdr:colOff>50165</xdr:colOff>
      <xdr:row>104</xdr:row>
      <xdr:rowOff>41910</xdr:rowOff>
    </xdr:to>
    <xdr:sp macro="" textlink="">
      <xdr:nvSpPr>
        <xdr:cNvPr id="539" name="n_1aveValue【庁舎】&#10;有形固定資産減価償却率"/>
        <xdr:cNvSpPr txBox="1"/>
      </xdr:nvSpPr>
      <xdr:spPr>
        <a:xfrm>
          <a:off x="15266035" y="1761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twoCellAnchor>
  <xdr:twoCellAnchor>
    <xdr:from>
      <xdr:col>76</xdr:col>
      <xdr:colOff>63500</xdr:colOff>
      <xdr:row>103</xdr:row>
      <xdr:rowOff>76200</xdr:rowOff>
    </xdr:from>
    <xdr:to>
      <xdr:col>76</xdr:col>
      <xdr:colOff>165100</xdr:colOff>
      <xdr:row>104</xdr:row>
      <xdr:rowOff>6350</xdr:rowOff>
    </xdr:to>
    <xdr:sp macro="" textlink="">
      <xdr:nvSpPr>
        <xdr:cNvPr id="540" name="フローチャート: 判断 539"/>
        <xdr:cNvSpPr/>
      </xdr:nvSpPr>
      <xdr:spPr>
        <a:xfrm>
          <a:off x="14541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102235</xdr:colOff>
      <xdr:row>102</xdr:row>
      <xdr:rowOff>22860</xdr:rowOff>
    </xdr:from>
    <xdr:to>
      <xdr:col>77</xdr:col>
      <xdr:colOff>125730</xdr:colOff>
      <xdr:row>103</xdr:row>
      <xdr:rowOff>110490</xdr:rowOff>
    </xdr:to>
    <xdr:sp macro="" textlink="">
      <xdr:nvSpPr>
        <xdr:cNvPr id="541" name="n_2aveValue【庁舎】&#10;有形固定資産減価償却率"/>
        <xdr:cNvSpPr txBox="1"/>
      </xdr:nvSpPr>
      <xdr:spPr>
        <a:xfrm>
          <a:off x="14389735" y="17510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84</xdr:col>
      <xdr:colOff>127000</xdr:colOff>
      <xdr:row>111</xdr:row>
      <xdr:rowOff>16510</xdr:rowOff>
    </xdr:from>
    <xdr:to>
      <xdr:col>88</xdr:col>
      <xdr:colOff>127000</xdr:colOff>
      <xdr:row>112</xdr:row>
      <xdr:rowOff>104140</xdr:rowOff>
    </xdr:to>
    <xdr:sp macro="" textlink="">
      <xdr:nvSpPr>
        <xdr:cNvPr id="542" name="テキスト ボックス 54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80</xdr:col>
      <xdr:colOff>50800</xdr:colOff>
      <xdr:row>111</xdr:row>
      <xdr:rowOff>16510</xdr:rowOff>
    </xdr:from>
    <xdr:to>
      <xdr:col>84</xdr:col>
      <xdr:colOff>50800</xdr:colOff>
      <xdr:row>112</xdr:row>
      <xdr:rowOff>104140</xdr:rowOff>
    </xdr:to>
    <xdr:sp macro="" textlink="">
      <xdr:nvSpPr>
        <xdr:cNvPr id="543" name="テキスト ボックス 54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75</xdr:col>
      <xdr:colOff>114300</xdr:colOff>
      <xdr:row>111</xdr:row>
      <xdr:rowOff>16510</xdr:rowOff>
    </xdr:from>
    <xdr:to>
      <xdr:col>79</xdr:col>
      <xdr:colOff>114300</xdr:colOff>
      <xdr:row>112</xdr:row>
      <xdr:rowOff>104140</xdr:rowOff>
    </xdr:to>
    <xdr:sp macro="" textlink="">
      <xdr:nvSpPr>
        <xdr:cNvPr id="544" name="テキスト ボックス 54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70</xdr:col>
      <xdr:colOff>177800</xdr:colOff>
      <xdr:row>111</xdr:row>
      <xdr:rowOff>16510</xdr:rowOff>
    </xdr:from>
    <xdr:to>
      <xdr:col>74</xdr:col>
      <xdr:colOff>177800</xdr:colOff>
      <xdr:row>112</xdr:row>
      <xdr:rowOff>104140</xdr:rowOff>
    </xdr:to>
    <xdr:sp macro="" textlink="">
      <xdr:nvSpPr>
        <xdr:cNvPr id="545" name="テキスト ボックス 54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66</xdr:col>
      <xdr:colOff>50800</xdr:colOff>
      <xdr:row>111</xdr:row>
      <xdr:rowOff>16510</xdr:rowOff>
    </xdr:from>
    <xdr:to>
      <xdr:col>70</xdr:col>
      <xdr:colOff>50800</xdr:colOff>
      <xdr:row>112</xdr:row>
      <xdr:rowOff>104140</xdr:rowOff>
    </xdr:to>
    <xdr:sp macro="" textlink="">
      <xdr:nvSpPr>
        <xdr:cNvPr id="546" name="テキスト ボックス 54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85</xdr:col>
      <xdr:colOff>76200</xdr:colOff>
      <xdr:row>108</xdr:row>
      <xdr:rowOff>64770</xdr:rowOff>
    </xdr:from>
    <xdr:to>
      <xdr:col>85</xdr:col>
      <xdr:colOff>177800</xdr:colOff>
      <xdr:row>108</xdr:row>
      <xdr:rowOff>166370</xdr:rowOff>
    </xdr:to>
    <xdr:sp macro="" textlink="">
      <xdr:nvSpPr>
        <xdr:cNvPr id="547" name="楕円 546"/>
        <xdr:cNvSpPr/>
      </xdr:nvSpPr>
      <xdr:spPr>
        <a:xfrm>
          <a:off x="16268700" y="185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165100</xdr:colOff>
      <xdr:row>107</xdr:row>
      <xdr:rowOff>151130</xdr:rowOff>
    </xdr:from>
    <xdr:to>
      <xdr:col>87</xdr:col>
      <xdr:colOff>124460</xdr:colOff>
      <xdr:row>109</xdr:row>
      <xdr:rowOff>67310</xdr:rowOff>
    </xdr:to>
    <xdr:sp macro="" textlink="">
      <xdr:nvSpPr>
        <xdr:cNvPr id="548" name="【庁舎】&#10;有形固定資産減価償却率該当値テキスト"/>
        <xdr:cNvSpPr txBox="1"/>
      </xdr:nvSpPr>
      <xdr:spPr>
        <a:xfrm>
          <a:off x="16357600" y="184962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twoCellAnchor>
  <xdr:twoCellAnchor>
    <xdr:from>
      <xdr:col>81</xdr:col>
      <xdr:colOff>0</xdr:colOff>
      <xdr:row>108</xdr:row>
      <xdr:rowOff>95885</xdr:rowOff>
    </xdr:from>
    <xdr:to>
      <xdr:col>81</xdr:col>
      <xdr:colOff>101600</xdr:colOff>
      <xdr:row>109</xdr:row>
      <xdr:rowOff>26035</xdr:rowOff>
    </xdr:to>
    <xdr:sp macro="" textlink="">
      <xdr:nvSpPr>
        <xdr:cNvPr id="549" name="楕円 548"/>
        <xdr:cNvSpPr/>
      </xdr:nvSpPr>
      <xdr:spPr>
        <a:xfrm>
          <a:off x="15430500" y="186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115570</xdr:rowOff>
    </xdr:from>
    <xdr:to>
      <xdr:col>85</xdr:col>
      <xdr:colOff>127000</xdr:colOff>
      <xdr:row>108</xdr:row>
      <xdr:rowOff>146685</xdr:rowOff>
    </xdr:to>
    <xdr:cxnSp macro="">
      <xdr:nvCxnSpPr>
        <xdr:cNvPr id="550" name="直線コネクタ 549"/>
        <xdr:cNvCxnSpPr/>
      </xdr:nvCxnSpPr>
      <xdr:spPr>
        <a:xfrm flipV="1">
          <a:off x="15481300" y="186321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80</xdr:col>
      <xdr:colOff>58420</xdr:colOff>
      <xdr:row>109</xdr:row>
      <xdr:rowOff>17780</xdr:rowOff>
    </xdr:from>
    <xdr:to>
      <xdr:col>82</xdr:col>
      <xdr:colOff>17780</xdr:colOff>
      <xdr:row>110</xdr:row>
      <xdr:rowOff>104775</xdr:rowOff>
    </xdr:to>
    <xdr:sp macro="" textlink="">
      <xdr:nvSpPr>
        <xdr:cNvPr id="551" name="n_1mainValue【庁舎】&#10;有形固定資産減価償却率"/>
        <xdr:cNvSpPr txBox="1"/>
      </xdr:nvSpPr>
      <xdr:spPr>
        <a:xfrm>
          <a:off x="15298420" y="187058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tIns="45720" rIns="91440"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96</xdr:row>
      <xdr:rowOff>114300</xdr:rowOff>
    </xdr:from>
    <xdr:to>
      <xdr:col>97</xdr:col>
      <xdr:colOff>120650</xdr:colOff>
      <xdr:row>97</xdr:row>
      <xdr:rowOff>168275</xdr:rowOff>
    </xdr:to>
    <xdr:sp macro="" textlink="">
      <xdr:nvSpPr>
        <xdr:cNvPr id="560" name="テキスト ボックス 559"/>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two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108</xdr:row>
      <xdr:rowOff>10160</xdr:rowOff>
    </xdr:from>
    <xdr:to>
      <xdr:col>95</xdr:col>
      <xdr:colOff>189865</xdr:colOff>
      <xdr:row>109</xdr:row>
      <xdr:rowOff>97790</xdr:rowOff>
    </xdr:to>
    <xdr:sp macro="" textlink="">
      <xdr:nvSpPr>
        <xdr:cNvPr id="563" name="テキスト ボックス 562"/>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two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105</xdr:row>
      <xdr:rowOff>143510</xdr:rowOff>
    </xdr:from>
    <xdr:to>
      <xdr:col>95</xdr:col>
      <xdr:colOff>189865</xdr:colOff>
      <xdr:row>107</xdr:row>
      <xdr:rowOff>59055</xdr:rowOff>
    </xdr:to>
    <xdr:sp macro="" textlink="">
      <xdr:nvSpPr>
        <xdr:cNvPr id="565" name="テキスト ボックス 564"/>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two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103</xdr:row>
      <xdr:rowOff>105410</xdr:rowOff>
    </xdr:from>
    <xdr:to>
      <xdr:col>95</xdr:col>
      <xdr:colOff>189865</xdr:colOff>
      <xdr:row>105</xdr:row>
      <xdr:rowOff>21590</xdr:rowOff>
    </xdr:to>
    <xdr:sp macro="" textlink="">
      <xdr:nvSpPr>
        <xdr:cNvPr id="567" name="テキスト ボックス 566"/>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two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101</xdr:row>
      <xdr:rowOff>67310</xdr:rowOff>
    </xdr:from>
    <xdr:to>
      <xdr:col>95</xdr:col>
      <xdr:colOff>189865</xdr:colOff>
      <xdr:row>102</xdr:row>
      <xdr:rowOff>154940</xdr:rowOff>
    </xdr:to>
    <xdr:sp macro="" textlink="">
      <xdr:nvSpPr>
        <xdr:cNvPr id="569" name="テキスト ボックス 568"/>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twoCellAnchor>
  <xdr:twoCellAnchor>
    <xdr:from>
      <xdr:col>96</xdr:col>
      <xdr:colOff>0</xdr:colOff>
      <xdr:row>100</xdr:row>
      <xdr:rowOff>0</xdr:rowOff>
    </xdr:from>
    <xdr:to>
      <xdr:col>120</xdr:col>
      <xdr:colOff>114300</xdr:colOff>
      <xdr:row>100</xdr:row>
      <xdr:rowOff>0</xdr:rowOff>
    </xdr:to>
    <xdr:cxnSp macro="">
      <xdr:nvCxnSpPr>
        <xdr:cNvPr id="570" name="直線コネクタ 56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99</xdr:row>
      <xdr:rowOff>29210</xdr:rowOff>
    </xdr:from>
    <xdr:to>
      <xdr:col>95</xdr:col>
      <xdr:colOff>189865</xdr:colOff>
      <xdr:row>100</xdr:row>
      <xdr:rowOff>116205</xdr:rowOff>
    </xdr:to>
    <xdr:sp macro="" textlink="">
      <xdr:nvSpPr>
        <xdr:cNvPr id="571" name="テキスト ボックス 570"/>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two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96</xdr:row>
      <xdr:rowOff>162560</xdr:rowOff>
    </xdr:from>
    <xdr:to>
      <xdr:col>96</xdr:col>
      <xdr:colOff>0</xdr:colOff>
      <xdr:row>98</xdr:row>
      <xdr:rowOff>78740</xdr:rowOff>
    </xdr:to>
    <xdr:sp macro="" textlink="">
      <xdr:nvSpPr>
        <xdr:cNvPr id="573" name="テキスト ボックス 572"/>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56515</xdr:rowOff>
    </xdr:from>
    <xdr:to>
      <xdr:col>116</xdr:col>
      <xdr:colOff>62865</xdr:colOff>
      <xdr:row>108</xdr:row>
      <xdr:rowOff>114935</xdr:rowOff>
    </xdr:to>
    <xdr:cxnSp macro="">
      <xdr:nvCxnSpPr>
        <xdr:cNvPr id="575" name="直線コネクタ 574"/>
        <xdr:cNvCxnSpPr/>
      </xdr:nvCxnSpPr>
      <xdr:spPr>
        <a:xfrm flipV="1">
          <a:off x="22160865" y="17372965"/>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108</xdr:row>
      <xdr:rowOff>118745</xdr:rowOff>
    </xdr:from>
    <xdr:to>
      <xdr:col>119</xdr:col>
      <xdr:colOff>0</xdr:colOff>
      <xdr:row>110</xdr:row>
      <xdr:rowOff>34925</xdr:rowOff>
    </xdr:to>
    <xdr:sp macro="" textlink="">
      <xdr:nvSpPr>
        <xdr:cNvPr id="576" name="【庁舎】&#10;一人当たり面積最小値テキスト"/>
        <xdr:cNvSpPr txBox="1"/>
      </xdr:nvSpPr>
      <xdr:spPr>
        <a:xfrm>
          <a:off x="22199600" y="1863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twoCellAnchor>
  <xdr:twoCellAnchor>
    <xdr:from>
      <xdr:col>115</xdr:col>
      <xdr:colOff>165100</xdr:colOff>
      <xdr:row>108</xdr:row>
      <xdr:rowOff>114935</xdr:rowOff>
    </xdr:from>
    <xdr:to>
      <xdr:col>116</xdr:col>
      <xdr:colOff>152400</xdr:colOff>
      <xdr:row>108</xdr:row>
      <xdr:rowOff>114935</xdr:rowOff>
    </xdr:to>
    <xdr:cxnSp macro="">
      <xdr:nvCxnSpPr>
        <xdr:cNvPr id="577" name="直線コネクタ 576"/>
        <xdr:cNvCxnSpPr/>
      </xdr:nvCxnSpPr>
      <xdr:spPr>
        <a:xfrm>
          <a:off x="22072600" y="1863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100</xdr:row>
      <xdr:rowOff>3175</xdr:rowOff>
    </xdr:from>
    <xdr:to>
      <xdr:col>119</xdr:col>
      <xdr:colOff>0</xdr:colOff>
      <xdr:row>101</xdr:row>
      <xdr:rowOff>90805</xdr:rowOff>
    </xdr:to>
    <xdr:sp macro="" textlink="">
      <xdr:nvSpPr>
        <xdr:cNvPr id="578" name="【庁舎】&#10;一人当たり面積最大値テキスト"/>
        <xdr:cNvSpPr txBox="1"/>
      </xdr:nvSpPr>
      <xdr:spPr>
        <a:xfrm>
          <a:off x="22199600" y="17148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6.803</a:t>
          </a:r>
          <a:endParaRPr kumimoji="1" lang="ja-JP" altLang="en-US" sz="1000" b="1">
            <a:latin typeface="ＭＳ Ｐゴシック"/>
            <a:ea typeface="ＭＳ Ｐゴシック"/>
          </a:endParaRPr>
        </a:p>
      </xdr:txBody>
    </xdr:sp>
    <xdr:clientData/>
  </xdr:twoCellAnchor>
  <xdr:twoCellAnchor>
    <xdr:from>
      <xdr:col>115</xdr:col>
      <xdr:colOff>165100</xdr:colOff>
      <xdr:row>101</xdr:row>
      <xdr:rowOff>56515</xdr:rowOff>
    </xdr:from>
    <xdr:to>
      <xdr:col>116</xdr:col>
      <xdr:colOff>152400</xdr:colOff>
      <xdr:row>101</xdr:row>
      <xdr:rowOff>56515</xdr:rowOff>
    </xdr:to>
    <xdr:cxnSp macro="">
      <xdr:nvCxnSpPr>
        <xdr:cNvPr id="579" name="直線コネクタ 578"/>
        <xdr:cNvCxnSpPr/>
      </xdr:nvCxnSpPr>
      <xdr:spPr>
        <a:xfrm>
          <a:off x="22072600" y="1737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101600</xdr:colOff>
      <xdr:row>107</xdr:row>
      <xdr:rowOff>141605</xdr:rowOff>
    </xdr:from>
    <xdr:to>
      <xdr:col>119</xdr:col>
      <xdr:colOff>0</xdr:colOff>
      <xdr:row>109</xdr:row>
      <xdr:rowOff>57785</xdr:rowOff>
    </xdr:to>
    <xdr:sp macro="" textlink="">
      <xdr:nvSpPr>
        <xdr:cNvPr id="580" name="【庁舎】&#10;一人当たり面積平均値テキスト"/>
        <xdr:cNvSpPr txBox="1"/>
      </xdr:nvSpPr>
      <xdr:spPr>
        <a:xfrm>
          <a:off x="22199600" y="184867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0.577</a:t>
          </a:r>
          <a:endParaRPr kumimoji="1" lang="ja-JP" altLang="en-US" sz="1000" b="1">
            <a:solidFill>
              <a:srgbClr val="000080"/>
            </a:solidFill>
            <a:latin typeface="ＭＳ Ｐゴシック"/>
            <a:ea typeface="ＭＳ Ｐゴシック"/>
          </a:endParaRPr>
        </a:p>
      </xdr:txBody>
    </xdr:sp>
    <xdr:clientData/>
  </xdr:twoCellAnchor>
  <xdr:twoCellAnchor>
    <xdr:from>
      <xdr:col>116</xdr:col>
      <xdr:colOff>12700</xdr:colOff>
      <xdr:row>107</xdr:row>
      <xdr:rowOff>163195</xdr:rowOff>
    </xdr:from>
    <xdr:to>
      <xdr:col>116</xdr:col>
      <xdr:colOff>114300</xdr:colOff>
      <xdr:row>108</xdr:row>
      <xdr:rowOff>93345</xdr:rowOff>
    </xdr:to>
    <xdr:sp macro="" textlink="">
      <xdr:nvSpPr>
        <xdr:cNvPr id="581" name="フローチャート: 判断 580"/>
        <xdr:cNvSpPr/>
      </xdr:nvSpPr>
      <xdr:spPr>
        <a:xfrm>
          <a:off x="22110700" y="185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170815</xdr:rowOff>
    </xdr:from>
    <xdr:to>
      <xdr:col>112</xdr:col>
      <xdr:colOff>38100</xdr:colOff>
      <xdr:row>108</xdr:row>
      <xdr:rowOff>100965</xdr:rowOff>
    </xdr:to>
    <xdr:sp macro="" textlink="">
      <xdr:nvSpPr>
        <xdr:cNvPr id="582" name="フローチャート: 判断 581"/>
        <xdr:cNvSpPr/>
      </xdr:nvSpPr>
      <xdr:spPr>
        <a:xfrm>
          <a:off x="21272500" y="1851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110</xdr:col>
      <xdr:colOff>120650</xdr:colOff>
      <xdr:row>108</xdr:row>
      <xdr:rowOff>92075</xdr:rowOff>
    </xdr:from>
    <xdr:to>
      <xdr:col>113</xdr:col>
      <xdr:colOff>19050</xdr:colOff>
      <xdr:row>110</xdr:row>
      <xdr:rowOff>8255</xdr:rowOff>
    </xdr:to>
    <xdr:sp macro="" textlink="">
      <xdr:nvSpPr>
        <xdr:cNvPr id="583" name="n_1aveValue【庁舎】&#10;一人当たり面積"/>
        <xdr:cNvSpPr txBox="1"/>
      </xdr:nvSpPr>
      <xdr:spPr>
        <a:xfrm>
          <a:off x="21075650" y="18608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twoCellAnchor>
  <xdr:twoCellAnchor>
    <xdr:from>
      <xdr:col>107</xdr:col>
      <xdr:colOff>0</xdr:colOff>
      <xdr:row>108</xdr:row>
      <xdr:rowOff>13335</xdr:rowOff>
    </xdr:from>
    <xdr:to>
      <xdr:col>107</xdr:col>
      <xdr:colOff>101600</xdr:colOff>
      <xdr:row>108</xdr:row>
      <xdr:rowOff>114935</xdr:rowOff>
    </xdr:to>
    <xdr:sp macro="" textlink="">
      <xdr:nvSpPr>
        <xdr:cNvPr id="584" name="フローチャート: 判断 583"/>
        <xdr:cNvSpPr/>
      </xdr:nvSpPr>
      <xdr:spPr>
        <a:xfrm>
          <a:off x="20383500" y="185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6350</xdr:colOff>
      <xdr:row>106</xdr:row>
      <xdr:rowOff>132080</xdr:rowOff>
    </xdr:from>
    <xdr:to>
      <xdr:col>108</xdr:col>
      <xdr:colOff>94615</xdr:colOff>
      <xdr:row>108</xdr:row>
      <xdr:rowOff>47625</xdr:rowOff>
    </xdr:to>
    <xdr:sp macro="" textlink="">
      <xdr:nvSpPr>
        <xdr:cNvPr id="585" name="n_2aveValue【庁舎】&#10;一人当たり面積"/>
        <xdr:cNvSpPr txBox="1"/>
      </xdr:nvSpPr>
      <xdr:spPr>
        <a:xfrm>
          <a:off x="20199350" y="18305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twoCellAnchor>
  <xdr:twoCellAnchor editAs="oneCell">
    <xdr:from>
      <xdr:col>115</xdr:col>
      <xdr:colOff>63500</xdr:colOff>
      <xdr:row>111</xdr:row>
      <xdr:rowOff>16510</xdr:rowOff>
    </xdr:from>
    <xdr:to>
      <xdr:col>119</xdr:col>
      <xdr:colOff>63500</xdr:colOff>
      <xdr:row>112</xdr:row>
      <xdr:rowOff>104140</xdr:rowOff>
    </xdr:to>
    <xdr:sp macro="" textlink="">
      <xdr:nvSpPr>
        <xdr:cNvPr id="586" name="テキスト ボックス 58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twoCellAnchor>
  <xdr:twoCellAnchor editAs="oneCell">
    <xdr:from>
      <xdr:col>110</xdr:col>
      <xdr:colOff>177800</xdr:colOff>
      <xdr:row>111</xdr:row>
      <xdr:rowOff>16510</xdr:rowOff>
    </xdr:from>
    <xdr:to>
      <xdr:col>114</xdr:col>
      <xdr:colOff>177800</xdr:colOff>
      <xdr:row>112</xdr:row>
      <xdr:rowOff>104140</xdr:rowOff>
    </xdr:to>
    <xdr:sp macro="" textlink="">
      <xdr:nvSpPr>
        <xdr:cNvPr id="587" name="テキスト ボックス 58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twoCellAnchor>
  <xdr:twoCellAnchor editAs="oneCell">
    <xdr:from>
      <xdr:col>106</xdr:col>
      <xdr:colOff>50800</xdr:colOff>
      <xdr:row>111</xdr:row>
      <xdr:rowOff>16510</xdr:rowOff>
    </xdr:from>
    <xdr:to>
      <xdr:col>110</xdr:col>
      <xdr:colOff>50800</xdr:colOff>
      <xdr:row>112</xdr:row>
      <xdr:rowOff>104140</xdr:rowOff>
    </xdr:to>
    <xdr:sp macro="" textlink="">
      <xdr:nvSpPr>
        <xdr:cNvPr id="588" name="テキスト ボックス 58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twoCellAnchor>
  <xdr:twoCellAnchor editAs="oneCell">
    <xdr:from>
      <xdr:col>101</xdr:col>
      <xdr:colOff>114300</xdr:colOff>
      <xdr:row>111</xdr:row>
      <xdr:rowOff>16510</xdr:rowOff>
    </xdr:from>
    <xdr:to>
      <xdr:col>105</xdr:col>
      <xdr:colOff>114300</xdr:colOff>
      <xdr:row>112</xdr:row>
      <xdr:rowOff>104140</xdr:rowOff>
    </xdr:to>
    <xdr:sp macro="" textlink="">
      <xdr:nvSpPr>
        <xdr:cNvPr id="589" name="テキスト ボックス 58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twoCellAnchor>
  <xdr:twoCellAnchor editAs="oneCell">
    <xdr:from>
      <xdr:col>96</xdr:col>
      <xdr:colOff>177800</xdr:colOff>
      <xdr:row>111</xdr:row>
      <xdr:rowOff>16510</xdr:rowOff>
    </xdr:from>
    <xdr:to>
      <xdr:col>100</xdr:col>
      <xdr:colOff>177800</xdr:colOff>
      <xdr:row>112</xdr:row>
      <xdr:rowOff>104140</xdr:rowOff>
    </xdr:to>
    <xdr:sp macro="" textlink="">
      <xdr:nvSpPr>
        <xdr:cNvPr id="590" name="テキスト ボックス 58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twoCellAnchor>
  <xdr:twoCellAnchor>
    <xdr:from>
      <xdr:col>116</xdr:col>
      <xdr:colOff>12700</xdr:colOff>
      <xdr:row>105</xdr:row>
      <xdr:rowOff>125095</xdr:rowOff>
    </xdr:from>
    <xdr:to>
      <xdr:col>116</xdr:col>
      <xdr:colOff>114300</xdr:colOff>
      <xdr:row>106</xdr:row>
      <xdr:rowOff>55245</xdr:rowOff>
    </xdr:to>
    <xdr:sp macro="" textlink="">
      <xdr:nvSpPr>
        <xdr:cNvPr id="591" name="楕円 590"/>
        <xdr:cNvSpPr/>
      </xdr:nvSpPr>
      <xdr:spPr>
        <a:xfrm>
          <a:off x="221107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101600</xdr:colOff>
      <xdr:row>104</xdr:row>
      <xdr:rowOff>147955</xdr:rowOff>
    </xdr:from>
    <xdr:to>
      <xdr:col>119</xdr:col>
      <xdr:colOff>0</xdr:colOff>
      <xdr:row>106</xdr:row>
      <xdr:rowOff>63500</xdr:rowOff>
    </xdr:to>
    <xdr:sp macro="" textlink="">
      <xdr:nvSpPr>
        <xdr:cNvPr id="592" name="【庁舎】&#10;一人当たり面積該当値テキスト"/>
        <xdr:cNvSpPr txBox="1"/>
      </xdr:nvSpPr>
      <xdr:spPr>
        <a:xfrm>
          <a:off x="22199600" y="17978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2.578</a:t>
          </a:r>
          <a:endParaRPr kumimoji="1" lang="ja-JP" altLang="en-US" sz="1000" b="1">
            <a:solidFill>
              <a:srgbClr val="FF0000"/>
            </a:solidFill>
            <a:latin typeface="ＭＳ Ｐゴシック"/>
            <a:ea typeface="ＭＳ Ｐゴシック"/>
          </a:endParaRPr>
        </a:p>
      </xdr:txBody>
    </xdr:sp>
    <xdr:clientData/>
  </xdr:twoCellAnchor>
  <xdr:twoCellAnchor>
    <xdr:from>
      <xdr:col>111</xdr:col>
      <xdr:colOff>127000</xdr:colOff>
      <xdr:row>105</xdr:row>
      <xdr:rowOff>134620</xdr:rowOff>
    </xdr:from>
    <xdr:to>
      <xdr:col>112</xdr:col>
      <xdr:colOff>38100</xdr:colOff>
      <xdr:row>106</xdr:row>
      <xdr:rowOff>64770</xdr:rowOff>
    </xdr:to>
    <xdr:sp macro="" textlink="">
      <xdr:nvSpPr>
        <xdr:cNvPr id="593" name="楕円 592"/>
        <xdr:cNvSpPr/>
      </xdr:nvSpPr>
      <xdr:spPr>
        <a:xfrm>
          <a:off x="21272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4445</xdr:rowOff>
    </xdr:from>
    <xdr:to>
      <xdr:col>116</xdr:col>
      <xdr:colOff>63500</xdr:colOff>
      <xdr:row>106</xdr:row>
      <xdr:rowOff>13970</xdr:rowOff>
    </xdr:to>
    <xdr:cxnSp macro="">
      <xdr:nvCxnSpPr>
        <xdr:cNvPr id="594" name="直線コネクタ 593"/>
        <xdr:cNvCxnSpPr/>
      </xdr:nvCxnSpPr>
      <xdr:spPr>
        <a:xfrm flipV="1">
          <a:off x="21323300" y="181781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110</xdr:col>
      <xdr:colOff>120650</xdr:colOff>
      <xdr:row>104</xdr:row>
      <xdr:rowOff>81280</xdr:rowOff>
    </xdr:from>
    <xdr:to>
      <xdr:col>113</xdr:col>
      <xdr:colOff>19050</xdr:colOff>
      <xdr:row>105</xdr:row>
      <xdr:rowOff>168910</xdr:rowOff>
    </xdr:to>
    <xdr:sp macro="" textlink="">
      <xdr:nvSpPr>
        <xdr:cNvPr id="595" name="n_1mainValue【庁舎】&#10;一人当たり面積"/>
        <xdr:cNvSpPr txBox="1"/>
      </xdr:nvSpPr>
      <xdr:spPr>
        <a:xfrm>
          <a:off x="21075650" y="17912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a:t>
          </a:r>
          <a:endParaRPr kumimoji="1" lang="ja-JP" altLang="en-US" sz="1000" b="1">
            <a:solidFill>
              <a:srgbClr val="FF0000"/>
            </a:solidFill>
            <a:latin typeface="ＭＳ Ｐゴシック"/>
            <a:ea typeface="ＭＳ Ｐゴシック"/>
          </a:endParaRP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類似団体と比較すると減価償却率は同様または高い値となっている状況が多数を占めている。</a:t>
          </a:r>
        </a:p>
        <a:p>
          <a:r>
            <a:rPr lang="ja-JP" altLang="en-US" sz="1200">
              <a:latin typeface="ＭＳ Ｐゴシック"/>
              <a:ea typeface="ＭＳ Ｐゴシック"/>
            </a:rPr>
            <a:t>公共施設等総合管理計画及び今後、施設毎に策定予定の個別施設計画に基づいて老朽化対策に取り組む必要がある。</a:t>
          </a:r>
        </a:p>
        <a:p>
          <a:r>
            <a:rPr lang="ja-JP" altLang="en-US" sz="1200">
              <a:latin typeface="ＭＳ Ｐゴシック"/>
              <a:ea typeface="ＭＳ Ｐゴシック"/>
            </a:rPr>
            <a:t>庁舎については、平成27年2月に新庁舎が竣工したため、有形固定資産減価償却率は低い値となっている。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6,223
6,171
183.86
6,341,493
6,253,824
76,968
3,626,206
6,803,247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　</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かなり下回っている。組織の見直し、窓口サービスの民間委託等による歳出の徹底的な見直しと、事業の見直しをしつつ、活力あ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扶助費及び公債費の増加により</a:t>
          </a:r>
          <a:r>
            <a:rPr kumimoji="1" lang="en-US" altLang="ja-JP" sz="1300">
              <a:latin typeface="ＭＳ Ｐゴシック" panose="020B0600070205080204" pitchFamily="50" charset="-128"/>
              <a:ea typeface="ＭＳ Ｐゴシック" panose="020B0600070205080204" pitchFamily="50" charset="-128"/>
            </a:rPr>
            <a:t>91.8%</a:t>
          </a:r>
          <a:r>
            <a:rPr kumimoji="1" lang="ja-JP" altLang="en-US" sz="1300">
              <a:latin typeface="ＭＳ Ｐゴシック" panose="020B0600070205080204" pitchFamily="50" charset="-128"/>
              <a:ea typeface="ＭＳ Ｐゴシック" panose="020B0600070205080204" pitchFamily="50" charset="-128"/>
            </a:rPr>
            <a:t>と類似団体平均を上回っている。扶助費については、町独自での補助などについては見直しも含め検討。公債費については、過疎対策事業債、合併特例債等、普通交付税の基準財政需要額に有利に算入される起債を借入してきたが、今後も、有利な起債を借入する事と、事業の見直し、起債額の減少により、元利償還金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66040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1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63</xdr:row>
      <xdr:rowOff>17780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52617"/>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65617</xdr:rowOff>
    </xdr:from>
    <xdr:to>
      <xdr:col>15</xdr:col>
      <xdr:colOff>82550</xdr:colOff>
      <xdr:row>60</xdr:row>
      <xdr:rowOff>138006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526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60</xdr:row>
      <xdr:rowOff>138006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7272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14817</xdr:rowOff>
    </xdr:from>
    <xdr:to>
      <xdr:col>15</xdr:col>
      <xdr:colOff>133350</xdr:colOff>
      <xdr:row>60</xdr:row>
      <xdr:rowOff>116417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類似団体に比べ高い数値を示しているが、その主な要因として挙げられるのは第三セクターである株式会社長和町振興公社への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スキー場、温泉施設等の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指定管理料、町内巡回バス委託料等である。平成22年度に全町が過疎地域に指定となるなど人口の減少も進んでおり、一人あたりの決算額も増加傾向にある。今後これらの経費について抑制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126521</xdr:rowOff>
    </xdr:from>
    <xdr:to>
      <xdr:col>23</xdr:col>
      <xdr:colOff>133350</xdr:colOff>
      <xdr:row>83</xdr:row>
      <xdr:rowOff>126904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356871"/>
          <a:ext cx="8382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100688</xdr:rowOff>
    </xdr:from>
    <xdr:to>
      <xdr:col>19</xdr:col>
      <xdr:colOff>133350</xdr:colOff>
      <xdr:row>83</xdr:row>
      <xdr:rowOff>126904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31038"/>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31401</xdr:rowOff>
    </xdr:from>
    <xdr:to>
      <xdr:col>15</xdr:col>
      <xdr:colOff>82550</xdr:colOff>
      <xdr:row>83</xdr:row>
      <xdr:rowOff>100688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61751"/>
          <a:ext cx="889000" cy="6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1301</xdr:rowOff>
    </xdr:from>
    <xdr:to>
      <xdr:col>11</xdr:col>
      <xdr:colOff>31750</xdr:colOff>
      <xdr:row>83</xdr:row>
      <xdr:rowOff>31401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31651"/>
          <a:ext cx="889000" cy="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147297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89661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8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75721</xdr:rowOff>
    </xdr:from>
    <xdr:to>
      <xdr:col>23</xdr:col>
      <xdr:colOff>184150</xdr:colOff>
      <xdr:row>84</xdr:row>
      <xdr:rowOff>5871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47798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7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76104</xdr:rowOff>
    </xdr:from>
    <xdr:to>
      <xdr:col>19</xdr:col>
      <xdr:colOff>184150</xdr:colOff>
      <xdr:row>84</xdr:row>
      <xdr:rowOff>6254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162481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92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49888</xdr:rowOff>
    </xdr:from>
    <xdr:to>
      <xdr:col>15</xdr:col>
      <xdr:colOff>133350</xdr:colOff>
      <xdr:row>83</xdr:row>
      <xdr:rowOff>151488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136265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152051</xdr:rowOff>
    </xdr:from>
    <xdr:to>
      <xdr:col>11</xdr:col>
      <xdr:colOff>82550</xdr:colOff>
      <xdr:row>83</xdr:row>
      <xdr:rowOff>82201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66978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9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121951</xdr:rowOff>
    </xdr:from>
    <xdr:to>
      <xdr:col>7</xdr:col>
      <xdr:colOff>31750</xdr:colOff>
      <xdr:row>83</xdr:row>
      <xdr:rowOff>52101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36878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6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平成25年７月に実施した給与削減によりラスパイレス指数は100を割り込んでいる。類似団体の平均96.</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国町村平均96.4より高い数値となった。職員全体の平均年齢があがることにより、平均給与も上がってしまうので、適正な新規職員採用に心がけたい。数値的にはまだ、適正な給与水準にあると言える。今後も地域の民間企業平均給与状況等を踏ま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年度から実施される会計年度任用職員制度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を踏まえ、</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給与及び各種手当の適正化に努めていく。</a:t>
          </a:r>
          <a:endParaRPr kumimoji="1" lang="en-US" altLang="ja-JP" sz="1300">
            <a:latin typeface="ＭＳ ゴシック" panose="020B0609070205080204" pitchFamily="49" charset="-128"/>
            <a:ea typeface="ＭＳ ゴシック" panose="020B0609070205080204"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85</xdr:row>
      <xdr:rowOff>54732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627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54732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5245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122766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110368</xdr:rowOff>
    </xdr:from>
    <xdr:to>
      <xdr:col>68</xdr:col>
      <xdr:colOff>152400</xdr:colOff>
      <xdr:row>83</xdr:row>
      <xdr:rowOff>133350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147459</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145945</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県平均</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8.01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人、類似団体平均12.</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人を上回る13.</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となった。前年度と比べ職員数に大きな増減はないが、人口減少が進んでいるため数値が上昇している。職員数の減少は一般財源歳出額の減少にもつながるが、業務量が増加する職員を生む事にもなるので、一概に減らすことは難しい。今後も内部管理事務の抜本的見直しを中心とした組織の簡素化や人員配置の適正化などによる更なる職員数削減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99600</xdr:rowOff>
    </xdr:from>
    <xdr:to>
      <xdr:col>81</xdr:col>
      <xdr:colOff>44450</xdr:colOff>
      <xdr:row>60</xdr:row>
      <xdr:rowOff>115888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86600"/>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82106</xdr:rowOff>
    </xdr:from>
    <xdr:to>
      <xdr:col>77</xdr:col>
      <xdr:colOff>44450</xdr:colOff>
      <xdr:row>60</xdr:row>
      <xdr:rowOff>99600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69106"/>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82106</xdr:rowOff>
    </xdr:from>
    <xdr:to>
      <xdr:col>72</xdr:col>
      <xdr:colOff>203200</xdr:colOff>
      <xdr:row>60</xdr:row>
      <xdr:rowOff>97790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6910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57372</xdr:rowOff>
    </xdr:from>
    <xdr:to>
      <xdr:col>68</xdr:col>
      <xdr:colOff>152400</xdr:colOff>
      <xdr:row>60</xdr:row>
      <xdr:rowOff>97790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4372"/>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37165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48800</xdr:rowOff>
    </xdr:from>
    <xdr:to>
      <xdr:col>77</xdr:col>
      <xdr:colOff>95250</xdr:colOff>
      <xdr:row>60</xdr:row>
      <xdr:rowOff>150400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135177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2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31306</xdr:rowOff>
    </xdr:from>
    <xdr:to>
      <xdr:col>73</xdr:col>
      <xdr:colOff>44450</xdr:colOff>
      <xdr:row>60</xdr:row>
      <xdr:rowOff>132906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117683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6572</xdr:rowOff>
    </xdr:from>
    <xdr:to>
      <xdr:col>64</xdr:col>
      <xdr:colOff>152400</xdr:colOff>
      <xdr:row>60</xdr:row>
      <xdr:rowOff>108172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92949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実施の統合保育園建設事業、町営住宅建設事業、統合簡易水道改良事業等により借入した起債の元金償還開始等に伴い上昇し、類似団体平均、長野県平均を上回っている。今後控えている大規模な事業計画の整理、縮小を図るなど、起債依存型の事業実施を見直したい。</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71362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148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13909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573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162378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128815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9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18342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20562</xdr:rowOff>
    </xdr:from>
    <xdr:to>
      <xdr:col>81</xdr:col>
      <xdr:colOff>95250</xdr:colOff>
      <xdr:row>42</xdr:row>
      <xdr:rowOff>122162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164089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51905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等の大型事業により、一般会計等の地方債現在高が増額になった事、また充当可能基金の減少により、将来負担比率が増加、長野県平均よりも大きくなってしまっ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115951</xdr:rowOff>
    </xdr:from>
    <xdr:to>
      <xdr:col>81</xdr:col>
      <xdr:colOff>44450</xdr:colOff>
      <xdr:row>15</xdr:row>
      <xdr:rowOff>17695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516251"/>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115951</xdr:rowOff>
    </xdr:from>
    <xdr:to>
      <xdr:col>77</xdr:col>
      <xdr:colOff>44450</xdr:colOff>
      <xdr:row>14</xdr:row>
      <xdr:rowOff>140081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162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35518</xdr:rowOff>
    </xdr:from>
    <xdr:to>
      <xdr:col>72</xdr:col>
      <xdr:colOff>203200</xdr:colOff>
      <xdr:row>14</xdr:row>
      <xdr:rowOff>140081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435818"/>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35518</xdr:rowOff>
    </xdr:from>
    <xdr:to>
      <xdr:col>68</xdr:col>
      <xdr:colOff>152400</xdr:colOff>
      <xdr:row>14</xdr:row>
      <xdr:rowOff>148929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43581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149919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138345</xdr:rowOff>
    </xdr:from>
    <xdr:to>
      <xdr:col>81</xdr:col>
      <xdr:colOff>95250</xdr:colOff>
      <xdr:row>15</xdr:row>
      <xdr:rowOff>68495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110422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1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65151</xdr:rowOff>
    </xdr:from>
    <xdr:to>
      <xdr:col>77</xdr:col>
      <xdr:colOff>95250</xdr:colOff>
      <xdr:row>14</xdr:row>
      <xdr:rowOff>166751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151528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55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89281</xdr:rowOff>
    </xdr:from>
    <xdr:to>
      <xdr:col>73</xdr:col>
      <xdr:colOff>44450</xdr:colOff>
      <xdr:row>15</xdr:row>
      <xdr:rowOff>19431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4208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57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156168</xdr:rowOff>
    </xdr:from>
    <xdr:to>
      <xdr:col>68</xdr:col>
      <xdr:colOff>203200</xdr:colOff>
      <xdr:row>14</xdr:row>
      <xdr:rowOff>86318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96495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15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98129</xdr:rowOff>
    </xdr:from>
    <xdr:to>
      <xdr:col>64</xdr:col>
      <xdr:colOff>152400</xdr:colOff>
      <xdr:row>15</xdr:row>
      <xdr:rowOff>28279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13056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5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6,223
6,171
183.86
6,341,493
6,253,824
76,968
3,626,206
6,803,247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人件費の経常収支比率は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％と、類似団体の23.</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％、長野県平均の21.</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％を大きく下回っている。しかし、割合が低く抑えられているのは、職員全体に対する臨時職員の割合が高く、臨時職員賃金は物件費充当であることが大きな要因として挙げられるが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人口の減少等による経常収入の減収等が予想されており、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年度実施予定である会計年度任用職員制度による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人件費関係経費全体</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の増額を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抑制していく必要がある。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934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24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24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98823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物件費に係る経常収支比率の主な要因として、巡回バス運行委託料指定管理委託料、ゴミ収集委託料等があるが、類似団体内平均値</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14.6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、長野県平均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13.4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よりも値は低い。今後の普通交付税の減額により一般財源が減っていくので、更なる経費の抑制を検討していきたい。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167005</xdr:rowOff>
    </xdr:from>
    <xdr:to>
      <xdr:col>82</xdr:col>
      <xdr:colOff>107950</xdr:colOff>
      <xdr:row>14</xdr:row>
      <xdr:rowOff>46990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958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144145</xdr:rowOff>
    </xdr:from>
    <xdr:to>
      <xdr:col>78</xdr:col>
      <xdr:colOff>69850</xdr:colOff>
      <xdr:row>13</xdr:row>
      <xdr:rowOff>167005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7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121285</xdr:rowOff>
    </xdr:from>
    <xdr:to>
      <xdr:col>73</xdr:col>
      <xdr:colOff>180975</xdr:colOff>
      <xdr:row>13</xdr:row>
      <xdr:rowOff>144145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50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121285</xdr:rowOff>
    </xdr:from>
    <xdr:to>
      <xdr:col>69</xdr:col>
      <xdr:colOff>92075</xdr:colOff>
      <xdr:row>14</xdr:row>
      <xdr:rowOff>98425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35013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167640</xdr:rowOff>
    </xdr:from>
    <xdr:to>
      <xdr:col>82</xdr:col>
      <xdr:colOff>158750</xdr:colOff>
      <xdr:row>14</xdr:row>
      <xdr:rowOff>97790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12717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116205</xdr:rowOff>
    </xdr:from>
    <xdr:to>
      <xdr:col>78</xdr:col>
      <xdr:colOff>120650</xdr:colOff>
      <xdr:row>14</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1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93345</xdr:rowOff>
    </xdr:from>
    <xdr:to>
      <xdr:col>74</xdr:col>
      <xdr:colOff>31750</xdr:colOff>
      <xdr:row>14</xdr:row>
      <xdr:rowOff>23495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33672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70485</xdr:rowOff>
    </xdr:from>
    <xdr:to>
      <xdr:col>69</xdr:col>
      <xdr:colOff>142875</xdr:colOff>
      <xdr:row>14</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47625</xdr:rowOff>
    </xdr:from>
    <xdr:to>
      <xdr:col>65</xdr:col>
      <xdr:colOff>53975</xdr:colOff>
      <xdr:row>14</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159402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を上回り、かつ上昇傾向にある要因として、保育園バス運行事業を扶助費への計上に変更した事が大きい。類似団体平均を僅かに上回っているが、長野県平均より下回っておるため、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町独自での補助などについては見直しも含め検討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するなど、上小の抑制に努めたい。</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56</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09955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55</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0995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その他に係る経常収支比率が類似団体平均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14.9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％、長野県平均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12.9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を上回っている要因は、特別会計への赤字補填的な繰出金が多額になっていることも要因として挙げられる。今後、各種料金の適正化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165862</xdr:rowOff>
    </xdr:from>
    <xdr:to>
      <xdr:col>82</xdr:col>
      <xdr:colOff>107950</xdr:colOff>
      <xdr:row>58</xdr:row>
      <xdr:rowOff>26416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385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58</xdr:row>
      <xdr:rowOff>26416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83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110998</xdr:rowOff>
    </xdr:from>
    <xdr:to>
      <xdr:col>73</xdr:col>
      <xdr:colOff>180975</xdr:colOff>
      <xdr:row>57</xdr:row>
      <xdr:rowOff>152146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83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60706</xdr:rowOff>
    </xdr:from>
    <xdr:to>
      <xdr:col>69</xdr:col>
      <xdr:colOff>92075</xdr:colOff>
      <xdr:row>57</xdr:row>
      <xdr:rowOff>152146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33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115062</xdr:rowOff>
    </xdr:from>
    <xdr:to>
      <xdr:col>82</xdr:col>
      <xdr:colOff>158750</xdr:colOff>
      <xdr:row>58</xdr:row>
      <xdr:rowOff>45212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87139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147066</xdr:rowOff>
    </xdr:from>
    <xdr:to>
      <xdr:col>78</xdr:col>
      <xdr:colOff>120650</xdr:colOff>
      <xdr:row>58</xdr:row>
      <xdr:rowOff>77216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60198</xdr:rowOff>
    </xdr:from>
    <xdr:to>
      <xdr:col>74</xdr:col>
      <xdr:colOff>31750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146575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16273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補助費において類似団体平均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13.8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％、長野県平均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14.5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を上回っている要因は、主に依田窪医療福祉事務組合・上田地域広域連合・上田市長和町中学校組合などの一部事務組合への負担金、補助金にある。今後、一部事務組合等の実施事業に対し、補助するのに適正な事業であるかの明確な審査基準を設けることや補助率の見直しを含め検討し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39</xdr:row>
      <xdr:rowOff>138430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5581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39</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7750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152146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317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近年大型の整備事業が集中したことにより、地方債の元利償還金が膨らんでおり、公債費に係る経常収支比率は類似団体平均</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ポイント、長野県平均</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ポイントを上回っている。公債費のピークは平成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年度となることが見込まれ、それまでは非常に厳しい財政運営となることが予想される。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地方債の発行を伴う投資的経費の抑制に努めていく。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113285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4543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81280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30987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30987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71.6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％、長野県平均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69.8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％と比較すると、当町における公債費を除いた経常収支比率は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72.1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％と上回った。その中でも大きな割合を占めている人件費及び補助費等については、今後適正な人員配置及び補助率等の見直しによる歳出抑制を図っていく。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108713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31160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120142</xdr:rowOff>
    </xdr:from>
    <xdr:to>
      <xdr:col>78</xdr:col>
      <xdr:colOff>69850</xdr:colOff>
      <xdr:row>76</xdr:row>
      <xdr:rowOff>85852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2635992"/>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120142</xdr:rowOff>
    </xdr:from>
    <xdr:to>
      <xdr:col>73</xdr:col>
      <xdr:colOff>180975</xdr:colOff>
      <xdr:row>74</xdr:row>
      <xdr:rowOff>30988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26359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30988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6771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29990</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69342</xdr:rowOff>
    </xdr:from>
    <xdr:to>
      <xdr:col>74</xdr:col>
      <xdr:colOff>31750</xdr:colOff>
      <xdr:row>73</xdr:row>
      <xdr:rowOff>170942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9669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151638</xdr:rowOff>
    </xdr:from>
    <xdr:to>
      <xdr:col>69</xdr:col>
      <xdr:colOff>142875</xdr:colOff>
      <xdr:row>74</xdr:row>
      <xdr:rowOff>81788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91965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153841</xdr:rowOff>
    </xdr:from>
    <xdr:to>
      <xdr:col>29</xdr:col>
      <xdr:colOff>127000</xdr:colOff>
      <xdr:row>16</xdr:row>
      <xdr:rowOff>19927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73216"/>
          <a:ext cx="6477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19927</xdr:rowOff>
    </xdr:from>
    <xdr:to>
      <xdr:col>26</xdr:col>
      <xdr:colOff>50800</xdr:colOff>
      <xdr:row>16</xdr:row>
      <xdr:rowOff>48968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10752"/>
          <a:ext cx="698500" cy="2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48968</xdr:rowOff>
    </xdr:from>
    <xdr:to>
      <xdr:col>22</xdr:col>
      <xdr:colOff>114300</xdr:colOff>
      <xdr:row>16</xdr:row>
      <xdr:rowOff>132508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39793"/>
          <a:ext cx="698500" cy="83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132508</xdr:rowOff>
    </xdr:from>
    <xdr:to>
      <xdr:col>18</xdr:col>
      <xdr:colOff>177800</xdr:colOff>
      <xdr:row>17</xdr:row>
      <xdr:rowOff>9064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3333"/>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69137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104955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103041</xdr:rowOff>
    </xdr:from>
    <xdr:to>
      <xdr:col>29</xdr:col>
      <xdr:colOff>177800</xdr:colOff>
      <xdr:row>16</xdr:row>
      <xdr:rowOff>33191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2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119568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6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140577</xdr:rowOff>
    </xdr:from>
    <xdr:to>
      <xdr:col>26</xdr:col>
      <xdr:colOff>101600</xdr:colOff>
      <xdr:row>16</xdr:row>
      <xdr:rowOff>70727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5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80904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2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169618</xdr:rowOff>
    </xdr:from>
    <xdr:to>
      <xdr:col>22</xdr:col>
      <xdr:colOff>165100</xdr:colOff>
      <xdr:row>16</xdr:row>
      <xdr:rowOff>99768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8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109945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5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81708</xdr:rowOff>
    </xdr:from>
    <xdr:to>
      <xdr:col>19</xdr:col>
      <xdr:colOff>38100</xdr:colOff>
      <xdr:row>17</xdr:row>
      <xdr:rowOff>11858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22035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129714</xdr:rowOff>
    </xdr:from>
    <xdr:to>
      <xdr:col>15</xdr:col>
      <xdr:colOff>101600</xdr:colOff>
      <xdr:row>17</xdr:row>
      <xdr:rowOff>59864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0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70041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8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77005</xdr:rowOff>
    </xdr:from>
    <xdr:to>
      <xdr:col>29</xdr:col>
      <xdr:colOff>127000</xdr:colOff>
      <xdr:row>34</xdr:row>
      <xdr:rowOff>170525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344455"/>
          <a:ext cx="647700" cy="9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77005</xdr:rowOff>
    </xdr:from>
    <xdr:to>
      <xdr:col>26</xdr:col>
      <xdr:colOff>50800</xdr:colOff>
      <xdr:row>34</xdr:row>
      <xdr:rowOff>237803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344455"/>
          <a:ext cx="698500" cy="160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237803</xdr:rowOff>
    </xdr:from>
    <xdr:to>
      <xdr:col>22</xdr:col>
      <xdr:colOff>114300</xdr:colOff>
      <xdr:row>34</xdr:row>
      <xdr:rowOff>332786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05253"/>
          <a:ext cx="698500" cy="9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286746</xdr:rowOff>
    </xdr:from>
    <xdr:to>
      <xdr:col>18</xdr:col>
      <xdr:colOff>177800</xdr:colOff>
      <xdr:row>34</xdr:row>
      <xdr:rowOff>332786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54196"/>
          <a:ext cx="6985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263961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189232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119725</xdr:rowOff>
    </xdr:from>
    <xdr:to>
      <xdr:col>29</xdr:col>
      <xdr:colOff>177800</xdr:colOff>
      <xdr:row>34</xdr:row>
      <xdr:rowOff>221325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8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307702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3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26205</xdr:rowOff>
    </xdr:from>
    <xdr:to>
      <xdr:col>26</xdr:col>
      <xdr:colOff>101600</xdr:colOff>
      <xdr:row>34</xdr:row>
      <xdr:rowOff>127805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9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137982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6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187003</xdr:rowOff>
    </xdr:from>
    <xdr:to>
      <xdr:col>22</xdr:col>
      <xdr:colOff>165100</xdr:colOff>
      <xdr:row>34</xdr:row>
      <xdr:rowOff>288603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5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298780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281986</xdr:rowOff>
    </xdr:from>
    <xdr:to>
      <xdr:col>19</xdr:col>
      <xdr:colOff>38100</xdr:colOff>
      <xdr:row>35</xdr:row>
      <xdr:rowOff>40686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4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50863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1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235946</xdr:rowOff>
    </xdr:from>
    <xdr:to>
      <xdr:col>15</xdr:col>
      <xdr:colOff>101600</xdr:colOff>
      <xdr:row>34</xdr:row>
      <xdr:rowOff>337546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0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4823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7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6,223
6,171
183.86
6,341,493
6,253,824
76,968
3,626,206
6,803,247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1968</xdr:rowOff>
    </xdr:from>
    <xdr:to>
      <xdr:col>24</xdr:col>
      <xdr:colOff>63500</xdr:colOff>
      <xdr:row>36</xdr:row>
      <xdr:rowOff>17247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4168"/>
          <a:ext cx="8382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17247</xdr:rowOff>
    </xdr:from>
    <xdr:to>
      <xdr:col>19</xdr:col>
      <xdr:colOff>177800</xdr:colOff>
      <xdr:row>36</xdr:row>
      <xdr:rowOff>40922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9447"/>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40922</xdr:rowOff>
    </xdr:from>
    <xdr:to>
      <xdr:col>15</xdr:col>
      <xdr:colOff>50800</xdr:colOff>
      <xdr:row>36</xdr:row>
      <xdr:rowOff>70358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13122"/>
          <a:ext cx="889000" cy="2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70358</xdr:rowOff>
    </xdr:from>
    <xdr:to>
      <xdr:col>10</xdr:col>
      <xdr:colOff>114300</xdr:colOff>
      <xdr:row>36</xdr:row>
      <xdr:rowOff>84607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255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142003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159834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122618</xdr:rowOff>
    </xdr:from>
    <xdr:to>
      <xdr:col>24</xdr:col>
      <xdr:colOff>114300</xdr:colOff>
      <xdr:row>36</xdr:row>
      <xdr:rowOff>52768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145495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137897</xdr:rowOff>
    </xdr:from>
    <xdr:to>
      <xdr:col>20</xdr:col>
      <xdr:colOff>38100</xdr:colOff>
      <xdr:row>36</xdr:row>
      <xdr:rowOff>68047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84574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161572</xdr:rowOff>
    </xdr:from>
    <xdr:to>
      <xdr:col>15</xdr:col>
      <xdr:colOff>101600</xdr:colOff>
      <xdr:row>36</xdr:row>
      <xdr:rowOff>91722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108249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3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19558</xdr:rowOff>
    </xdr:from>
    <xdr:to>
      <xdr:col>10</xdr:col>
      <xdr:colOff>165100</xdr:colOff>
      <xdr:row>36</xdr:row>
      <xdr:rowOff>121158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137685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6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151934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8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102608</xdr:rowOff>
    </xdr:from>
    <xdr:to>
      <xdr:col>24</xdr:col>
      <xdr:colOff>63500</xdr:colOff>
      <xdr:row>56</xdr:row>
      <xdr:rowOff>107921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03808"/>
          <a:ext cx="8382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102608</xdr:rowOff>
    </xdr:from>
    <xdr:to>
      <xdr:col>19</xdr:col>
      <xdr:colOff>177800</xdr:colOff>
      <xdr:row>56</xdr:row>
      <xdr:rowOff>129083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03808"/>
          <a:ext cx="889000" cy="2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129083</xdr:rowOff>
    </xdr:from>
    <xdr:to>
      <xdr:col>15</xdr:col>
      <xdr:colOff>50800</xdr:colOff>
      <xdr:row>57</xdr:row>
      <xdr:rowOff>5629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30283"/>
          <a:ext cx="889000" cy="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5629</xdr:rowOff>
    </xdr:from>
    <xdr:to>
      <xdr:col>10</xdr:col>
      <xdr:colOff>114300</xdr:colOff>
      <xdr:row>57</xdr:row>
      <xdr:rowOff>24267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78279"/>
          <a:ext cx="8890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57121</xdr:rowOff>
    </xdr:from>
    <xdr:to>
      <xdr:col>24</xdr:col>
      <xdr:colOff>114300</xdr:colOff>
      <xdr:row>56</xdr:row>
      <xdr:rowOff>158721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79998</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0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51808</xdr:rowOff>
    </xdr:from>
    <xdr:to>
      <xdr:col>20</xdr:col>
      <xdr:colOff>38100</xdr:colOff>
      <xdr:row>56</xdr:row>
      <xdr:rowOff>153408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169935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2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78283</xdr:rowOff>
    </xdr:from>
    <xdr:to>
      <xdr:col>15</xdr:col>
      <xdr:colOff>101600</xdr:colOff>
      <xdr:row>57</xdr:row>
      <xdr:rowOff>8433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24960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5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126279</xdr:rowOff>
    </xdr:from>
    <xdr:to>
      <xdr:col>10</xdr:col>
      <xdr:colOff>165100</xdr:colOff>
      <xdr:row>57</xdr:row>
      <xdr:rowOff>56429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72956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0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144917</xdr:rowOff>
    </xdr:from>
    <xdr:to>
      <xdr:col>6</xdr:col>
      <xdr:colOff>38100</xdr:colOff>
      <xdr:row>57</xdr:row>
      <xdr:rowOff>75067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91594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54203</xdr:rowOff>
    </xdr:from>
    <xdr:to>
      <xdr:col>24</xdr:col>
      <xdr:colOff>63500</xdr:colOff>
      <xdr:row>78</xdr:row>
      <xdr:rowOff>67577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27303"/>
          <a:ext cx="8382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54203</xdr:rowOff>
    </xdr:from>
    <xdr:to>
      <xdr:col>19</xdr:col>
      <xdr:colOff>177800</xdr:colOff>
      <xdr:row>78</xdr:row>
      <xdr:rowOff>62585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2730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45707</xdr:rowOff>
    </xdr:from>
    <xdr:to>
      <xdr:col>15</xdr:col>
      <xdr:colOff>50800</xdr:colOff>
      <xdr:row>78</xdr:row>
      <xdr:rowOff>62585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18807"/>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42717</xdr:rowOff>
    </xdr:from>
    <xdr:to>
      <xdr:col>10</xdr:col>
      <xdr:colOff>114300</xdr:colOff>
      <xdr:row>78</xdr:row>
      <xdr:rowOff>45707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15817"/>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109865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120896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16777</xdr:rowOff>
    </xdr:from>
    <xdr:to>
      <xdr:col>24</xdr:col>
      <xdr:colOff>114300</xdr:colOff>
      <xdr:row>78</xdr:row>
      <xdr:rowOff>118377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166654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3403</xdr:rowOff>
    </xdr:from>
    <xdr:to>
      <xdr:col>20</xdr:col>
      <xdr:colOff>38100</xdr:colOff>
      <xdr:row>78</xdr:row>
      <xdr:rowOff>105003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96130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6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11785</xdr:rowOff>
    </xdr:from>
    <xdr:to>
      <xdr:col>15</xdr:col>
      <xdr:colOff>101600</xdr:colOff>
      <xdr:row>78</xdr:row>
      <xdr:rowOff>113385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104512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166357</xdr:rowOff>
    </xdr:from>
    <xdr:to>
      <xdr:col>10</xdr:col>
      <xdr:colOff>165100</xdr:colOff>
      <xdr:row>78</xdr:row>
      <xdr:rowOff>96507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113034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163367</xdr:rowOff>
    </xdr:from>
    <xdr:to>
      <xdr:col>6</xdr:col>
      <xdr:colOff>38100</xdr:colOff>
      <xdr:row>78</xdr:row>
      <xdr:rowOff>93517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110044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132296</xdr:rowOff>
    </xdr:from>
    <xdr:to>
      <xdr:col>24</xdr:col>
      <xdr:colOff>63500</xdr:colOff>
      <xdr:row>97</xdr:row>
      <xdr:rowOff>51372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91496"/>
          <a:ext cx="8382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51372</xdr:rowOff>
    </xdr:from>
    <xdr:to>
      <xdr:col>19</xdr:col>
      <xdr:colOff>177800</xdr:colOff>
      <xdr:row>97</xdr:row>
      <xdr:rowOff>65760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82022"/>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65760</xdr:rowOff>
    </xdr:from>
    <xdr:to>
      <xdr:col>15</xdr:col>
      <xdr:colOff>50800</xdr:colOff>
      <xdr:row>97</xdr:row>
      <xdr:rowOff>70408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96410"/>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70408</xdr:rowOff>
    </xdr:from>
    <xdr:to>
      <xdr:col>10</xdr:col>
      <xdr:colOff>114300</xdr:colOff>
      <xdr:row>97</xdr:row>
      <xdr:rowOff>155270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01058"/>
          <a:ext cx="889000" cy="8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81496</xdr:rowOff>
    </xdr:from>
    <xdr:to>
      <xdr:col>24</xdr:col>
      <xdr:colOff>114300</xdr:colOff>
      <xdr:row>97</xdr:row>
      <xdr:rowOff>11646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104373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572</xdr:rowOff>
    </xdr:from>
    <xdr:to>
      <xdr:col>20</xdr:col>
      <xdr:colOff>38100</xdr:colOff>
      <xdr:row>97</xdr:row>
      <xdr:rowOff>102172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93299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14960</xdr:rowOff>
    </xdr:from>
    <xdr:to>
      <xdr:col>15</xdr:col>
      <xdr:colOff>101600</xdr:colOff>
      <xdr:row>97</xdr:row>
      <xdr:rowOff>116560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133087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4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19608</xdr:rowOff>
    </xdr:from>
    <xdr:to>
      <xdr:col>10</xdr:col>
      <xdr:colOff>165100</xdr:colOff>
      <xdr:row>97</xdr:row>
      <xdr:rowOff>121208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112335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104470</xdr:rowOff>
    </xdr:from>
    <xdr:to>
      <xdr:col>6</xdr:col>
      <xdr:colOff>38100</xdr:colOff>
      <xdr:row>98</xdr:row>
      <xdr:rowOff>34620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25747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139805</xdr:rowOff>
    </xdr:from>
    <xdr:to>
      <xdr:col>55</xdr:col>
      <xdr:colOff>0</xdr:colOff>
      <xdr:row>36</xdr:row>
      <xdr:rowOff>56366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40555"/>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56366</xdr:rowOff>
    </xdr:from>
    <xdr:to>
      <xdr:col>50</xdr:col>
      <xdr:colOff>114300</xdr:colOff>
      <xdr:row>36</xdr:row>
      <xdr:rowOff>130462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28566"/>
          <a:ext cx="889000" cy="7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130462</xdr:rowOff>
    </xdr:from>
    <xdr:to>
      <xdr:col>45</xdr:col>
      <xdr:colOff>177800</xdr:colOff>
      <xdr:row>36</xdr:row>
      <xdr:rowOff>140125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02662"/>
          <a:ext cx="8890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140125</xdr:rowOff>
    </xdr:from>
    <xdr:to>
      <xdr:col>41</xdr:col>
      <xdr:colOff>50800</xdr:colOff>
      <xdr:row>37</xdr:row>
      <xdr:rowOff>6186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12325"/>
          <a:ext cx="889000" cy="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144701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157204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89005</xdr:rowOff>
    </xdr:from>
    <xdr:to>
      <xdr:col>55</xdr:col>
      <xdr:colOff>50800</xdr:colOff>
      <xdr:row>36</xdr:row>
      <xdr:rowOff>19155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111882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5566</xdr:rowOff>
    </xdr:from>
    <xdr:to>
      <xdr:col>50</xdr:col>
      <xdr:colOff>165100</xdr:colOff>
      <xdr:row>36</xdr:row>
      <xdr:rowOff>107166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123693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5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79662</xdr:rowOff>
    </xdr:from>
    <xdr:to>
      <xdr:col>46</xdr:col>
      <xdr:colOff>38100</xdr:colOff>
      <xdr:row>37</xdr:row>
      <xdr:rowOff>9812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26339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89325</xdr:rowOff>
    </xdr:from>
    <xdr:to>
      <xdr:col>41</xdr:col>
      <xdr:colOff>101600</xdr:colOff>
      <xdr:row>37</xdr:row>
      <xdr:rowOff>19475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36002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126836</xdr:rowOff>
    </xdr:from>
    <xdr:to>
      <xdr:col>36</xdr:col>
      <xdr:colOff>165100</xdr:colOff>
      <xdr:row>37</xdr:row>
      <xdr:rowOff>56986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73513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7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98425</xdr:rowOff>
    </xdr:from>
    <xdr:to>
      <xdr:col>55</xdr:col>
      <xdr:colOff>0</xdr:colOff>
      <xdr:row>58</xdr:row>
      <xdr:rowOff>119442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2525"/>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78062</xdr:rowOff>
    </xdr:from>
    <xdr:to>
      <xdr:col>50</xdr:col>
      <xdr:colOff>114300</xdr:colOff>
      <xdr:row>58</xdr:row>
      <xdr:rowOff>119442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2162"/>
          <a:ext cx="889000" cy="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78062</xdr:rowOff>
    </xdr:from>
    <xdr:to>
      <xdr:col>45</xdr:col>
      <xdr:colOff>177800</xdr:colOff>
      <xdr:row>58</xdr:row>
      <xdr:rowOff>100593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22162"/>
          <a:ext cx="8890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100593</xdr:rowOff>
    </xdr:from>
    <xdr:to>
      <xdr:col>41</xdr:col>
      <xdr:colOff>50800</xdr:colOff>
      <xdr:row>58</xdr:row>
      <xdr:rowOff>112468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44693"/>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154267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47625</xdr:rowOff>
    </xdr:from>
    <xdr:to>
      <xdr:col>55</xdr:col>
      <xdr:colOff>50800</xdr:colOff>
      <xdr:row>58</xdr:row>
      <xdr:rowOff>149225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7002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68642</xdr:rowOff>
    </xdr:from>
    <xdr:to>
      <xdr:col>50</xdr:col>
      <xdr:colOff>165100</xdr:colOff>
      <xdr:row>58</xdr:row>
      <xdr:rowOff>170242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161369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27262</xdr:rowOff>
    </xdr:from>
    <xdr:to>
      <xdr:col>46</xdr:col>
      <xdr:colOff>38100</xdr:colOff>
      <xdr:row>58</xdr:row>
      <xdr:rowOff>128862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145389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49793</xdr:rowOff>
    </xdr:from>
    <xdr:to>
      <xdr:col>41</xdr:col>
      <xdr:colOff>101600</xdr:colOff>
      <xdr:row>58</xdr:row>
      <xdr:rowOff>151393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167920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6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61668</xdr:rowOff>
    </xdr:from>
    <xdr:to>
      <xdr:col>36</xdr:col>
      <xdr:colOff>165100</xdr:colOff>
      <xdr:row>58</xdr:row>
      <xdr:rowOff>163268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154395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9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119028</xdr:rowOff>
    </xdr:from>
    <xdr:to>
      <xdr:col>55</xdr:col>
      <xdr:colOff>0</xdr:colOff>
      <xdr:row>78</xdr:row>
      <xdr:rowOff>127798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92128"/>
          <a:ext cx="8382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92949</xdr:rowOff>
    </xdr:from>
    <xdr:to>
      <xdr:col>50</xdr:col>
      <xdr:colOff>114300</xdr:colOff>
      <xdr:row>78</xdr:row>
      <xdr:rowOff>127798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6049"/>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92949</xdr:rowOff>
    </xdr:from>
    <xdr:to>
      <xdr:col>45</xdr:col>
      <xdr:colOff>177800</xdr:colOff>
      <xdr:row>78</xdr:row>
      <xdr:rowOff>109074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6049"/>
          <a:ext cx="889000" cy="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169296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68228</xdr:rowOff>
    </xdr:from>
    <xdr:to>
      <xdr:col>55</xdr:col>
      <xdr:colOff>50800</xdr:colOff>
      <xdr:row>78</xdr:row>
      <xdr:rowOff>169828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27605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76998</xdr:rowOff>
    </xdr:from>
    <xdr:to>
      <xdr:col>50</xdr:col>
      <xdr:colOff>165100</xdr:colOff>
      <xdr:row>79</xdr:row>
      <xdr:rowOff>7148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169725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42149</xdr:rowOff>
    </xdr:from>
    <xdr:to>
      <xdr:col>46</xdr:col>
      <xdr:colOff>38100</xdr:colOff>
      <xdr:row>78</xdr:row>
      <xdr:rowOff>143749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160276</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319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58274</xdr:rowOff>
    </xdr:from>
    <xdr:to>
      <xdr:col>41</xdr:col>
      <xdr:colOff>101600</xdr:colOff>
      <xdr:row>78</xdr:row>
      <xdr:rowOff>159874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4951</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320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47513</xdr:rowOff>
    </xdr:from>
    <xdr:to>
      <xdr:col>55</xdr:col>
      <xdr:colOff>0</xdr:colOff>
      <xdr:row>98</xdr:row>
      <xdr:rowOff>83998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78163"/>
          <a:ext cx="838200" cy="20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140455</xdr:rowOff>
    </xdr:from>
    <xdr:to>
      <xdr:col>50</xdr:col>
      <xdr:colOff>114300</xdr:colOff>
      <xdr:row>98</xdr:row>
      <xdr:rowOff>83998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71105"/>
          <a:ext cx="889000" cy="1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140455</xdr:rowOff>
    </xdr:from>
    <xdr:to>
      <xdr:col>45</xdr:col>
      <xdr:colOff>177800</xdr:colOff>
      <xdr:row>98</xdr:row>
      <xdr:rowOff>120647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71105"/>
          <a:ext cx="889000" cy="1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168163</xdr:rowOff>
    </xdr:from>
    <xdr:to>
      <xdr:col>55</xdr:col>
      <xdr:colOff>50800</xdr:colOff>
      <xdr:row>97</xdr:row>
      <xdr:rowOff>98313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19590</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33198</xdr:rowOff>
    </xdr:from>
    <xdr:to>
      <xdr:col>50</xdr:col>
      <xdr:colOff>165100</xdr:colOff>
      <xdr:row>98</xdr:row>
      <xdr:rowOff>134798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125925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89655</xdr:rowOff>
    </xdr:from>
    <xdr:to>
      <xdr:col>46</xdr:col>
      <xdr:colOff>38100</xdr:colOff>
      <xdr:row>98</xdr:row>
      <xdr:rowOff>19805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36332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69847</xdr:rowOff>
    </xdr:from>
    <xdr:to>
      <xdr:col>41</xdr:col>
      <xdr:colOff>101600</xdr:colOff>
      <xdr:row>98</xdr:row>
      <xdr:rowOff>171447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162574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3232</xdr:rowOff>
    </xdr:from>
    <xdr:to>
      <xdr:col>85</xdr:col>
      <xdr:colOff>127000</xdr:colOff>
      <xdr:row>39</xdr:row>
      <xdr:rowOff>23699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689782"/>
          <a:ext cx="8382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3232</xdr:rowOff>
    </xdr:from>
    <xdr:to>
      <xdr:col>81</xdr:col>
      <xdr:colOff>50800</xdr:colOff>
      <xdr:row>39</xdr:row>
      <xdr:rowOff>43768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89782"/>
          <a:ext cx="889000" cy="4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43768</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3031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43202</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29752"/>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144349</xdr:rowOff>
    </xdr:from>
    <xdr:to>
      <xdr:col>85</xdr:col>
      <xdr:colOff>177800</xdr:colOff>
      <xdr:row>39</xdr:row>
      <xdr:rowOff>74499</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103726</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4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123882</xdr:rowOff>
    </xdr:from>
    <xdr:to>
      <xdr:col>81</xdr:col>
      <xdr:colOff>101600</xdr:colOff>
      <xdr:row>39</xdr:row>
      <xdr:rowOff>54032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70559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4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164418</xdr:rowOff>
    </xdr:from>
    <xdr:to>
      <xdr:col>76</xdr:col>
      <xdr:colOff>165100</xdr:colOff>
      <xdr:row>39</xdr:row>
      <xdr:rowOff>94568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85695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7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163852</xdr:rowOff>
    </xdr:from>
    <xdr:to>
      <xdr:col>67</xdr:col>
      <xdr:colOff>101600</xdr:colOff>
      <xdr:row>39</xdr:row>
      <xdr:rowOff>94002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85129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71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95320</xdr:rowOff>
    </xdr:from>
    <xdr:to>
      <xdr:col>85</xdr:col>
      <xdr:colOff>127000</xdr:colOff>
      <xdr:row>75</xdr:row>
      <xdr:rowOff>125188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2954070"/>
          <a:ext cx="8382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125188</xdr:rowOff>
    </xdr:from>
    <xdr:to>
      <xdr:col>81</xdr:col>
      <xdr:colOff>50800</xdr:colOff>
      <xdr:row>75</xdr:row>
      <xdr:rowOff>152177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4592300" y="12983938"/>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152177</xdr:rowOff>
    </xdr:from>
    <xdr:to>
      <xdr:col>76</xdr:col>
      <xdr:colOff>114300</xdr:colOff>
      <xdr:row>76</xdr:row>
      <xdr:rowOff>13407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3703300" y="13010927"/>
          <a:ext cx="889000" cy="3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13407</xdr:rowOff>
    </xdr:from>
    <xdr:to>
      <xdr:col>71</xdr:col>
      <xdr:colOff>177800</xdr:colOff>
      <xdr:row>76</xdr:row>
      <xdr:rowOff>29707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2814300" y="13043607"/>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44520</xdr:rowOff>
    </xdr:from>
    <xdr:to>
      <xdr:col>85</xdr:col>
      <xdr:colOff>177800</xdr:colOff>
      <xdr:row>75</xdr:row>
      <xdr:rowOff>146120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29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67397</xdr:rowOff>
    </xdr:from>
    <xdr:ext cx="599010"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275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74388</xdr:rowOff>
    </xdr:from>
    <xdr:to>
      <xdr:col>81</xdr:col>
      <xdr:colOff>101600</xdr:colOff>
      <xdr:row>76</xdr:row>
      <xdr:rowOff>4539</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2933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21065</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70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101377</xdr:rowOff>
    </xdr:from>
    <xdr:to>
      <xdr:col>76</xdr:col>
      <xdr:colOff>165100</xdr:colOff>
      <xdr:row>76</xdr:row>
      <xdr:rowOff>31527</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29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48054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7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134058</xdr:rowOff>
    </xdr:from>
    <xdr:to>
      <xdr:col>72</xdr:col>
      <xdr:colOff>38100</xdr:colOff>
      <xdr:row>76</xdr:row>
      <xdr:rowOff>64207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2992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80735</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03795" y="1276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150357</xdr:rowOff>
    </xdr:from>
    <xdr:to>
      <xdr:col>67</xdr:col>
      <xdr:colOff>101600</xdr:colOff>
      <xdr:row>76</xdr:row>
      <xdr:rowOff>80507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30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97034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7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25846</xdr:rowOff>
    </xdr:from>
    <xdr:to>
      <xdr:col>85</xdr:col>
      <xdr:colOff>127000</xdr:colOff>
      <xdr:row>99</xdr:row>
      <xdr:rowOff>41063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5481300" y="16999396"/>
          <a:ext cx="8382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160784</xdr:rowOff>
    </xdr:from>
    <xdr:to>
      <xdr:col>81</xdr:col>
      <xdr:colOff>50800</xdr:colOff>
      <xdr:row>99</xdr:row>
      <xdr:rowOff>25846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4592300" y="16962884"/>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160784</xdr:rowOff>
    </xdr:from>
    <xdr:to>
      <xdr:col>76</xdr:col>
      <xdr:colOff>114300</xdr:colOff>
      <xdr:row>99</xdr:row>
      <xdr:rowOff>12877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3703300" y="16962884"/>
          <a:ext cx="8890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155305</xdr:rowOff>
    </xdr:from>
    <xdr:to>
      <xdr:col>71</xdr:col>
      <xdr:colOff>177800</xdr:colOff>
      <xdr:row>99</xdr:row>
      <xdr:rowOff>12877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814300" y="16957405"/>
          <a:ext cx="889000" cy="2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161713</xdr:rowOff>
    </xdr:from>
    <xdr:to>
      <xdr:col>85</xdr:col>
      <xdr:colOff>177800</xdr:colOff>
      <xdr:row>99</xdr:row>
      <xdr:rowOff>91863</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9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146496</xdr:rowOff>
    </xdr:from>
    <xdr:to>
      <xdr:col>81</xdr:col>
      <xdr:colOff>101600</xdr:colOff>
      <xdr:row>99</xdr:row>
      <xdr:rowOff>76646</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9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67773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70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109984</xdr:rowOff>
    </xdr:from>
    <xdr:to>
      <xdr:col>76</xdr:col>
      <xdr:colOff>165100</xdr:colOff>
      <xdr:row>99</xdr:row>
      <xdr:rowOff>40134</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9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56661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133527</xdr:rowOff>
    </xdr:from>
    <xdr:to>
      <xdr:col>72</xdr:col>
      <xdr:colOff>38100</xdr:colOff>
      <xdr:row>99</xdr:row>
      <xdr:rowOff>63677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54804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702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104505</xdr:rowOff>
    </xdr:from>
    <xdr:to>
      <xdr:col>67</xdr:col>
      <xdr:colOff>101600</xdr:colOff>
      <xdr:row>99</xdr:row>
      <xdr:rowOff>34655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9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51182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66342</xdr:rowOff>
    </xdr:from>
    <xdr:to>
      <xdr:col>116</xdr:col>
      <xdr:colOff>63500</xdr:colOff>
      <xdr:row>59</xdr:row>
      <xdr:rowOff>66982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181892"/>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17350</xdr:rowOff>
    </xdr:from>
    <xdr:to>
      <xdr:col>111</xdr:col>
      <xdr:colOff>177800</xdr:colOff>
      <xdr:row>59</xdr:row>
      <xdr:rowOff>66982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132900"/>
          <a:ext cx="889000" cy="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17350</xdr:rowOff>
    </xdr:from>
    <xdr:to>
      <xdr:col>107</xdr:col>
      <xdr:colOff>50800</xdr:colOff>
      <xdr:row>59</xdr:row>
      <xdr:rowOff>68514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32900"/>
          <a:ext cx="889000" cy="5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127458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68514</xdr:rowOff>
    </xdr:from>
    <xdr:to>
      <xdr:col>102</xdr:col>
      <xdr:colOff>114300</xdr:colOff>
      <xdr:row>59</xdr:row>
      <xdr:rowOff>69990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184064"/>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131318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131191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102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15542</xdr:rowOff>
    </xdr:from>
    <xdr:to>
      <xdr:col>116</xdr:col>
      <xdr:colOff>114300</xdr:colOff>
      <xdr:row>59</xdr:row>
      <xdr:rowOff>117142</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13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146369</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1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16182</xdr:rowOff>
    </xdr:from>
    <xdr:to>
      <xdr:col>112</xdr:col>
      <xdr:colOff>38100</xdr:colOff>
      <xdr:row>59</xdr:row>
      <xdr:rowOff>117782</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1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134309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0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138000</xdr:rowOff>
    </xdr:from>
    <xdr:to>
      <xdr:col>107</xdr:col>
      <xdr:colOff>101600</xdr:colOff>
      <xdr:row>59</xdr:row>
      <xdr:rowOff>68150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84677</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85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17714</xdr:rowOff>
    </xdr:from>
    <xdr:to>
      <xdr:col>102</xdr:col>
      <xdr:colOff>165100</xdr:colOff>
      <xdr:row>59</xdr:row>
      <xdr:rowOff>119314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1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135841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9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19190</xdr:rowOff>
    </xdr:from>
    <xdr:to>
      <xdr:col>98</xdr:col>
      <xdr:colOff>38100</xdr:colOff>
      <xdr:row>59</xdr:row>
      <xdr:rowOff>120790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1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137317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9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71209</xdr:rowOff>
    </xdr:from>
    <xdr:to>
      <xdr:col>116</xdr:col>
      <xdr:colOff>63500</xdr:colOff>
      <xdr:row>73</xdr:row>
      <xdr:rowOff>126517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415609"/>
          <a:ext cx="838200" cy="2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71209</xdr:rowOff>
    </xdr:from>
    <xdr:to>
      <xdr:col>111</xdr:col>
      <xdr:colOff>177800</xdr:colOff>
      <xdr:row>74</xdr:row>
      <xdr:rowOff>3391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415609"/>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41428</xdr:rowOff>
    </xdr:from>
    <xdr:to>
      <xdr:col>107</xdr:col>
      <xdr:colOff>50800</xdr:colOff>
      <xdr:row>74</xdr:row>
      <xdr:rowOff>3391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2557278"/>
          <a:ext cx="889000" cy="1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41428</xdr:rowOff>
    </xdr:from>
    <xdr:to>
      <xdr:col>102</xdr:col>
      <xdr:colOff>114300</xdr:colOff>
      <xdr:row>73</xdr:row>
      <xdr:rowOff>164161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557278"/>
          <a:ext cx="889000" cy="1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75717</xdr:rowOff>
    </xdr:from>
    <xdr:to>
      <xdr:col>116</xdr:col>
      <xdr:colOff>114300</xdr:colOff>
      <xdr:row>74</xdr:row>
      <xdr:rowOff>5867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5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98594</xdr:rowOff>
    </xdr:from>
    <xdr:ext cx="599010"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44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20409</xdr:rowOff>
    </xdr:from>
    <xdr:to>
      <xdr:col>112</xdr:col>
      <xdr:colOff>38100</xdr:colOff>
      <xdr:row>72</xdr:row>
      <xdr:rowOff>122009</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3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138536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14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124041</xdr:rowOff>
    </xdr:from>
    <xdr:to>
      <xdr:col>107</xdr:col>
      <xdr:colOff>101600</xdr:colOff>
      <xdr:row>74</xdr:row>
      <xdr:rowOff>54191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6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70718</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4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162078</xdr:rowOff>
    </xdr:from>
    <xdr:to>
      <xdr:col>102</xdr:col>
      <xdr:colOff>165100</xdr:colOff>
      <xdr:row>73</xdr:row>
      <xdr:rowOff>92228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5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108755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28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113361</xdr:rowOff>
    </xdr:from>
    <xdr:to>
      <xdr:col>98</xdr:col>
      <xdr:colOff>38100</xdr:colOff>
      <xdr:row>74</xdr:row>
      <xdr:rowOff>43511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6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60038</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4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歳出決算総額は、住民一人当たり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1,019,041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円となっている。補助費について、類似団体内平均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102,894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円に対し</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224,954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と大きく上回っている。主に依田窪医療福祉事務組合・上田地域広域連合・上田市長和町中学校組合などの一部事務組合への負担金、補助金にある。今後、一部事務組合等の実施事業に対し、補助するのに適正な事業であるかの明確な審査基準を設けることや補助率の見直しを含め検討していく。公債費については、類似団体の</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122,207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円、長野県平均の</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70,053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円を上回ってる。大型事業である新庁舎建設事業の元金返済が平成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31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から始まり、財政運営が厳しくなっていくため、今後、地方債の発行を伴う投資的経費の抑制に努めていく。繰出金においては、特別会計の財政状況の悪化に伴う赤字補填的な繰出金が多額になっていることも要因として挙げられる。今後、料金の適正化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6,223
6,171
183.86
6,341,493
6,253,824
76,968
3,626,206
6,803,247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97736</xdr:rowOff>
    </xdr:from>
    <xdr:to>
      <xdr:col>24</xdr:col>
      <xdr:colOff>63500</xdr:colOff>
      <xdr:row>33</xdr:row>
      <xdr:rowOff>153743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55586"/>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168765</xdr:rowOff>
    </xdr:from>
    <xdr:to>
      <xdr:col>19</xdr:col>
      <xdr:colOff>177800</xdr:colOff>
      <xdr:row>33</xdr:row>
      <xdr:rowOff>97736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55165"/>
          <a:ext cx="8890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168765</xdr:rowOff>
    </xdr:from>
    <xdr:to>
      <xdr:col>15</xdr:col>
      <xdr:colOff>50800</xdr:colOff>
      <xdr:row>33</xdr:row>
      <xdr:rowOff>109982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55165"/>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128760</xdr:rowOff>
    </xdr:from>
    <xdr:to>
      <xdr:col>10</xdr:col>
      <xdr:colOff>114300</xdr:colOff>
      <xdr:row>33</xdr:row>
      <xdr:rowOff>109982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15160"/>
          <a:ext cx="8890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40385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83982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102943</xdr:rowOff>
    </xdr:from>
    <xdr:to>
      <xdr:col>24</xdr:col>
      <xdr:colOff>114300</xdr:colOff>
      <xdr:row>34</xdr:row>
      <xdr:rowOff>33093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125820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46936</xdr:rowOff>
    </xdr:from>
    <xdr:to>
      <xdr:col>20</xdr:col>
      <xdr:colOff>38100</xdr:colOff>
      <xdr:row>33</xdr:row>
      <xdr:rowOff>148536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165063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4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117965</xdr:rowOff>
    </xdr:from>
    <xdr:to>
      <xdr:col>15</xdr:col>
      <xdr:colOff>101600</xdr:colOff>
      <xdr:row>33</xdr:row>
      <xdr:rowOff>48115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64642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59182</xdr:rowOff>
    </xdr:from>
    <xdr:to>
      <xdr:col>10</xdr:col>
      <xdr:colOff>165100</xdr:colOff>
      <xdr:row>33</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5859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49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77960</xdr:rowOff>
    </xdr:from>
    <xdr:to>
      <xdr:col>6</xdr:col>
      <xdr:colOff>38100</xdr:colOff>
      <xdr:row>33</xdr:row>
      <xdr:rowOff>8110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24637</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3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113018</xdr:rowOff>
    </xdr:from>
    <xdr:to>
      <xdr:col>24</xdr:col>
      <xdr:colOff>63500</xdr:colOff>
      <xdr:row>58</xdr:row>
      <xdr:rowOff>133449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57118"/>
          <a:ext cx="8382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69231</xdr:rowOff>
    </xdr:from>
    <xdr:to>
      <xdr:col>19</xdr:col>
      <xdr:colOff>177800</xdr:colOff>
      <xdr:row>58</xdr:row>
      <xdr:rowOff>113018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841881"/>
          <a:ext cx="889000" cy="2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69231</xdr:rowOff>
    </xdr:from>
    <xdr:to>
      <xdr:col>15</xdr:col>
      <xdr:colOff>50800</xdr:colOff>
      <xdr:row>58</xdr:row>
      <xdr:rowOff>68389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841881"/>
          <a:ext cx="889000" cy="17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68389</xdr:rowOff>
    </xdr:from>
    <xdr:to>
      <xdr:col>10</xdr:col>
      <xdr:colOff>114300</xdr:colOff>
      <xdr:row>58</xdr:row>
      <xdr:rowOff>80550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12489"/>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3363</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82649</xdr:rowOff>
    </xdr:from>
    <xdr:to>
      <xdr:col>24</xdr:col>
      <xdr:colOff>114300</xdr:colOff>
      <xdr:row>59</xdr:row>
      <xdr:rowOff>12799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62218</xdr:rowOff>
    </xdr:from>
    <xdr:to>
      <xdr:col>20</xdr:col>
      <xdr:colOff>38100</xdr:colOff>
      <xdr:row>58</xdr:row>
      <xdr:rowOff>163818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8895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8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18431</xdr:rowOff>
    </xdr:from>
    <xdr:to>
      <xdr:col>15</xdr:col>
      <xdr:colOff>101600</xdr:colOff>
      <xdr:row>57</xdr:row>
      <xdr:rowOff>120031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136558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56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17589</xdr:rowOff>
    </xdr:from>
    <xdr:to>
      <xdr:col>10</xdr:col>
      <xdr:colOff>165100</xdr:colOff>
      <xdr:row>58</xdr:row>
      <xdr:rowOff>119189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110316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05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29750</xdr:rowOff>
    </xdr:from>
    <xdr:to>
      <xdr:col>6</xdr:col>
      <xdr:colOff>38100</xdr:colOff>
      <xdr:row>58</xdr:row>
      <xdr:rowOff>131350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147877</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90764</xdr:rowOff>
    </xdr:from>
    <xdr:to>
      <xdr:col>24</xdr:col>
      <xdr:colOff>63500</xdr:colOff>
      <xdr:row>75</xdr:row>
      <xdr:rowOff>54478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78064"/>
          <a:ext cx="838200" cy="1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90764</xdr:rowOff>
    </xdr:from>
    <xdr:to>
      <xdr:col>19</xdr:col>
      <xdr:colOff>177800</xdr:colOff>
      <xdr:row>76</xdr:row>
      <xdr:rowOff>6083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78064"/>
          <a:ext cx="889000" cy="25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119301</xdr:rowOff>
    </xdr:from>
    <xdr:to>
      <xdr:col>15</xdr:col>
      <xdr:colOff>50800</xdr:colOff>
      <xdr:row>76</xdr:row>
      <xdr:rowOff>6083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635151"/>
          <a:ext cx="889000" cy="40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119301</xdr:rowOff>
    </xdr:from>
    <xdr:to>
      <xdr:col>10</xdr:col>
      <xdr:colOff>114300</xdr:colOff>
      <xdr:row>75</xdr:row>
      <xdr:rowOff>141308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635151"/>
          <a:ext cx="889000" cy="3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3678</xdr:rowOff>
    </xdr:from>
    <xdr:to>
      <xdr:col>24</xdr:col>
      <xdr:colOff>114300</xdr:colOff>
      <xdr:row>75</xdr:row>
      <xdr:rowOff>105278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26555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1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39964</xdr:rowOff>
    </xdr:from>
    <xdr:to>
      <xdr:col>20</xdr:col>
      <xdr:colOff>38100</xdr:colOff>
      <xdr:row>74</xdr:row>
      <xdr:rowOff>141564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158091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0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126733</xdr:rowOff>
    </xdr:from>
    <xdr:to>
      <xdr:col>15</xdr:col>
      <xdr:colOff>101600</xdr:colOff>
      <xdr:row>76</xdr:row>
      <xdr:rowOff>56883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73410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6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68501</xdr:rowOff>
    </xdr:from>
    <xdr:to>
      <xdr:col>10</xdr:col>
      <xdr:colOff>165100</xdr:colOff>
      <xdr:row>73</xdr:row>
      <xdr:rowOff>170101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5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15178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35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90508</xdr:rowOff>
    </xdr:from>
    <xdr:to>
      <xdr:col>6</xdr:col>
      <xdr:colOff>38100</xdr:colOff>
      <xdr:row>76</xdr:row>
      <xdr:rowOff>20658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37185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2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116452</xdr:rowOff>
    </xdr:from>
    <xdr:to>
      <xdr:col>24</xdr:col>
      <xdr:colOff>63500</xdr:colOff>
      <xdr:row>96</xdr:row>
      <xdr:rowOff>127885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04202"/>
          <a:ext cx="838200" cy="18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127885</xdr:rowOff>
    </xdr:from>
    <xdr:to>
      <xdr:col>19</xdr:col>
      <xdr:colOff>177800</xdr:colOff>
      <xdr:row>97</xdr:row>
      <xdr:rowOff>75078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7085"/>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75078</xdr:rowOff>
    </xdr:from>
    <xdr:to>
      <xdr:col>15</xdr:col>
      <xdr:colOff>50800</xdr:colOff>
      <xdr:row>97</xdr:row>
      <xdr:rowOff>98366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5728"/>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72327</xdr:rowOff>
    </xdr:from>
    <xdr:to>
      <xdr:col>10</xdr:col>
      <xdr:colOff>114300</xdr:colOff>
      <xdr:row>97</xdr:row>
      <xdr:rowOff>98366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2977"/>
          <a:ext cx="889000" cy="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18784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65652</xdr:rowOff>
    </xdr:from>
    <xdr:to>
      <xdr:col>24</xdr:col>
      <xdr:colOff>114300</xdr:colOff>
      <xdr:row>95</xdr:row>
      <xdr:rowOff>167252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88529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0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77085</xdr:rowOff>
    </xdr:from>
    <xdr:to>
      <xdr:col>20</xdr:col>
      <xdr:colOff>38100</xdr:colOff>
      <xdr:row>97</xdr:row>
      <xdr:rowOff>7235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23762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24278</xdr:rowOff>
    </xdr:from>
    <xdr:to>
      <xdr:col>15</xdr:col>
      <xdr:colOff>101600</xdr:colOff>
      <xdr:row>97</xdr:row>
      <xdr:rowOff>125878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142405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3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47566</xdr:rowOff>
    </xdr:from>
    <xdr:to>
      <xdr:col>10</xdr:col>
      <xdr:colOff>165100</xdr:colOff>
      <xdr:row>97</xdr:row>
      <xdr:rowOff>149166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165693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5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21527</xdr:rowOff>
    </xdr:from>
    <xdr:to>
      <xdr:col>6</xdr:col>
      <xdr:colOff>38100</xdr:colOff>
      <xdr:row>97</xdr:row>
      <xdr:rowOff>123127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139654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2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165653</xdr:rowOff>
    </xdr:from>
    <xdr:to>
      <xdr:col>55</xdr:col>
      <xdr:colOff>0</xdr:colOff>
      <xdr:row>59</xdr:row>
      <xdr:rowOff>28645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09753"/>
          <a:ext cx="8382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28645</xdr:rowOff>
    </xdr:from>
    <xdr:to>
      <xdr:col>50</xdr:col>
      <xdr:colOff>114300</xdr:colOff>
      <xdr:row>59</xdr:row>
      <xdr:rowOff>33484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44195"/>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21413</xdr:rowOff>
    </xdr:from>
    <xdr:to>
      <xdr:col>45</xdr:col>
      <xdr:colOff>177800</xdr:colOff>
      <xdr:row>59</xdr:row>
      <xdr:rowOff>33484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36963"/>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21413</xdr:rowOff>
    </xdr:from>
    <xdr:to>
      <xdr:col>41</xdr:col>
      <xdr:colOff>50800</xdr:colOff>
      <xdr:row>59</xdr:row>
      <xdr:rowOff>32799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36963"/>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78102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1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77243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114853</xdr:rowOff>
    </xdr:from>
    <xdr:to>
      <xdr:col>55</xdr:col>
      <xdr:colOff>50800</xdr:colOff>
      <xdr:row>59</xdr:row>
      <xdr:rowOff>45003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74230</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149295</xdr:rowOff>
    </xdr:from>
    <xdr:to>
      <xdr:col>50</xdr:col>
      <xdr:colOff>165100</xdr:colOff>
      <xdr:row>59</xdr:row>
      <xdr:rowOff>79445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70572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154134</xdr:rowOff>
    </xdr:from>
    <xdr:to>
      <xdr:col>46</xdr:col>
      <xdr:colOff>38100</xdr:colOff>
      <xdr:row>59</xdr:row>
      <xdr:rowOff>84284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75411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9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142063</xdr:rowOff>
    </xdr:from>
    <xdr:to>
      <xdr:col>41</xdr:col>
      <xdr:colOff>101600</xdr:colOff>
      <xdr:row>59</xdr:row>
      <xdr:rowOff>72213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88740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153449</xdr:rowOff>
    </xdr:from>
    <xdr:to>
      <xdr:col>36</xdr:col>
      <xdr:colOff>165100</xdr:colOff>
      <xdr:row>59</xdr:row>
      <xdr:rowOff>83599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100126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137947</xdr:rowOff>
    </xdr:from>
    <xdr:to>
      <xdr:col>55</xdr:col>
      <xdr:colOff>0</xdr:colOff>
      <xdr:row>76</xdr:row>
      <xdr:rowOff>48013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996697"/>
          <a:ext cx="8382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17875</xdr:rowOff>
    </xdr:from>
    <xdr:to>
      <xdr:col>50</xdr:col>
      <xdr:colOff>114300</xdr:colOff>
      <xdr:row>76</xdr:row>
      <xdr:rowOff>48013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705175"/>
          <a:ext cx="889000" cy="3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17875</xdr:rowOff>
    </xdr:from>
    <xdr:to>
      <xdr:col>45</xdr:col>
      <xdr:colOff>177800</xdr:colOff>
      <xdr:row>74</xdr:row>
      <xdr:rowOff>169075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705175"/>
          <a:ext cx="889000" cy="1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169075</xdr:rowOff>
    </xdr:from>
    <xdr:to>
      <xdr:col>41</xdr:col>
      <xdr:colOff>50800</xdr:colOff>
      <xdr:row>76</xdr:row>
      <xdr:rowOff>110706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856375"/>
          <a:ext cx="889000" cy="28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31760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91634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87147</xdr:rowOff>
    </xdr:from>
    <xdr:to>
      <xdr:col>55</xdr:col>
      <xdr:colOff>50800</xdr:colOff>
      <xdr:row>76</xdr:row>
      <xdr:rowOff>17298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45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110024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7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168663</xdr:rowOff>
    </xdr:from>
    <xdr:to>
      <xdr:col>50</xdr:col>
      <xdr:colOff>165100</xdr:colOff>
      <xdr:row>76</xdr:row>
      <xdr:rowOff>98813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115340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0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138525</xdr:rowOff>
    </xdr:from>
    <xdr:to>
      <xdr:col>46</xdr:col>
      <xdr:colOff>38100</xdr:colOff>
      <xdr:row>74</xdr:row>
      <xdr:rowOff>68675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6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85202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4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118275</xdr:rowOff>
    </xdr:from>
    <xdr:to>
      <xdr:col>41</xdr:col>
      <xdr:colOff>101600</xdr:colOff>
      <xdr:row>75</xdr:row>
      <xdr:rowOff>48425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8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64952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58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59906</xdr:rowOff>
    </xdr:from>
    <xdr:to>
      <xdr:col>36</xdr:col>
      <xdr:colOff>165100</xdr:colOff>
      <xdr:row>76</xdr:row>
      <xdr:rowOff>161506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6583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64714</xdr:rowOff>
    </xdr:from>
    <xdr:to>
      <xdr:col>55</xdr:col>
      <xdr:colOff>0</xdr:colOff>
      <xdr:row>99</xdr:row>
      <xdr:rowOff>75509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7038264"/>
          <a:ext cx="838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69729</xdr:rowOff>
    </xdr:from>
    <xdr:to>
      <xdr:col>50</xdr:col>
      <xdr:colOff>114300</xdr:colOff>
      <xdr:row>99</xdr:row>
      <xdr:rowOff>75509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7043279"/>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69729</xdr:rowOff>
    </xdr:from>
    <xdr:to>
      <xdr:col>45</xdr:col>
      <xdr:colOff>177800</xdr:colOff>
      <xdr:row>99</xdr:row>
      <xdr:rowOff>71151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7043279"/>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71151</xdr:rowOff>
    </xdr:from>
    <xdr:to>
      <xdr:col>41</xdr:col>
      <xdr:colOff>50800</xdr:colOff>
      <xdr:row>99</xdr:row>
      <xdr:rowOff>72265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7044701"/>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116419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7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116119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70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13914</xdr:rowOff>
    </xdr:from>
    <xdr:to>
      <xdr:col>55</xdr:col>
      <xdr:colOff>50800</xdr:colOff>
      <xdr:row>99</xdr:row>
      <xdr:rowOff>115514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9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144741</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7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24709</xdr:rowOff>
    </xdr:from>
    <xdr:to>
      <xdr:col>50</xdr:col>
      <xdr:colOff>165100</xdr:colOff>
      <xdr:row>99</xdr:row>
      <xdr:rowOff>126309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99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117436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9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18929</xdr:rowOff>
    </xdr:from>
    <xdr:to>
      <xdr:col>46</xdr:col>
      <xdr:colOff>38100</xdr:colOff>
      <xdr:row>99</xdr:row>
      <xdr:rowOff>120529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9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111656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8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20351</xdr:rowOff>
    </xdr:from>
    <xdr:to>
      <xdr:col>41</xdr:col>
      <xdr:colOff>101600</xdr:colOff>
      <xdr:row>99</xdr:row>
      <xdr:rowOff>121951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9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138478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21465</xdr:rowOff>
    </xdr:from>
    <xdr:to>
      <xdr:col>36</xdr:col>
      <xdr:colOff>165100</xdr:colOff>
      <xdr:row>99</xdr:row>
      <xdr:rowOff>123065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9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139592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115947</xdr:rowOff>
    </xdr:from>
    <xdr:to>
      <xdr:col>85</xdr:col>
      <xdr:colOff>127000</xdr:colOff>
      <xdr:row>37</xdr:row>
      <xdr:rowOff>117243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45959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114391</xdr:rowOff>
    </xdr:from>
    <xdr:to>
      <xdr:col>81</xdr:col>
      <xdr:colOff>50800</xdr:colOff>
      <xdr:row>37</xdr:row>
      <xdr:rowOff>115947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458041"/>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114391</xdr:rowOff>
    </xdr:from>
    <xdr:to>
      <xdr:col>76</xdr:col>
      <xdr:colOff>114300</xdr:colOff>
      <xdr:row>37</xdr:row>
      <xdr:rowOff>156301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458041"/>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156301</xdr:rowOff>
    </xdr:from>
    <xdr:to>
      <xdr:col>71</xdr:col>
      <xdr:colOff>177800</xdr:colOff>
      <xdr:row>38</xdr:row>
      <xdr:rowOff>17214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99951"/>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66443</xdr:rowOff>
    </xdr:from>
    <xdr:to>
      <xdr:col>85</xdr:col>
      <xdr:colOff>177800</xdr:colOff>
      <xdr:row>37</xdr:row>
      <xdr:rowOff>168042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100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44870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65147</xdr:rowOff>
    </xdr:from>
    <xdr:to>
      <xdr:col>81</xdr:col>
      <xdr:colOff>101600</xdr:colOff>
      <xdr:row>37</xdr:row>
      <xdr:rowOff>166747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157874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50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63591</xdr:rowOff>
    </xdr:from>
    <xdr:to>
      <xdr:col>76</xdr:col>
      <xdr:colOff>165100</xdr:colOff>
      <xdr:row>37</xdr:row>
      <xdr:rowOff>165191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4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156318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9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105501</xdr:rowOff>
    </xdr:from>
    <xdr:to>
      <xdr:col>72</xdr:col>
      <xdr:colOff>38100</xdr:colOff>
      <xdr:row>38</xdr:row>
      <xdr:rowOff>35651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26778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137864</xdr:rowOff>
    </xdr:from>
    <xdr:to>
      <xdr:col>67</xdr:col>
      <xdr:colOff>101600</xdr:colOff>
      <xdr:row>38</xdr:row>
      <xdr:rowOff>68014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59141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104642</xdr:rowOff>
    </xdr:from>
    <xdr:to>
      <xdr:col>85</xdr:col>
      <xdr:colOff>127000</xdr:colOff>
      <xdr:row>56</xdr:row>
      <xdr:rowOff>132732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05842"/>
          <a:ext cx="8382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82010</xdr:rowOff>
    </xdr:from>
    <xdr:to>
      <xdr:col>81</xdr:col>
      <xdr:colOff>50800</xdr:colOff>
      <xdr:row>56</xdr:row>
      <xdr:rowOff>132732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83210"/>
          <a:ext cx="889000" cy="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82010</xdr:rowOff>
    </xdr:from>
    <xdr:to>
      <xdr:col>76</xdr:col>
      <xdr:colOff>114300</xdr:colOff>
      <xdr:row>57</xdr:row>
      <xdr:rowOff>5754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83210"/>
          <a:ext cx="889000" cy="9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152954</xdr:rowOff>
    </xdr:from>
    <xdr:to>
      <xdr:col>71</xdr:col>
      <xdr:colOff>177800</xdr:colOff>
      <xdr:row>57</xdr:row>
      <xdr:rowOff>5754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54154"/>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53842</xdr:rowOff>
    </xdr:from>
    <xdr:to>
      <xdr:col>85</xdr:col>
      <xdr:colOff>177800</xdr:colOff>
      <xdr:row>56</xdr:row>
      <xdr:rowOff>155442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76719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81932</xdr:rowOff>
    </xdr:from>
    <xdr:to>
      <xdr:col>81</xdr:col>
      <xdr:colOff>101600</xdr:colOff>
      <xdr:row>57</xdr:row>
      <xdr:rowOff>12082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3209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31210</xdr:rowOff>
    </xdr:from>
    <xdr:to>
      <xdr:col>76</xdr:col>
      <xdr:colOff>165100</xdr:colOff>
      <xdr:row>56</xdr:row>
      <xdr:rowOff>132810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149337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126404</xdr:rowOff>
    </xdr:from>
    <xdr:to>
      <xdr:col>72</xdr:col>
      <xdr:colOff>38100</xdr:colOff>
      <xdr:row>57</xdr:row>
      <xdr:rowOff>56554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47681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102154</xdr:rowOff>
    </xdr:from>
    <xdr:to>
      <xdr:col>67</xdr:col>
      <xdr:colOff>101600</xdr:colOff>
      <xdr:row>57</xdr:row>
      <xdr:rowOff>32304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23431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3231</xdr:rowOff>
    </xdr:from>
    <xdr:to>
      <xdr:col>85</xdr:col>
      <xdr:colOff>127000</xdr:colOff>
      <xdr:row>79</xdr:row>
      <xdr:rowOff>23699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47781"/>
          <a:ext cx="8382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3231</xdr:rowOff>
    </xdr:from>
    <xdr:to>
      <xdr:col>81</xdr:col>
      <xdr:colOff>50800</xdr:colOff>
      <xdr:row>79</xdr:row>
      <xdr:rowOff>43768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47781"/>
          <a:ext cx="889000" cy="4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43768</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8831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43202</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7752"/>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144349</xdr:rowOff>
    </xdr:from>
    <xdr:to>
      <xdr:col>85</xdr:col>
      <xdr:colOff>177800</xdr:colOff>
      <xdr:row>79</xdr:row>
      <xdr:rowOff>74499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103726</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123881</xdr:rowOff>
    </xdr:from>
    <xdr:to>
      <xdr:col>81</xdr:col>
      <xdr:colOff>101600</xdr:colOff>
      <xdr:row>79</xdr:row>
      <xdr:rowOff>54031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70558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2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164418</xdr:rowOff>
    </xdr:from>
    <xdr:to>
      <xdr:col>76</xdr:col>
      <xdr:colOff>165100</xdr:colOff>
      <xdr:row>79</xdr:row>
      <xdr:rowOff>94568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85695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3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163852</xdr:rowOff>
    </xdr:from>
    <xdr:to>
      <xdr:col>67</xdr:col>
      <xdr:colOff>101600</xdr:colOff>
      <xdr:row>79</xdr:row>
      <xdr:rowOff>94002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85129</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95320</xdr:rowOff>
    </xdr:from>
    <xdr:to>
      <xdr:col>85</xdr:col>
      <xdr:colOff>127000</xdr:colOff>
      <xdr:row>95</xdr:row>
      <xdr:rowOff>125188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83070"/>
          <a:ext cx="8382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125188</xdr:rowOff>
    </xdr:from>
    <xdr:to>
      <xdr:col>81</xdr:col>
      <xdr:colOff>50800</xdr:colOff>
      <xdr:row>95</xdr:row>
      <xdr:rowOff>152177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12938"/>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152177</xdr:rowOff>
    </xdr:from>
    <xdr:to>
      <xdr:col>76</xdr:col>
      <xdr:colOff>114300</xdr:colOff>
      <xdr:row>96</xdr:row>
      <xdr:rowOff>13407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39927"/>
          <a:ext cx="889000" cy="3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13407</xdr:rowOff>
    </xdr:from>
    <xdr:to>
      <xdr:col>71</xdr:col>
      <xdr:colOff>177800</xdr:colOff>
      <xdr:row>96</xdr:row>
      <xdr:rowOff>29707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72607"/>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44520</xdr:rowOff>
    </xdr:from>
    <xdr:to>
      <xdr:col>85</xdr:col>
      <xdr:colOff>177800</xdr:colOff>
      <xdr:row>95</xdr:row>
      <xdr:rowOff>146120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67397</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8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74388</xdr:rowOff>
    </xdr:from>
    <xdr:to>
      <xdr:col>81</xdr:col>
      <xdr:colOff>101600</xdr:colOff>
      <xdr:row>96</xdr:row>
      <xdr:rowOff>4538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21065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3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101377</xdr:rowOff>
    </xdr:from>
    <xdr:to>
      <xdr:col>76</xdr:col>
      <xdr:colOff>165100</xdr:colOff>
      <xdr:row>96</xdr:row>
      <xdr:rowOff>31527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48054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16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134057</xdr:rowOff>
    </xdr:from>
    <xdr:to>
      <xdr:col>72</xdr:col>
      <xdr:colOff>38100</xdr:colOff>
      <xdr:row>96</xdr:row>
      <xdr:rowOff>64207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80734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19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150357</xdr:rowOff>
    </xdr:from>
    <xdr:to>
      <xdr:col>67</xdr:col>
      <xdr:colOff>101600</xdr:colOff>
      <xdr:row>96</xdr:row>
      <xdr:rowOff>80507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97034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民生費について、類似団体平均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156,500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円に対し、</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188,684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円と上回っているが、主に保育園運営経費、各種福祉事業、国民健康保険、介護保険特別会計への操出金がある。昨年度からは減少しているので、引き続き抑制に努めたい。衛生費について、類似団体</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61,416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円に対し、</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235,170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と上回っているが、これは、主に、し尿処理建設事業を行った事により増額となった。また経常的経費として、依田窪医療福祉事務組合・上田地域広域連合で運営しているクリーンセンターへの負担金、補助金が平均値を上回る要因である。今後、一部事務組合等の実施事業に対し、補助するのに適正な事業であるかの明確な審査基準を設けることや補助率の見直しを含め検討していく。商工費について上昇した要因は、温泉施設の改修工事を行った事による。今後も施設の収支等勘案し、投資の可否についても慎重に検討したい。公債費について、類似団体は</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70,067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円に対し、</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122,207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円と上回っているが、大型事業である新庁舎建設事業の元金返済が平成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31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年度から始まり、財政運営が厳しくなっていくため、今後、地方債の発行を伴う投資的経費の抑制に努めていく。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財政調整基金については、基金の取崩しにより基金残高の標準財政規模比は前年度より減少している。実質収支額の標準財政規模比は、翌年度に繰り越すべき財源が前年より多いため減となった。実質単年度収支の標準財政規模に対する割合は、基金の取り崩しがあったため減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年度から、水道特別会計が上水道事業会計に移行したが、平成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年度において、全ての会計において赤字決算がないことから、連結実質赤字比率は算定されていない。今後も健全な経営を行い、赤字決算とならないよう注力していく。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505nagawamatiH2910%20&#32080;&#21512;&#21069;&#12501;&#12449;&#12452;&#12523;&#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CN51">
            <v>18.100000000000001</v>
          </cell>
          <cell r="CV51">
            <v>27.2</v>
          </cell>
        </row>
        <row r="53">
          <cell r="CN53">
            <v>53.3</v>
          </cell>
          <cell r="CV53">
            <v>62.5</v>
          </cell>
        </row>
        <row r="55">
          <cell r="AN55" t="str">
            <v>類似団体内平均値</v>
          </cell>
          <cell r="CN55">
            <v>0</v>
          </cell>
          <cell r="CV55">
            <v>0</v>
          </cell>
        </row>
        <row r="57">
          <cell r="CN57">
            <v>58.6</v>
          </cell>
          <cell r="CV57">
            <v>60.3</v>
          </cell>
        </row>
        <row r="73">
          <cell r="AN73" t="str">
            <v>当該団体値</v>
          </cell>
          <cell r="BP73">
            <v>22.2</v>
          </cell>
          <cell r="BX73">
            <v>8.1</v>
          </cell>
          <cell r="CF73">
            <v>21.1</v>
          </cell>
          <cell r="CN73">
            <v>18.100000000000001</v>
          </cell>
          <cell r="CV73">
            <v>27.2</v>
          </cell>
        </row>
        <row r="75">
          <cell r="BP75">
            <v>10.5</v>
          </cell>
          <cell r="BX75">
            <v>9.3000000000000007</v>
          </cell>
          <cell r="CF75">
            <v>9</v>
          </cell>
          <cell r="CN75">
            <v>9.5</v>
          </cell>
          <cell r="CV75">
            <v>10</v>
          </cell>
        </row>
        <row r="77">
          <cell r="AN77" t="str">
            <v>類似団体内平均値</v>
          </cell>
          <cell r="BP77">
            <v>20.5</v>
          </cell>
          <cell r="BX77">
            <v>17.899999999999999</v>
          </cell>
          <cell r="CF77">
            <v>0.8</v>
          </cell>
          <cell r="CN77">
            <v>0</v>
          </cell>
          <cell r="CV77">
            <v>0</v>
          </cell>
        </row>
        <row r="79">
          <cell r="BP79">
            <v>10.5</v>
          </cell>
          <cell r="BX79">
            <v>9.5</v>
          </cell>
          <cell r="CF79">
            <v>8.1</v>
          </cell>
          <cell r="CN79">
            <v>7.3</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6341493</v>
      </c>
      <c r="BO4" s="403"/>
      <c r="BP4" s="403"/>
      <c r="BQ4" s="403"/>
      <c r="BR4" s="403"/>
      <c r="BS4" s="403"/>
      <c r="BT4" s="403"/>
      <c r="BU4" s="404"/>
      <c r="BV4" s="402">
        <v>5972906</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2.1</v>
      </c>
      <c r="CU4" s="584"/>
      <c r="CV4" s="584"/>
      <c r="CW4" s="584"/>
      <c r="CX4" s="584"/>
      <c r="CY4" s="584"/>
      <c r="CZ4" s="584"/>
      <c r="DA4" s="585"/>
      <c r="DB4" s="583">
        <v>5.6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6253824</v>
      </c>
      <c r="BO5" s="408"/>
      <c r="BP5" s="408"/>
      <c r="BQ5" s="408"/>
      <c r="BR5" s="408"/>
      <c r="BS5" s="408"/>
      <c r="BT5" s="408"/>
      <c r="BU5" s="409"/>
      <c r="BV5" s="407">
        <v>5723128</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91.8</v>
      </c>
      <c r="CU5" s="378"/>
      <c r="CV5" s="378"/>
      <c r="CW5" s="378"/>
      <c r="CX5" s="378"/>
      <c r="CY5" s="378"/>
      <c r="CZ5" s="378"/>
      <c r="DA5" s="379"/>
      <c r="DB5" s="377">
        <v>90.6</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87669</v>
      </c>
      <c r="BO6" s="408"/>
      <c r="BP6" s="408"/>
      <c r="BQ6" s="408"/>
      <c r="BR6" s="408"/>
      <c r="BS6" s="408"/>
      <c r="BT6" s="408"/>
      <c r="BU6" s="409"/>
      <c r="BV6" s="407">
        <v>249778</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95.6</v>
      </c>
      <c r="CU6" s="558"/>
      <c r="CV6" s="558"/>
      <c r="CW6" s="558"/>
      <c r="CX6" s="558"/>
      <c r="CY6" s="558"/>
      <c r="CZ6" s="558"/>
      <c r="DA6" s="559"/>
      <c r="DB6" s="557">
        <v>94.4</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10701</v>
      </c>
      <c r="BO7" s="408"/>
      <c r="BP7" s="408"/>
      <c r="BQ7" s="408"/>
      <c r="BR7" s="408"/>
      <c r="BS7" s="408"/>
      <c r="BT7" s="408"/>
      <c r="BU7" s="409"/>
      <c r="BV7" s="407">
        <v>37929</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3626206</v>
      </c>
      <c r="CU7" s="408"/>
      <c r="CV7" s="408"/>
      <c r="CW7" s="408"/>
      <c r="CX7" s="408"/>
      <c r="CY7" s="408"/>
      <c r="CZ7" s="408"/>
      <c r="DA7" s="409"/>
      <c r="DB7" s="407">
        <v>3760265</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76968</v>
      </c>
      <c r="BO8" s="408"/>
      <c r="BP8" s="408"/>
      <c r="BQ8" s="408"/>
      <c r="BR8" s="408"/>
      <c r="BS8" s="408"/>
      <c r="BT8" s="408"/>
      <c r="BU8" s="409"/>
      <c r="BV8" s="407">
        <v>211849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0.23</v>
      </c>
      <c r="CU8" s="521"/>
      <c r="CV8" s="521"/>
      <c r="CW8" s="521"/>
      <c r="CX8" s="521"/>
      <c r="CY8" s="521"/>
      <c r="CZ8" s="521"/>
      <c r="DA8" s="522"/>
      <c r="DB8" s="520">
        <v>0.23</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6166</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-134881</v>
      </c>
      <c r="BO9" s="408"/>
      <c r="BP9" s="408"/>
      <c r="BQ9" s="408"/>
      <c r="BR9" s="408"/>
      <c r="BS9" s="408"/>
      <c r="BT9" s="408"/>
      <c r="BU9" s="409"/>
      <c r="BV9" s="407">
        <v>-55626</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16.5</v>
      </c>
      <c r="CU9" s="378"/>
      <c r="CV9" s="378"/>
      <c r="CW9" s="378"/>
      <c r="CX9" s="378"/>
      <c r="CY9" s="378"/>
      <c r="CZ9" s="378"/>
      <c r="DA9" s="379"/>
      <c r="DB9" s="377">
        <v>15.9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6780</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7705</v>
      </c>
      <c r="BO10" s="408"/>
      <c r="BP10" s="408"/>
      <c r="BQ10" s="408"/>
      <c r="BR10" s="408"/>
      <c r="BS10" s="408"/>
      <c r="BT10" s="408"/>
      <c r="BU10" s="409"/>
      <c r="BV10" s="407">
        <v>64382</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114</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6223</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313688</v>
      </c>
      <c r="BO12" s="408"/>
      <c r="BP12" s="408"/>
      <c r="BQ12" s="408"/>
      <c r="BR12" s="408"/>
      <c r="BS12" s="408"/>
      <c r="BT12" s="408"/>
      <c r="BU12" s="409"/>
      <c r="BV12" s="407">
        <v>290000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6171</v>
      </c>
      <c r="S13" s="511"/>
      <c r="T13" s="511"/>
      <c r="U13" s="511"/>
      <c r="V13" s="512"/>
      <c r="W13" s="498" t="s">
        <v>135</v>
      </c>
      <c r="X13" s="420"/>
      <c r="Y13" s="420"/>
      <c r="Z13" s="420"/>
      <c r="AA13" s="420"/>
      <c r="AB13" s="421"/>
      <c r="AC13" s="383">
        <v>341</v>
      </c>
      <c r="AD13" s="384"/>
      <c r="AE13" s="384"/>
      <c r="AF13" s="384"/>
      <c r="AG13" s="385"/>
      <c r="AH13" s="383">
        <v>371</v>
      </c>
      <c r="AI13" s="384"/>
      <c r="AJ13" s="384"/>
      <c r="AK13" s="384"/>
      <c r="AL13" s="386"/>
      <c r="AM13" s="476" t="s">
        <v>136</v>
      </c>
      <c r="AN13" s="381"/>
      <c r="AO13" s="381"/>
      <c r="AP13" s="381"/>
      <c r="AQ13" s="381"/>
      <c r="AR13" s="381"/>
      <c r="AS13" s="381"/>
      <c r="AT13" s="382"/>
      <c r="AU13" s="464" t="s">
        <v>129</v>
      </c>
      <c r="AV13" s="465"/>
      <c r="AW13" s="465"/>
      <c r="AX13" s="465"/>
      <c r="AY13" s="387" t="s">
        <v>137</v>
      </c>
      <c r="AZ13" s="388"/>
      <c r="BA13" s="388"/>
      <c r="BB13" s="388"/>
      <c r="BC13" s="388"/>
      <c r="BD13" s="388"/>
      <c r="BE13" s="388"/>
      <c r="BF13" s="388"/>
      <c r="BG13" s="388"/>
      <c r="BH13" s="388"/>
      <c r="BI13" s="388"/>
      <c r="BJ13" s="388"/>
      <c r="BK13" s="388"/>
      <c r="BL13" s="388"/>
      <c r="BM13" s="389"/>
      <c r="BN13" s="407">
        <v>-440864</v>
      </c>
      <c r="BO13" s="408"/>
      <c r="BP13" s="408"/>
      <c r="BQ13" s="408"/>
      <c r="BR13" s="408"/>
      <c r="BS13" s="408"/>
      <c r="BT13" s="408"/>
      <c r="BU13" s="409"/>
      <c r="BV13" s="407">
        <v>-281244</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10</v>
      </c>
      <c r="CU13" s="378"/>
      <c r="CV13" s="378"/>
      <c r="CW13" s="378"/>
      <c r="CX13" s="378"/>
      <c r="CY13" s="378"/>
      <c r="CZ13" s="378"/>
      <c r="DA13" s="379"/>
      <c r="DB13" s="377">
        <v>9.5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139</v>
      </c>
      <c r="M14" s="541"/>
      <c r="N14" s="541"/>
      <c r="O14" s="541"/>
      <c r="P14" s="541"/>
      <c r="Q14" s="542"/>
      <c r="R14" s="510">
        <v>6348</v>
      </c>
      <c r="S14" s="511"/>
      <c r="T14" s="511"/>
      <c r="U14" s="511"/>
      <c r="V14" s="512"/>
      <c r="W14" s="513"/>
      <c r="X14" s="423"/>
      <c r="Y14" s="423"/>
      <c r="Z14" s="423"/>
      <c r="AA14" s="423"/>
      <c r="AB14" s="424"/>
      <c r="AC14" s="503">
        <v>11.2</v>
      </c>
      <c r="AD14" s="504"/>
      <c r="AE14" s="504"/>
      <c r="AF14" s="504"/>
      <c r="AG14" s="505"/>
      <c r="AH14" s="503">
        <v>11.9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27.2</v>
      </c>
      <c r="CU14" s="515"/>
      <c r="CV14" s="515"/>
      <c r="CW14" s="515"/>
      <c r="CX14" s="515"/>
      <c r="CY14" s="515"/>
      <c r="CZ14" s="515"/>
      <c r="DA14" s="516"/>
      <c r="DB14" s="514">
        <v>18.100000000000001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141</v>
      </c>
      <c r="N15" s="508"/>
      <c r="O15" s="508"/>
      <c r="P15" s="508"/>
      <c r="Q15" s="509"/>
      <c r="R15" s="510">
        <v>6296</v>
      </c>
      <c r="S15" s="511"/>
      <c r="T15" s="511"/>
      <c r="U15" s="511"/>
      <c r="V15" s="512"/>
      <c r="W15" s="498" t="s">
        <v>142</v>
      </c>
      <c r="X15" s="420"/>
      <c r="Y15" s="420"/>
      <c r="Z15" s="420"/>
      <c r="AA15" s="420"/>
      <c r="AB15" s="421"/>
      <c r="AC15" s="383">
        <v>881</v>
      </c>
      <c r="AD15" s="384"/>
      <c r="AE15" s="384"/>
      <c r="AF15" s="384"/>
      <c r="AG15" s="385"/>
      <c r="AH15" s="383">
        <v>993</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716321</v>
      </c>
      <c r="BO15" s="403"/>
      <c r="BP15" s="403"/>
      <c r="BQ15" s="403"/>
      <c r="BR15" s="403"/>
      <c r="BS15" s="403"/>
      <c r="BT15" s="403"/>
      <c r="BU15" s="404"/>
      <c r="BV15" s="402">
        <v>733172</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28.9</v>
      </c>
      <c r="AD16" s="504"/>
      <c r="AE16" s="504"/>
      <c r="AF16" s="504"/>
      <c r="AG16" s="505"/>
      <c r="AH16" s="503">
        <v>31.9</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3179673</v>
      </c>
      <c r="BO16" s="408"/>
      <c r="BP16" s="408"/>
      <c r="BQ16" s="408"/>
      <c r="BR16" s="408"/>
      <c r="BS16" s="408"/>
      <c r="BT16" s="408"/>
      <c r="BU16" s="409"/>
      <c r="BV16" s="407">
        <v>3233483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1829</v>
      </c>
      <c r="AD17" s="384"/>
      <c r="AE17" s="384"/>
      <c r="AF17" s="384"/>
      <c r="AG17" s="385"/>
      <c r="AH17" s="383">
        <v>1752</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897774</v>
      </c>
      <c r="BO17" s="408"/>
      <c r="BP17" s="408"/>
      <c r="BQ17" s="408"/>
      <c r="BR17" s="408"/>
      <c r="BS17" s="408"/>
      <c r="BT17" s="408"/>
      <c r="BU17" s="409"/>
      <c r="BV17" s="407">
        <v>917045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152</v>
      </c>
      <c r="C18" s="470"/>
      <c r="D18" s="470"/>
      <c r="E18" s="471"/>
      <c r="F18" s="471"/>
      <c r="G18" s="471"/>
      <c r="H18" s="471"/>
      <c r="I18" s="471"/>
      <c r="J18" s="471"/>
      <c r="K18" s="471"/>
      <c r="L18" s="472">
        <v>183.86</v>
      </c>
      <c r="M18" s="472"/>
      <c r="N18" s="472"/>
      <c r="O18" s="472"/>
      <c r="P18" s="472"/>
      <c r="Q18" s="472"/>
      <c r="R18" s="473"/>
      <c r="S18" s="473"/>
      <c r="T18" s="473"/>
      <c r="U18" s="473"/>
      <c r="V18" s="474"/>
      <c r="W18" s="488"/>
      <c r="X18" s="489"/>
      <c r="Y18" s="489"/>
      <c r="Z18" s="489"/>
      <c r="AA18" s="489"/>
      <c r="AB18" s="499"/>
      <c r="AC18" s="371">
        <v>59.9</v>
      </c>
      <c r="AD18" s="372"/>
      <c r="AE18" s="372"/>
      <c r="AF18" s="372"/>
      <c r="AG18" s="475"/>
      <c r="AH18" s="371">
        <v>56.2</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3370605</v>
      </c>
      <c r="BO18" s="408"/>
      <c r="BP18" s="408"/>
      <c r="BQ18" s="408"/>
      <c r="BR18" s="408"/>
      <c r="BS18" s="408"/>
      <c r="BT18" s="408"/>
      <c r="BU18" s="409"/>
      <c r="BV18" s="407">
        <v>3427393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154</v>
      </c>
      <c r="C19" s="470"/>
      <c r="D19" s="470"/>
      <c r="E19" s="471"/>
      <c r="F19" s="471"/>
      <c r="G19" s="471"/>
      <c r="H19" s="471"/>
      <c r="I19" s="471"/>
      <c r="J19" s="471"/>
      <c r="K19" s="471"/>
      <c r="L19" s="477">
        <v>34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4383858</v>
      </c>
      <c r="BO19" s="408"/>
      <c r="BP19" s="408"/>
      <c r="BQ19" s="408"/>
      <c r="BR19" s="408"/>
      <c r="BS19" s="408"/>
      <c r="BT19" s="408"/>
      <c r="BU19" s="409"/>
      <c r="BV19" s="407">
        <v>4514615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156</v>
      </c>
      <c r="C20" s="470"/>
      <c r="D20" s="470"/>
      <c r="E20" s="471"/>
      <c r="F20" s="471"/>
      <c r="G20" s="471"/>
      <c r="H20" s="471"/>
      <c r="I20" s="471"/>
      <c r="J20" s="471"/>
      <c r="K20" s="471"/>
      <c r="L20" s="477">
        <v>2416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6803247</v>
      </c>
      <c r="BO23" s="408"/>
      <c r="BP23" s="408"/>
      <c r="BQ23" s="408"/>
      <c r="BR23" s="408"/>
      <c r="BS23" s="408"/>
      <c r="BT23" s="408"/>
      <c r="BU23" s="409"/>
      <c r="BV23" s="407">
        <v>6819652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165</v>
      </c>
      <c r="F24" s="381"/>
      <c r="G24" s="381"/>
      <c r="H24" s="381"/>
      <c r="I24" s="381"/>
      <c r="J24" s="381"/>
      <c r="K24" s="382"/>
      <c r="L24" s="383">
        <v>1</v>
      </c>
      <c r="M24" s="384"/>
      <c r="N24" s="384"/>
      <c r="O24" s="384"/>
      <c r="P24" s="385"/>
      <c r="Q24" s="383">
        <v>7660</v>
      </c>
      <c r="R24" s="384"/>
      <c r="S24" s="384"/>
      <c r="T24" s="384"/>
      <c r="U24" s="384"/>
      <c r="V24" s="385"/>
      <c r="W24" s="449"/>
      <c r="X24" s="440"/>
      <c r="Y24" s="441"/>
      <c r="Z24" s="380" t="s">
        <v>166</v>
      </c>
      <c r="AA24" s="381"/>
      <c r="AB24" s="381"/>
      <c r="AC24" s="381"/>
      <c r="AD24" s="381"/>
      <c r="AE24" s="381"/>
      <c r="AF24" s="381"/>
      <c r="AG24" s="382"/>
      <c r="AH24" s="383">
        <v>84</v>
      </c>
      <c r="AI24" s="384"/>
      <c r="AJ24" s="384"/>
      <c r="AK24" s="384"/>
      <c r="AL24" s="385"/>
      <c r="AM24" s="383">
        <v>272916</v>
      </c>
      <c r="AN24" s="384"/>
      <c r="AO24" s="384"/>
      <c r="AP24" s="384"/>
      <c r="AQ24" s="384"/>
      <c r="AR24" s="385"/>
      <c r="AS24" s="383">
        <v>3249</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4370839</v>
      </c>
      <c r="BO24" s="408"/>
      <c r="BP24" s="408"/>
      <c r="BQ24" s="408"/>
      <c r="BR24" s="408"/>
      <c r="BS24" s="408"/>
      <c r="BT24" s="408"/>
      <c r="BU24" s="409"/>
      <c r="BV24" s="407">
        <v>4020907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168</v>
      </c>
      <c r="F25" s="381"/>
      <c r="G25" s="381"/>
      <c r="H25" s="381"/>
      <c r="I25" s="381"/>
      <c r="J25" s="381"/>
      <c r="K25" s="382"/>
      <c r="L25" s="383">
        <v>1</v>
      </c>
      <c r="M25" s="384"/>
      <c r="N25" s="384"/>
      <c r="O25" s="384"/>
      <c r="P25" s="385"/>
      <c r="Q25" s="383">
        <v>6050</v>
      </c>
      <c r="R25" s="384"/>
      <c r="S25" s="384"/>
      <c r="T25" s="384"/>
      <c r="U25" s="384"/>
      <c r="V25" s="385"/>
      <c r="W25" s="449"/>
      <c r="X25" s="440"/>
      <c r="Y25" s="441"/>
      <c r="Z25" s="380" t="s">
        <v>169</v>
      </c>
      <c r="AA25" s="381"/>
      <c r="AB25" s="381"/>
      <c r="AC25" s="381"/>
      <c r="AD25" s="381"/>
      <c r="AE25" s="381"/>
      <c r="AF25" s="381"/>
      <c r="AG25" s="382"/>
      <c r="AH25" s="383" t="s">
        <v>132</v>
      </c>
      <c r="AI25" s="384"/>
      <c r="AJ25" s="384"/>
      <c r="AK25" s="384"/>
      <c r="AL25" s="385"/>
      <c r="AM25" s="383" t="s">
        <v>132</v>
      </c>
      <c r="AN25" s="384"/>
      <c r="AO25" s="384"/>
      <c r="AP25" s="384"/>
      <c r="AQ25" s="384"/>
      <c r="AR25" s="385"/>
      <c r="AS25" s="383" t="s">
        <v>132</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t="s">
        <v>132</v>
      </c>
      <c r="BO25" s="403"/>
      <c r="BP25" s="403"/>
      <c r="BQ25" s="403"/>
      <c r="BR25" s="403"/>
      <c r="BS25" s="403"/>
      <c r="BT25" s="403"/>
      <c r="BU25" s="404"/>
      <c r="BV25" s="402" t="s">
        <v>132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5410</v>
      </c>
      <c r="R26" s="384"/>
      <c r="S26" s="384"/>
      <c r="T26" s="384"/>
      <c r="U26" s="384"/>
      <c r="V26" s="385"/>
      <c r="W26" s="449"/>
      <c r="X26" s="440"/>
      <c r="Y26" s="441"/>
      <c r="Z26" s="380" t="s">
        <v>172</v>
      </c>
      <c r="AA26" s="462"/>
      <c r="AB26" s="462"/>
      <c r="AC26" s="462"/>
      <c r="AD26" s="462"/>
      <c r="AE26" s="462"/>
      <c r="AF26" s="462"/>
      <c r="AG26" s="463"/>
      <c r="AH26" s="383" t="s">
        <v>132</v>
      </c>
      <c r="AI26" s="384"/>
      <c r="AJ26" s="384"/>
      <c r="AK26" s="384"/>
      <c r="AL26" s="385"/>
      <c r="AM26" s="383" t="s">
        <v>132</v>
      </c>
      <c r="AN26" s="384"/>
      <c r="AO26" s="384"/>
      <c r="AP26" s="384"/>
      <c r="AQ26" s="384"/>
      <c r="AR26" s="385"/>
      <c r="AS26" s="383" t="s">
        <v>132</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2610</v>
      </c>
      <c r="R27" s="384"/>
      <c r="S27" s="384"/>
      <c r="T27" s="384"/>
      <c r="U27" s="384"/>
      <c r="V27" s="385"/>
      <c r="W27" s="449"/>
      <c r="X27" s="440"/>
      <c r="Y27" s="441"/>
      <c r="Z27" s="380" t="s">
        <v>175</v>
      </c>
      <c r="AA27" s="381"/>
      <c r="AB27" s="381"/>
      <c r="AC27" s="381"/>
      <c r="AD27" s="381"/>
      <c r="AE27" s="381"/>
      <c r="AF27" s="381"/>
      <c r="AG27" s="382"/>
      <c r="AH27" s="383" t="s">
        <v>132</v>
      </c>
      <c r="AI27" s="384"/>
      <c r="AJ27" s="384"/>
      <c r="AK27" s="384"/>
      <c r="AL27" s="385"/>
      <c r="AM27" s="383" t="s">
        <v>132</v>
      </c>
      <c r="AN27" s="384"/>
      <c r="AO27" s="384"/>
      <c r="AP27" s="384"/>
      <c r="AQ27" s="384"/>
      <c r="AR27" s="385"/>
      <c r="AS27" s="383" t="s">
        <v>132</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35774</v>
      </c>
      <c r="BO27" s="411"/>
      <c r="BP27" s="411"/>
      <c r="BQ27" s="411"/>
      <c r="BR27" s="411"/>
      <c r="BS27" s="411"/>
      <c r="BT27" s="411"/>
      <c r="BU27" s="412"/>
      <c r="BV27" s="410">
        <v>35675</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1960</v>
      </c>
      <c r="R28" s="384"/>
      <c r="S28" s="384"/>
      <c r="T28" s="384"/>
      <c r="U28" s="384"/>
      <c r="V28" s="385"/>
      <c r="W28" s="449"/>
      <c r="X28" s="440"/>
      <c r="Y28" s="441"/>
      <c r="Z28" s="380" t="s">
        <v>178</v>
      </c>
      <c r="AA28" s="381"/>
      <c r="AB28" s="381"/>
      <c r="AC28" s="381"/>
      <c r="AD28" s="381"/>
      <c r="AE28" s="381"/>
      <c r="AF28" s="381"/>
      <c r="AG28" s="382"/>
      <c r="AH28" s="383" t="s">
        <v>132</v>
      </c>
      <c r="AI28" s="384"/>
      <c r="AJ28" s="384"/>
      <c r="AK28" s="384"/>
      <c r="AL28" s="385"/>
      <c r="AM28" s="383" t="s">
        <v>132</v>
      </c>
      <c r="AN28" s="384"/>
      <c r="AO28" s="384"/>
      <c r="AP28" s="384"/>
      <c r="AQ28" s="384"/>
      <c r="AR28" s="385"/>
      <c r="AS28" s="383" t="s">
        <v>132</v>
      </c>
      <c r="AT28" s="384"/>
      <c r="AU28" s="384"/>
      <c r="AV28" s="384"/>
      <c r="AW28" s="384"/>
      <c r="AX28" s="386"/>
      <c r="AY28" s="390" t="s">
        <v>179</v>
      </c>
      <c r="AZ28" s="391"/>
      <c r="BA28" s="391"/>
      <c r="BB28" s="392"/>
      <c r="BC28" s="399" t="s">
        <v>41</v>
      </c>
      <c r="BD28" s="400"/>
      <c r="BE28" s="400"/>
      <c r="BF28" s="400"/>
      <c r="BG28" s="400"/>
      <c r="BH28" s="400"/>
      <c r="BI28" s="400"/>
      <c r="BJ28" s="400"/>
      <c r="BK28" s="400"/>
      <c r="BL28" s="400"/>
      <c r="BM28" s="401"/>
      <c r="BN28" s="402">
        <v>2573158</v>
      </c>
      <c r="BO28" s="403"/>
      <c r="BP28" s="403"/>
      <c r="BQ28" s="403"/>
      <c r="BR28" s="403"/>
      <c r="BS28" s="403"/>
      <c r="BT28" s="403"/>
      <c r="BU28" s="404"/>
      <c r="BV28" s="402">
        <v>2749141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10</v>
      </c>
      <c r="M29" s="384"/>
      <c r="N29" s="384"/>
      <c r="O29" s="384"/>
      <c r="P29" s="385"/>
      <c r="Q29" s="383">
        <v>1750</v>
      </c>
      <c r="R29" s="384"/>
      <c r="S29" s="384"/>
      <c r="T29" s="384"/>
      <c r="U29" s="384"/>
      <c r="V29" s="385"/>
      <c r="W29" s="450"/>
      <c r="X29" s="451"/>
      <c r="Y29" s="452"/>
      <c r="Z29" s="380" t="s">
        <v>181</v>
      </c>
      <c r="AA29" s="381"/>
      <c r="AB29" s="381"/>
      <c r="AC29" s="381"/>
      <c r="AD29" s="381"/>
      <c r="AE29" s="381"/>
      <c r="AF29" s="381"/>
      <c r="AG29" s="382"/>
      <c r="AH29" s="383">
        <v>84</v>
      </c>
      <c r="AI29" s="384"/>
      <c r="AJ29" s="384"/>
      <c r="AK29" s="384"/>
      <c r="AL29" s="385"/>
      <c r="AM29" s="383">
        <v>272916</v>
      </c>
      <c r="AN29" s="384"/>
      <c r="AO29" s="384"/>
      <c r="AP29" s="384"/>
      <c r="AQ29" s="384"/>
      <c r="AR29" s="385"/>
      <c r="AS29" s="383">
        <v>3249</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352140</v>
      </c>
      <c r="BO29" s="408"/>
      <c r="BP29" s="408"/>
      <c r="BQ29" s="408"/>
      <c r="BR29" s="408"/>
      <c r="BS29" s="408"/>
      <c r="BT29" s="408"/>
      <c r="BU29" s="409"/>
      <c r="BV29" s="407">
        <v>351168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97.7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1406241</v>
      </c>
      <c r="BO30" s="411"/>
      <c r="BP30" s="411"/>
      <c r="BQ30" s="411"/>
      <c r="BR30" s="411"/>
      <c r="BS30" s="411"/>
      <c r="BT30" s="411"/>
      <c r="BU30" s="412"/>
      <c r="BV30" s="410">
        <v>1526662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190</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長和町国民健康保険特別会計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IF('各会計、関係団体の財政状況及び健全化判断比率'!B32="","",'各会計、関係団体の財政状況及び健全化判断比率'!B32)</f>
        <v>長和町上水道事業会計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長和町特定環境保全公共下水道事業特別会計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上田地域広域連合（一般会計）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21</v>
      </c>
      <c r="CP34" s="366"/>
      <c r="CQ34" s="365" t="str">
        <f>IF('各会計、関係団体の財政状況及び健全化判断比率'!BS7="","",'各会計、関係団体の財政状況及び健全化判断比率'!BS7)</f>
        <v>長和町振興公社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長和町同和地区住宅新築資金等貸付特別会計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長和町国民健康保険歯科診療所特別会計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IF('各会計、関係団体の財政状況及び健全化判断比率'!B34="","",'各会計、関係団体の財政状況及び健全化判断比率'!B34)</f>
        <v>長和町簡易排水施設特別会計</v>
      </c>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上田地域広域連合（ふるさと市町村圏基金特別会計）</v>
      </c>
      <c r="BZ35" s="365"/>
      <c r="CA35" s="365"/>
      <c r="CB35" s="365"/>
      <c r="CC35" s="365"/>
      <c r="CD35" s="365"/>
      <c r="CE35" s="365"/>
      <c r="CF35" s="365"/>
      <c r="CG35" s="365"/>
      <c r="CH35" s="365"/>
      <c r="CI35" s="365"/>
      <c r="CJ35" s="365"/>
      <c r="CK35" s="365"/>
      <c r="CL35" s="365"/>
      <c r="CM35" s="365"/>
      <c r="CN35" s="193"/>
      <c r="CO35" s="366">
        <f t="shared" ref="CO35:CO43" si="3">IF(CQ35="","",CO34+1)</f>
        <v>22</v>
      </c>
      <c r="CP35" s="366"/>
      <c r="CQ35" s="365" t="str">
        <f>IF('各会計、関係団体の財政状況及び健全化判断比率'!BS8="","",'各会計、関係団体の財政状況及び健全化判断比率'!BS8)</f>
        <v>長和町土地開発公社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長和町介護保険特別会計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IF('各会計、関係団体の財政状況及び健全化判断比率'!B35="","",'各会計、関係団体の財政状況及び健全化判断比率'!B35)</f>
        <v>長和町観光施設事業特別会計</v>
      </c>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上田地域広域連合（介護保険特別会計）</v>
      </c>
      <c r="BZ36" s="365"/>
      <c r="CA36" s="365"/>
      <c r="CB36" s="365"/>
      <c r="CC36" s="365"/>
      <c r="CD36" s="365"/>
      <c r="CE36" s="365"/>
      <c r="CF36" s="365"/>
      <c r="CG36" s="365"/>
      <c r="CH36" s="365"/>
      <c r="CI36" s="365"/>
      <c r="CJ36" s="365"/>
      <c r="CK36" s="365"/>
      <c r="CL36" s="365"/>
      <c r="CM36" s="365"/>
      <c r="CN36" s="193"/>
      <c r="CO36" s="366">
        <f t="shared" si="3"/>
        <v>23</v>
      </c>
      <c r="CP36" s="366"/>
      <c r="CQ36" s="365" t="str">
        <f>IF('各会計、関係団体の財政状況及び健全化判断比率'!BS9="","",'各会計、関係団体の財政状況及び健全化判断比率'!BS9)</f>
        <v>長門牧場</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長和町後期高齢者医療特別会計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上田地域広域連合（消防特別会計）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上田市長和町中学校組合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依田窪医療福祉事務組合（一般会計）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17</v>
      </c>
      <c r="BX40" s="366"/>
      <c r="BY40" s="365" t="str">
        <f>IF('各会計、関係団体の財政状況及び健全化判断比率'!B74="","",'各会計、関係団体の財政状況及び健全化判断比率'!B74)</f>
        <v>依田窪医療福祉事務組合（依田窪病院事業会計）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18</v>
      </c>
      <c r="BX41" s="366"/>
      <c r="BY41" s="365" t="str">
        <f>IF('各会計、関係団体の財政状況及び健全化判断比率'!B75="","",'各会計、関係団体の財政状況及び健全化判断比率'!B75)</f>
        <v>依田窪医療福祉事務組合（依田窪老人保健施設特別会計）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19</v>
      </c>
      <c r="BX42" s="366"/>
      <c r="BY42" s="365" t="str">
        <f>IF('各会計、関係団体の財政状況及び健全化判断比率'!B76="","",'各会計、関係団体の財政状況及び健全化判断比率'!B76)</f>
        <v>依田窪医療福祉事務組合（依田窪病院訪問看護ステーション特別会計）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20</v>
      </c>
      <c r="BX43" s="366"/>
      <c r="BY43" s="365" t="str">
        <f>IF('各会計、関係団体の財政状況及び健全化判断比率'!B77="","",'各会計、関係団体の財政状況及び健全化判断比率'!B77)</f>
        <v>依田窪医療福祉事務組合（居宅介護支援事業所特別会計）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XvX8/DJT60lG48z/fRb0kI2/CfpZnFuPbaxkO/dMBJVoZCFc0yDRJ5wkLhDpogFCrDy/pkBSpjzLO3M981sSQ==" saltValue="AmFkQoqT8e8Qs8Pa74v3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556</v>
      </c>
      <c r="D34" s="1186"/>
      <c r="E34" s="1187"/>
      <c r="F34" s="32" t="s">
        <v>507</v>
      </c>
      <c r="G34" s="33" t="s">
        <v>507</v>
      </c>
      <c r="H34" s="33" t="s">
        <v>507</v>
      </c>
      <c r="I34" s="33" t="s">
        <v>507</v>
      </c>
      <c r="J34" s="34">
        <v>2.13</v>
      </c>
      <c r="K34" s="22"/>
      <c r="L34" s="22"/>
      <c r="M34" s="22"/>
      <c r="N34" s="22"/>
      <c r="O34" s="22"/>
      <c r="P34" s="22"/>
    </row>
    <row r="35" spans="1:16" ht="39" customHeight="1" x14ac:dyDescent="0.15">
      <c r="A35" s="22"/>
      <c r="B35" s="35"/>
      <c r="C35" s="1180" t="s">
        <v>557</v>
      </c>
      <c r="D35" s="1181"/>
      <c r="E35" s="1182"/>
      <c r="F35" s="36">
        <v>6.55</v>
      </c>
      <c r="G35" s="37">
        <v>7.34</v>
      </c>
      <c r="H35" s="37">
        <v>6.86</v>
      </c>
      <c r="I35" s="37">
        <v>5.5</v>
      </c>
      <c r="J35" s="38">
        <v>1.98</v>
      </c>
      <c r="K35" s="22"/>
      <c r="L35" s="22"/>
      <c r="M35" s="22"/>
      <c r="N35" s="22"/>
      <c r="O35" s="22"/>
      <c r="P35" s="22"/>
    </row>
    <row r="36" spans="1:16" ht="39" customHeight="1" x14ac:dyDescent="0.15">
      <c r="A36" s="22"/>
      <c r="B36" s="35"/>
      <c r="C36" s="1180" t="s">
        <v>558</v>
      </c>
      <c r="D36" s="1181"/>
      <c r="E36" s="1182"/>
      <c r="F36" s="36">
        <v>0.13</v>
      </c>
      <c r="G36" s="37">
        <v>0.22</v>
      </c>
      <c r="H36" s="37">
        <v>0.04</v>
      </c>
      <c r="I36" s="37">
        <v>1.77</v>
      </c>
      <c r="J36" s="38">
        <v>1.56</v>
      </c>
      <c r="K36" s="22"/>
      <c r="L36" s="22"/>
      <c r="M36" s="22"/>
      <c r="N36" s="22"/>
      <c r="O36" s="22"/>
      <c r="P36" s="22"/>
    </row>
    <row r="37" spans="1:16" ht="39" customHeight="1" x14ac:dyDescent="0.15">
      <c r="A37" s="22"/>
      <c r="B37" s="35"/>
      <c r="C37" s="1180" t="s">
        <v>559</v>
      </c>
      <c r="D37" s="1181"/>
      <c r="E37" s="1182"/>
      <c r="F37" s="36">
        <v>0.57999999999999996</v>
      </c>
      <c r="G37" s="37">
        <v>0.56999999999999995</v>
      </c>
      <c r="H37" s="37">
        <v>0.25</v>
      </c>
      <c r="I37" s="37">
        <v>0.62</v>
      </c>
      <c r="J37" s="38">
        <v>0.75</v>
      </c>
      <c r="K37" s="22"/>
      <c r="L37" s="22"/>
      <c r="M37" s="22"/>
      <c r="N37" s="22"/>
      <c r="O37" s="22"/>
      <c r="P37" s="22"/>
    </row>
    <row r="38" spans="1:16" ht="39" customHeight="1" x14ac:dyDescent="0.15">
      <c r="A38" s="22"/>
      <c r="B38" s="35"/>
      <c r="C38" s="1180" t="s">
        <v>560</v>
      </c>
      <c r="D38" s="1181"/>
      <c r="E38" s="1182"/>
      <c r="F38" s="36">
        <v>0.15</v>
      </c>
      <c r="G38" s="37">
        <v>0.11</v>
      </c>
      <c r="H38" s="37">
        <v>0.21</v>
      </c>
      <c r="I38" s="37">
        <v>0.02</v>
      </c>
      <c r="J38" s="38">
        <v>0.44</v>
      </c>
      <c r="K38" s="22"/>
      <c r="L38" s="22"/>
      <c r="M38" s="22"/>
      <c r="N38" s="22"/>
      <c r="O38" s="22"/>
      <c r="P38" s="22"/>
    </row>
    <row r="39" spans="1:16" ht="39" customHeight="1" x14ac:dyDescent="0.15">
      <c r="A39" s="22"/>
      <c r="B39" s="35"/>
      <c r="C39" s="1180" t="s">
        <v>561</v>
      </c>
      <c r="D39" s="1181"/>
      <c r="E39" s="1182"/>
      <c r="F39" s="36">
        <v>0.13</v>
      </c>
      <c r="G39" s="37">
        <v>0.11</v>
      </c>
      <c r="H39" s="37">
        <v>0.11</v>
      </c>
      <c r="I39" s="37">
        <v>0.14000000000000001</v>
      </c>
      <c r="J39" s="38">
        <v>0.19</v>
      </c>
      <c r="K39" s="22"/>
      <c r="L39" s="22"/>
      <c r="M39" s="22"/>
      <c r="N39" s="22"/>
      <c r="O39" s="22"/>
      <c r="P39" s="22"/>
    </row>
    <row r="40" spans="1:16" ht="39" customHeight="1" x14ac:dyDescent="0.15">
      <c r="A40" s="22"/>
      <c r="B40" s="35"/>
      <c r="C40" s="1180" t="s">
        <v>562</v>
      </c>
      <c r="D40" s="1181"/>
      <c r="E40" s="1182"/>
      <c r="F40" s="36">
        <v>0.09</v>
      </c>
      <c r="G40" s="37">
        <v>0.11</v>
      </c>
      <c r="H40" s="37">
        <v>0.12</v>
      </c>
      <c r="I40" s="37">
        <v>0.13</v>
      </c>
      <c r="J40" s="38">
        <v>0.14000000000000001</v>
      </c>
      <c r="K40" s="22"/>
      <c r="L40" s="22"/>
      <c r="M40" s="22"/>
      <c r="N40" s="22"/>
      <c r="O40" s="22"/>
      <c r="P40" s="22"/>
    </row>
    <row r="41" spans="1:16" ht="39" customHeight="1" x14ac:dyDescent="0.15">
      <c r="A41" s="22"/>
      <c r="B41" s="35"/>
      <c r="C41" s="1180" t="s">
        <v>563</v>
      </c>
      <c r="D41" s="1181"/>
      <c r="E41" s="1182"/>
      <c r="F41" s="36">
        <v>0.28000000000000003</v>
      </c>
      <c r="G41" s="37">
        <v>0.21</v>
      </c>
      <c r="H41" s="37">
        <v>0.01</v>
      </c>
      <c r="I41" s="37">
        <v>7.0000000000000007E-2</v>
      </c>
      <c r="J41" s="38">
        <v>0.01</v>
      </c>
      <c r="K41" s="22"/>
      <c r="L41" s="22"/>
      <c r="M41" s="22"/>
      <c r="N41" s="22"/>
      <c r="O41" s="22"/>
      <c r="P41" s="22"/>
    </row>
    <row r="42" spans="1:16" ht="39" customHeight="1" x14ac:dyDescent="0.15">
      <c r="A42" s="22"/>
      <c r="B42" s="39"/>
      <c r="C42" s="1180" t="s">
        <v>564</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565</v>
      </c>
      <c r="D43" s="1184"/>
      <c r="E43" s="1185"/>
      <c r="F43" s="41">
        <v>0.43</v>
      </c>
      <c r="G43" s="42">
        <v>0.33</v>
      </c>
      <c r="H43" s="42">
        <v>0.28000000000000003</v>
      </c>
      <c r="I43" s="42">
        <v>0.09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zhhbpnlgkpVdoQK8XlYR7reJ61osMy7Bq4hRAWDf7aeWJbxjWi7kNhCs1NOsxPMUJt/WUw5Re6hjPCkdXNLzg==" saltValue="wd2WspB2jAFU4JmbJjyl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672</v>
      </c>
      <c r="L45" s="60">
        <v>684</v>
      </c>
      <c r="M45" s="60">
        <v>712</v>
      </c>
      <c r="N45" s="60">
        <v>734</v>
      </c>
      <c r="O45" s="61">
        <v>761</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14</v>
      </c>
      <c r="F48" s="1190"/>
      <c r="G48" s="1190"/>
      <c r="H48" s="1190"/>
      <c r="I48" s="1190"/>
      <c r="J48" s="1191"/>
      <c r="K48" s="63">
        <v>248</v>
      </c>
      <c r="L48" s="64">
        <v>246</v>
      </c>
      <c r="M48" s="64">
        <v>243</v>
      </c>
      <c r="N48" s="64">
        <v>260</v>
      </c>
      <c r="O48" s="65">
        <v>228</v>
      </c>
      <c r="P48" s="48"/>
      <c r="Q48" s="48"/>
      <c r="R48" s="48"/>
      <c r="S48" s="48"/>
      <c r="T48" s="48"/>
      <c r="U48" s="48"/>
    </row>
    <row r="49" spans="1:21" ht="30.75" customHeight="1" x14ac:dyDescent="0.15">
      <c r="A49" s="48"/>
      <c r="B49" s="1198"/>
      <c r="C49" s="1199"/>
      <c r="D49" s="62"/>
      <c r="E49" s="1190" t="s">
        <v>15</v>
      </c>
      <c r="F49" s="1190"/>
      <c r="G49" s="1190"/>
      <c r="H49" s="1190"/>
      <c r="I49" s="1190"/>
      <c r="J49" s="1191"/>
      <c r="K49" s="63">
        <v>142</v>
      </c>
      <c r="L49" s="64">
        <v>158</v>
      </c>
      <c r="M49" s="64">
        <v>159</v>
      </c>
      <c r="N49" s="64">
        <v>164</v>
      </c>
      <c r="O49" s="65">
        <v>154</v>
      </c>
      <c r="P49" s="48"/>
      <c r="Q49" s="48"/>
      <c r="R49" s="48"/>
      <c r="S49" s="48"/>
      <c r="T49" s="48"/>
      <c r="U49" s="48"/>
    </row>
    <row r="50" spans="1:21" ht="30.75" customHeight="1" x14ac:dyDescent="0.15">
      <c r="A50" s="48"/>
      <c r="B50" s="1198"/>
      <c r="C50" s="1199"/>
      <c r="D50" s="62"/>
      <c r="E50" s="1190" t="s">
        <v>16</v>
      </c>
      <c r="F50" s="1190"/>
      <c r="G50" s="1190"/>
      <c r="H50" s="1190"/>
      <c r="I50" s="1190"/>
      <c r="J50" s="1191"/>
      <c r="K50" s="63" t="s">
        <v>507</v>
      </c>
      <c r="L50" s="64" t="s">
        <v>507</v>
      </c>
      <c r="M50" s="64" t="s">
        <v>507</v>
      </c>
      <c r="N50" s="64" t="s">
        <v>507</v>
      </c>
      <c r="O50" s="65" t="s">
        <v>507</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788</v>
      </c>
      <c r="L52" s="64">
        <v>831</v>
      </c>
      <c r="M52" s="64">
        <v>835</v>
      </c>
      <c r="N52" s="64">
        <v>843</v>
      </c>
      <c r="O52" s="65">
        <v>859</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274</v>
      </c>
      <c r="L53" s="69">
        <v>257</v>
      </c>
      <c r="M53" s="69">
        <v>279</v>
      </c>
      <c r="N53" s="69">
        <v>315</v>
      </c>
      <c r="O53" s="70">
        <v>284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gklt5c3f5ZtGzxjbx5ZhKFN8bbBCRU7g8hPFGET9tS5R2tDOKm19piwdP6x7Kf0xoY3t1OSv5HsGIaRIyjcZw==" saltValue="AlNqH+mLo6Yy0iCriFAZ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16" t="s">
        <v>23</v>
      </c>
      <c r="C41" s="1217"/>
      <c r="D41" s="81"/>
      <c r="E41" s="1218" t="s">
        <v>24</v>
      </c>
      <c r="F41" s="1218"/>
      <c r="G41" s="1218"/>
      <c r="H41" s="1219"/>
      <c r="I41" s="82">
        <v>6325</v>
      </c>
      <c r="J41" s="83">
        <v>6483</v>
      </c>
      <c r="K41" s="83">
        <v>6990</v>
      </c>
      <c r="L41" s="83">
        <v>6820</v>
      </c>
      <c r="M41" s="84">
        <v>6956</v>
      </c>
    </row>
    <row r="42" spans="2:13" ht="27.75" customHeight="1" x14ac:dyDescent="0.15">
      <c r="B42" s="1206"/>
      <c r="C42" s="1207"/>
      <c r="D42" s="85"/>
      <c r="E42" s="1210" t="s">
        <v>25</v>
      </c>
      <c r="F42" s="1210"/>
      <c r="G42" s="1210"/>
      <c r="H42" s="1211"/>
      <c r="I42" s="86" t="s">
        <v>507</v>
      </c>
      <c r="J42" s="87" t="s">
        <v>507</v>
      </c>
      <c r="K42" s="87" t="s">
        <v>507</v>
      </c>
      <c r="L42" s="87" t="s">
        <v>507</v>
      </c>
      <c r="M42" s="88" t="s">
        <v>507</v>
      </c>
    </row>
    <row r="43" spans="2:13" ht="27.75" customHeight="1" x14ac:dyDescent="0.15">
      <c r="B43" s="1206"/>
      <c r="C43" s="1207"/>
      <c r="D43" s="85"/>
      <c r="E43" s="1210" t="s">
        <v>26</v>
      </c>
      <c r="F43" s="1210"/>
      <c r="G43" s="1210"/>
      <c r="H43" s="1211"/>
      <c r="I43" s="86">
        <v>3768</v>
      </c>
      <c r="J43" s="87">
        <v>3627</v>
      </c>
      <c r="K43" s="87">
        <v>3523</v>
      </c>
      <c r="L43" s="87">
        <v>3506</v>
      </c>
      <c r="M43" s="88">
        <v>3149</v>
      </c>
    </row>
    <row r="44" spans="2:13" ht="27.75" customHeight="1" x14ac:dyDescent="0.15">
      <c r="B44" s="1206"/>
      <c r="C44" s="1207"/>
      <c r="D44" s="85"/>
      <c r="E44" s="1210" t="s">
        <v>27</v>
      </c>
      <c r="F44" s="1210"/>
      <c r="G44" s="1210"/>
      <c r="H44" s="1211"/>
      <c r="I44" s="86">
        <v>1318</v>
      </c>
      <c r="J44" s="87">
        <v>1382</v>
      </c>
      <c r="K44" s="87">
        <v>1280</v>
      </c>
      <c r="L44" s="87">
        <v>1191</v>
      </c>
      <c r="M44" s="88">
        <v>1116</v>
      </c>
    </row>
    <row r="45" spans="2:13" ht="27.75" customHeight="1" x14ac:dyDescent="0.15">
      <c r="B45" s="1206"/>
      <c r="C45" s="1207"/>
      <c r="D45" s="85"/>
      <c r="E45" s="1210" t="s">
        <v>28</v>
      </c>
      <c r="F45" s="1210"/>
      <c r="G45" s="1210"/>
      <c r="H45" s="1211"/>
      <c r="I45" s="86">
        <v>1483</v>
      </c>
      <c r="J45" s="87">
        <v>1401</v>
      </c>
      <c r="K45" s="87">
        <v>1420</v>
      </c>
      <c r="L45" s="87">
        <v>1472</v>
      </c>
      <c r="M45" s="88">
        <v>1484</v>
      </c>
    </row>
    <row r="46" spans="2:13" ht="27.75" customHeight="1" x14ac:dyDescent="0.15">
      <c r="B46" s="1206"/>
      <c r="C46" s="1207"/>
      <c r="D46" s="89"/>
      <c r="E46" s="1210" t="s">
        <v>29</v>
      </c>
      <c r="F46" s="1210"/>
      <c r="G46" s="1210"/>
      <c r="H46" s="1211"/>
      <c r="I46" s="86" t="s">
        <v>507</v>
      </c>
      <c r="J46" s="87" t="s">
        <v>507</v>
      </c>
      <c r="K46" s="87" t="s">
        <v>507</v>
      </c>
      <c r="L46" s="87" t="s">
        <v>507</v>
      </c>
      <c r="M46" s="88" t="s">
        <v>507</v>
      </c>
    </row>
    <row r="47" spans="2:13" ht="27.75" customHeight="1" x14ac:dyDescent="0.15">
      <c r="B47" s="1206"/>
      <c r="C47" s="1207"/>
      <c r="D47" s="90"/>
      <c r="E47" s="1220" t="s">
        <v>30</v>
      </c>
      <c r="F47" s="1221"/>
      <c r="G47" s="1221"/>
      <c r="H47" s="1222"/>
      <c r="I47" s="86" t="s">
        <v>507</v>
      </c>
      <c r="J47" s="87" t="s">
        <v>507</v>
      </c>
      <c r="K47" s="87" t="s">
        <v>507</v>
      </c>
      <c r="L47" s="87" t="s">
        <v>507</v>
      </c>
      <c r="M47" s="88" t="s">
        <v>507</v>
      </c>
    </row>
    <row r="48" spans="2:13" ht="27.75" customHeight="1" x14ac:dyDescent="0.15">
      <c r="B48" s="1206"/>
      <c r="C48" s="1207"/>
      <c r="D48" s="85"/>
      <c r="E48" s="1210" t="s">
        <v>31</v>
      </c>
      <c r="F48" s="1210"/>
      <c r="G48" s="1210"/>
      <c r="H48" s="1211"/>
      <c r="I48" s="86" t="s">
        <v>507</v>
      </c>
      <c r="J48" s="87" t="s">
        <v>507</v>
      </c>
      <c r="K48" s="87" t="s">
        <v>507</v>
      </c>
      <c r="L48" s="87" t="s">
        <v>507</v>
      </c>
      <c r="M48" s="88" t="s">
        <v>507</v>
      </c>
    </row>
    <row r="49" spans="2:13" ht="27.75" customHeight="1" x14ac:dyDescent="0.15">
      <c r="B49" s="1208"/>
      <c r="C49" s="1209"/>
      <c r="D49" s="85"/>
      <c r="E49" s="1210" t="s">
        <v>32</v>
      </c>
      <c r="F49" s="1210"/>
      <c r="G49" s="1210"/>
      <c r="H49" s="1211"/>
      <c r="I49" s="86" t="s">
        <v>507</v>
      </c>
      <c r="J49" s="87" t="s">
        <v>507</v>
      </c>
      <c r="K49" s="87" t="s">
        <v>507</v>
      </c>
      <c r="L49" s="87" t="s">
        <v>507</v>
      </c>
      <c r="M49" s="88" t="s">
        <v>507</v>
      </c>
    </row>
    <row r="50" spans="2:13" ht="27.75" customHeight="1" x14ac:dyDescent="0.15">
      <c r="B50" s="1204" t="s">
        <v>33</v>
      </c>
      <c r="C50" s="1205"/>
      <c r="D50" s="91"/>
      <c r="E50" s="1210" t="s">
        <v>34</v>
      </c>
      <c r="F50" s="1210"/>
      <c r="G50" s="1210"/>
      <c r="H50" s="1211"/>
      <c r="I50" s="86">
        <v>3977</v>
      </c>
      <c r="J50" s="87">
        <v>4304</v>
      </c>
      <c r="K50" s="87">
        <v>4131</v>
      </c>
      <c r="L50" s="87">
        <v>4172</v>
      </c>
      <c r="M50" s="88">
        <v>3822</v>
      </c>
    </row>
    <row r="51" spans="2:13" ht="27.75" customHeight="1" x14ac:dyDescent="0.15">
      <c r="B51" s="1206"/>
      <c r="C51" s="1207"/>
      <c r="D51" s="85"/>
      <c r="E51" s="1210" t="s">
        <v>35</v>
      </c>
      <c r="F51" s="1210"/>
      <c r="G51" s="1210"/>
      <c r="H51" s="1211"/>
      <c r="I51" s="86">
        <v>4</v>
      </c>
      <c r="J51" s="87">
        <v>3</v>
      </c>
      <c r="K51" s="87">
        <v>91</v>
      </c>
      <c r="L51" s="87">
        <v>76</v>
      </c>
      <c r="M51" s="88">
        <v>360</v>
      </c>
    </row>
    <row r="52" spans="2:13" ht="27.75" customHeight="1" x14ac:dyDescent="0.15">
      <c r="B52" s="1208"/>
      <c r="C52" s="1209"/>
      <c r="D52" s="85"/>
      <c r="E52" s="1210" t="s">
        <v>36</v>
      </c>
      <c r="F52" s="1210"/>
      <c r="G52" s="1210"/>
      <c r="H52" s="1211"/>
      <c r="I52" s="86">
        <v>8243</v>
      </c>
      <c r="J52" s="87">
        <v>8344</v>
      </c>
      <c r="K52" s="87">
        <v>8356</v>
      </c>
      <c r="L52" s="87">
        <v>8210</v>
      </c>
      <c r="M52" s="88">
        <v>7759</v>
      </c>
    </row>
    <row r="53" spans="2:13" ht="27.75" customHeight="1" thickBot="1" x14ac:dyDescent="0.2">
      <c r="B53" s="1212" t="s">
        <v>37</v>
      </c>
      <c r="C53" s="1213"/>
      <c r="D53" s="92"/>
      <c r="E53" s="1214" t="s">
        <v>38</v>
      </c>
      <c r="F53" s="1214"/>
      <c r="G53" s="1214"/>
      <c r="H53" s="1215"/>
      <c r="I53" s="93">
        <v>670</v>
      </c>
      <c r="J53" s="94">
        <v>243</v>
      </c>
      <c r="K53" s="94">
        <v>635</v>
      </c>
      <c r="L53" s="94">
        <v>532</v>
      </c>
      <c r="M53" s="95">
        <v>764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pRs+RJsbIHMo/8m7pjYRYhK3dh70lFR/eGzpTMgtiAksXhPQFMo6hL9HPoBmzQjLAHQC2DDIuknhhbZxbjbxg==" saltValue="FZP52Rm9FGEh9d9/Jqb9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41</v>
      </c>
      <c r="D55" s="1231"/>
      <c r="E55" s="1232"/>
      <c r="F55" s="107">
        <v>2859</v>
      </c>
      <c r="G55" s="107">
        <v>2749</v>
      </c>
      <c r="H55" s="108">
        <v>2573</v>
      </c>
    </row>
    <row r="56" spans="2:8" ht="52.5" customHeight="1" x14ac:dyDescent="0.15">
      <c r="B56" s="109"/>
      <c r="C56" s="1233" t="s">
        <v>42</v>
      </c>
      <c r="D56" s="1233"/>
      <c r="E56" s="1234"/>
      <c r="F56" s="110">
        <v>348</v>
      </c>
      <c r="G56" s="110">
        <v>351</v>
      </c>
      <c r="H56" s="111">
        <v>352</v>
      </c>
    </row>
    <row r="57" spans="2:8" ht="53.25" customHeight="1" x14ac:dyDescent="0.15">
      <c r="B57" s="109"/>
      <c r="C57" s="1235" t="s">
        <v>43</v>
      </c>
      <c r="D57" s="1235"/>
      <c r="E57" s="1236"/>
      <c r="F57" s="112">
        <v>1562</v>
      </c>
      <c r="G57" s="112">
        <v>1527</v>
      </c>
      <c r="H57" s="113">
        <v>1406</v>
      </c>
    </row>
    <row r="58" spans="2:8" ht="45.75" customHeight="1" x14ac:dyDescent="0.15">
      <c r="B58" s="114"/>
      <c r="C58" s="1223" t="s">
        <v>571</v>
      </c>
      <c r="D58" s="1224"/>
      <c r="E58" s="1225"/>
      <c r="F58" s="115">
        <v>1011</v>
      </c>
      <c r="G58" s="115">
        <v>1022</v>
      </c>
      <c r="H58" s="116">
        <v>1024</v>
      </c>
    </row>
    <row r="59" spans="2:8" ht="45.75" customHeight="1" x14ac:dyDescent="0.15">
      <c r="B59" s="114"/>
      <c r="C59" s="1223" t="s">
        <v>572</v>
      </c>
      <c r="D59" s="1224"/>
      <c r="E59" s="1225"/>
      <c r="F59" s="115">
        <v>246</v>
      </c>
      <c r="G59" s="115">
        <v>249</v>
      </c>
      <c r="H59" s="116">
        <v>135</v>
      </c>
    </row>
    <row r="60" spans="2:8" ht="45.75" customHeight="1" x14ac:dyDescent="0.15">
      <c r="B60" s="114"/>
      <c r="C60" s="1223" t="s">
        <v>573</v>
      </c>
      <c r="D60" s="1224"/>
      <c r="E60" s="1225"/>
      <c r="F60" s="115">
        <v>95</v>
      </c>
      <c r="G60" s="115">
        <v>96</v>
      </c>
      <c r="H60" s="116">
        <v>96</v>
      </c>
    </row>
    <row r="61" spans="2:8" ht="45.75" customHeight="1" x14ac:dyDescent="0.15">
      <c r="B61" s="114"/>
      <c r="C61" s="1223" t="s">
        <v>574</v>
      </c>
      <c r="D61" s="1224"/>
      <c r="E61" s="1225"/>
      <c r="F61" s="115">
        <v>84</v>
      </c>
      <c r="G61" s="115">
        <v>85</v>
      </c>
      <c r="H61" s="116">
        <v>73</v>
      </c>
    </row>
    <row r="62" spans="2:8" ht="45.75" customHeight="1" thickBot="1" x14ac:dyDescent="0.2">
      <c r="B62" s="117"/>
      <c r="C62" s="1226" t="s">
        <v>575</v>
      </c>
      <c r="D62" s="1227"/>
      <c r="E62" s="1228"/>
      <c r="F62" s="118">
        <v>35</v>
      </c>
      <c r="G62" s="118">
        <v>36</v>
      </c>
      <c r="H62" s="119">
        <v>36</v>
      </c>
    </row>
    <row r="63" spans="2:8" ht="52.5" customHeight="1" thickBot="1" x14ac:dyDescent="0.2">
      <c r="B63" s="120"/>
      <c r="C63" s="1229" t="s">
        <v>44</v>
      </c>
      <c r="D63" s="1229"/>
      <c r="E63" s="1230"/>
      <c r="F63" s="121">
        <v>4769</v>
      </c>
      <c r="G63" s="121">
        <v>4627</v>
      </c>
      <c r="H63" s="122">
        <v>4332</v>
      </c>
    </row>
    <row r="64" spans="2:8" ht="15" customHeight="1" x14ac:dyDescent="0.15"/>
    <row r="65" ht="0" hidden="1" customHeight="1" x14ac:dyDescent="0.15"/>
    <row r="66" ht="0" hidden="1" customHeight="1" x14ac:dyDescent="0.15"/>
  </sheetData>
  <sheetProtection algorithmName="SHA-512" hashValue="lxjjSk1SuwmGmsvOFW6S4XIdG44lmiuLYPD47JpF3IWY0RnHS6GUdMVF/L2pHLDs3Sp5hJU+Dk1RnvXoPOWFDA==" saltValue="2eZqpn1J/tKXDAfvdsUF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ustomWidth="1"/>
    <col min="111" max="115" width="12.625" style="1239" hidden="1" customWidth="1"/>
    <col min="116" max="349" width="8.625" style="1239" hidden="1" customWidth="1"/>
    <col min="350" max="355" width="14.875" style="1239" hidden="1" customWidth="1"/>
    <col min="356" max="357" width="15.875" style="1239" hidden="1" customWidth="1"/>
    <col min="358" max="363" width="16.125" style="1239" hidden="1" customWidth="1"/>
    <col min="364" max="364" width="6.125" style="1239" hidden="1" customWidth="1"/>
    <col min="365" max="365" width="3" style="1239" hidden="1" customWidth="1"/>
    <col min="366" max="605" width="8.625" style="1239" hidden="1" customWidth="1"/>
    <col min="606" max="611" width="14.875" style="1239" hidden="1" customWidth="1"/>
    <col min="612" max="613" width="15.875" style="1239" hidden="1" customWidth="1"/>
    <col min="614" max="619" width="16.125" style="1239" hidden="1" customWidth="1"/>
    <col min="620" max="620" width="6.125" style="1239" hidden="1" customWidth="1"/>
    <col min="621" max="621" width="3" style="1239" hidden="1" customWidth="1"/>
    <col min="622" max="861" width="8.625" style="1239" hidden="1" customWidth="1"/>
    <col min="862" max="867" width="14.875" style="1239" hidden="1" customWidth="1"/>
    <col min="868" max="869" width="15.875" style="1239" hidden="1" customWidth="1"/>
    <col min="870" max="875" width="16.125" style="1239" hidden="1" customWidth="1"/>
    <col min="876" max="876" width="6.125" style="1239" hidden="1" customWidth="1"/>
    <col min="877" max="877" width="3" style="1239" hidden="1" customWidth="1"/>
    <col min="878" max="1117" width="8.625" style="1239" hidden="1" customWidth="1"/>
    <col min="1118" max="1123" width="14.875" style="1239" hidden="1" customWidth="1"/>
    <col min="1124" max="1125" width="15.875" style="1239" hidden="1" customWidth="1"/>
    <col min="1126" max="1131" width="16.125" style="1239" hidden="1" customWidth="1"/>
    <col min="1132" max="1132" width="6.125" style="1239" hidden="1" customWidth="1"/>
    <col min="1133" max="1133" width="3" style="1239" hidden="1" customWidth="1"/>
    <col min="1134" max="1373" width="8.625" style="1239" hidden="1" customWidth="1"/>
    <col min="1374" max="1379" width="14.875" style="1239" hidden="1" customWidth="1"/>
    <col min="1380" max="1381" width="15.875" style="1239" hidden="1" customWidth="1"/>
    <col min="1382" max="1387" width="16.125" style="1239" hidden="1" customWidth="1"/>
    <col min="1388" max="1388" width="6.125" style="1239" hidden="1" customWidth="1"/>
    <col min="1389" max="1389" width="3" style="1239" hidden="1" customWidth="1"/>
    <col min="1390" max="1629" width="8.625" style="1239" hidden="1" customWidth="1"/>
    <col min="1630" max="1635" width="14.875" style="1239" hidden="1" customWidth="1"/>
    <col min="1636" max="1637" width="15.875" style="1239" hidden="1" customWidth="1"/>
    <col min="1638" max="1643" width="16.125" style="1239" hidden="1" customWidth="1"/>
    <col min="1644" max="1644" width="6.125" style="1239" hidden="1" customWidth="1"/>
    <col min="1645" max="1645" width="3" style="1239" hidden="1" customWidth="1"/>
    <col min="1646" max="1885" width="8.625" style="1239" hidden="1" customWidth="1"/>
    <col min="1886" max="1891" width="14.875" style="1239" hidden="1" customWidth="1"/>
    <col min="1892" max="1893" width="15.875" style="1239" hidden="1" customWidth="1"/>
    <col min="1894" max="1899" width="16.125" style="1239" hidden="1" customWidth="1"/>
    <col min="1900" max="1900" width="6.125" style="1239" hidden="1" customWidth="1"/>
    <col min="1901" max="1901" width="3" style="1239" hidden="1" customWidth="1"/>
    <col min="1902" max="2141" width="8.625" style="1239" hidden="1" customWidth="1"/>
    <col min="2142" max="2147" width="14.875" style="1239" hidden="1" customWidth="1"/>
    <col min="2148" max="2149" width="15.875" style="1239" hidden="1" customWidth="1"/>
    <col min="2150" max="2155" width="16.125" style="1239" hidden="1" customWidth="1"/>
    <col min="2156" max="2156" width="6.125" style="1239" hidden="1" customWidth="1"/>
    <col min="2157" max="2157" width="3" style="1239" hidden="1" customWidth="1"/>
    <col min="2158" max="2397" width="8.625" style="1239" hidden="1" customWidth="1"/>
    <col min="2398" max="2403" width="14.875" style="1239" hidden="1" customWidth="1"/>
    <col min="2404" max="2405" width="15.875" style="1239" hidden="1" customWidth="1"/>
    <col min="2406" max="2411" width="16.125" style="1239" hidden="1" customWidth="1"/>
    <col min="2412" max="2412" width="6.125" style="1239" hidden="1" customWidth="1"/>
    <col min="2413" max="2413" width="3" style="1239" hidden="1" customWidth="1"/>
    <col min="2414" max="2653" width="8.625" style="1239" hidden="1" customWidth="1"/>
    <col min="2654" max="2659" width="14.875" style="1239" hidden="1" customWidth="1"/>
    <col min="2660" max="2661" width="15.875" style="1239" hidden="1" customWidth="1"/>
    <col min="2662" max="2667" width="16.125" style="1239" hidden="1" customWidth="1"/>
    <col min="2668" max="2668" width="6.125" style="1239" hidden="1" customWidth="1"/>
    <col min="2669" max="2669" width="3" style="1239" hidden="1" customWidth="1"/>
    <col min="2670" max="2909" width="8.625" style="1239" hidden="1" customWidth="1"/>
    <col min="2910" max="2915" width="14.875" style="1239" hidden="1" customWidth="1"/>
    <col min="2916" max="2917" width="15.875" style="1239" hidden="1" customWidth="1"/>
    <col min="2918" max="2923" width="16.125" style="1239" hidden="1" customWidth="1"/>
    <col min="2924" max="2924" width="6.125" style="1239" hidden="1" customWidth="1"/>
    <col min="2925" max="2925" width="3" style="1239" hidden="1" customWidth="1"/>
    <col min="2926" max="3165" width="8.625" style="1239" hidden="1" customWidth="1"/>
    <col min="3166" max="3171" width="14.875" style="1239" hidden="1" customWidth="1"/>
    <col min="3172" max="3173" width="15.875" style="1239" hidden="1" customWidth="1"/>
    <col min="3174" max="3179" width="16.125" style="1239" hidden="1" customWidth="1"/>
    <col min="3180" max="3180" width="6.125" style="1239" hidden="1" customWidth="1"/>
    <col min="3181" max="3181" width="3" style="1239" hidden="1" customWidth="1"/>
    <col min="3182" max="3421" width="8.625" style="1239" hidden="1" customWidth="1"/>
    <col min="3422" max="3427" width="14.875" style="1239" hidden="1" customWidth="1"/>
    <col min="3428" max="3429" width="15.875" style="1239" hidden="1" customWidth="1"/>
    <col min="3430" max="3435" width="16.125" style="1239" hidden="1" customWidth="1"/>
    <col min="3436" max="3436" width="6.125" style="1239" hidden="1" customWidth="1"/>
    <col min="3437" max="3437" width="3" style="1239" hidden="1" customWidth="1"/>
    <col min="3438" max="3677" width="8.625" style="1239" hidden="1" customWidth="1"/>
    <col min="3678" max="3683" width="14.875" style="1239" hidden="1" customWidth="1"/>
    <col min="3684" max="3685" width="15.875" style="1239" hidden="1" customWidth="1"/>
    <col min="3686" max="3691" width="16.125" style="1239" hidden="1" customWidth="1"/>
    <col min="3692" max="3692" width="6.125" style="1239" hidden="1" customWidth="1"/>
    <col min="3693" max="3693" width="3" style="1239" hidden="1" customWidth="1"/>
    <col min="3694" max="3933" width="8.625" style="1239" hidden="1" customWidth="1"/>
    <col min="3934" max="3939" width="14.875" style="1239" hidden="1" customWidth="1"/>
    <col min="3940" max="3941" width="15.875" style="1239" hidden="1" customWidth="1"/>
    <col min="3942" max="3947" width="16.125" style="1239" hidden="1" customWidth="1"/>
    <col min="3948" max="3948" width="6.125" style="1239" hidden="1" customWidth="1"/>
    <col min="3949" max="3949" width="3" style="1239" hidden="1" customWidth="1"/>
    <col min="3950" max="4189" width="8.625" style="1239" hidden="1" customWidth="1"/>
    <col min="4190" max="4195" width="14.875" style="1239" hidden="1" customWidth="1"/>
    <col min="4196" max="4197" width="15.875" style="1239" hidden="1" customWidth="1"/>
    <col min="4198" max="4203" width="16.125" style="1239" hidden="1" customWidth="1"/>
    <col min="4204" max="4204" width="6.125" style="1239" hidden="1" customWidth="1"/>
    <col min="4205" max="4205" width="3" style="1239" hidden="1" customWidth="1"/>
    <col min="4206" max="4445" width="8.625" style="1239" hidden="1" customWidth="1"/>
    <col min="4446" max="4451" width="14.875" style="1239" hidden="1" customWidth="1"/>
    <col min="4452" max="4453" width="15.875" style="1239" hidden="1" customWidth="1"/>
    <col min="4454" max="4459" width="16.125" style="1239" hidden="1" customWidth="1"/>
    <col min="4460" max="4460" width="6.125" style="1239" hidden="1" customWidth="1"/>
    <col min="4461" max="4461" width="3" style="1239" hidden="1" customWidth="1"/>
    <col min="4462" max="4701" width="8.625" style="1239" hidden="1" customWidth="1"/>
    <col min="4702" max="4707" width="14.875" style="1239" hidden="1" customWidth="1"/>
    <col min="4708" max="4709" width="15.875" style="1239" hidden="1" customWidth="1"/>
    <col min="4710" max="4715" width="16.125" style="1239" hidden="1" customWidth="1"/>
    <col min="4716" max="4716" width="6.125" style="1239" hidden="1" customWidth="1"/>
    <col min="4717" max="4717" width="3" style="1239" hidden="1" customWidth="1"/>
    <col min="4718" max="4957" width="8.625" style="1239" hidden="1" customWidth="1"/>
    <col min="4958" max="4963" width="14.875" style="1239" hidden="1" customWidth="1"/>
    <col min="4964" max="4965" width="15.875" style="1239" hidden="1" customWidth="1"/>
    <col min="4966" max="4971" width="16.125" style="1239" hidden="1" customWidth="1"/>
    <col min="4972" max="4972" width="6.125" style="1239" hidden="1" customWidth="1"/>
    <col min="4973" max="4973" width="3" style="1239" hidden="1" customWidth="1"/>
    <col min="4974" max="5213" width="8.625" style="1239" hidden="1" customWidth="1"/>
    <col min="5214" max="5219" width="14.875" style="1239" hidden="1" customWidth="1"/>
    <col min="5220" max="5221" width="15.875" style="1239" hidden="1" customWidth="1"/>
    <col min="5222" max="5227" width="16.125" style="1239" hidden="1" customWidth="1"/>
    <col min="5228" max="5228" width="6.125" style="1239" hidden="1" customWidth="1"/>
    <col min="5229" max="5229" width="3" style="1239" hidden="1" customWidth="1"/>
    <col min="5230" max="5469" width="8.625" style="1239" hidden="1" customWidth="1"/>
    <col min="5470" max="5475" width="14.875" style="1239" hidden="1" customWidth="1"/>
    <col min="5476" max="5477" width="15.875" style="1239" hidden="1" customWidth="1"/>
    <col min="5478" max="5483" width="16.125" style="1239" hidden="1" customWidth="1"/>
    <col min="5484" max="5484" width="6.125" style="1239" hidden="1" customWidth="1"/>
    <col min="5485" max="5485" width="3" style="1239" hidden="1" customWidth="1"/>
    <col min="5486" max="5725" width="8.625" style="1239" hidden="1" customWidth="1"/>
    <col min="5726" max="5731" width="14.875" style="1239" hidden="1" customWidth="1"/>
    <col min="5732" max="5733" width="15.875" style="1239" hidden="1" customWidth="1"/>
    <col min="5734" max="5739" width="16.125" style="1239" hidden="1" customWidth="1"/>
    <col min="5740" max="5740" width="6.125" style="1239" hidden="1" customWidth="1"/>
    <col min="5741" max="5741" width="3" style="1239" hidden="1" customWidth="1"/>
    <col min="5742" max="5981" width="8.625" style="1239" hidden="1" customWidth="1"/>
    <col min="5982" max="5987" width="14.875" style="1239" hidden="1" customWidth="1"/>
    <col min="5988" max="5989" width="15.875" style="1239" hidden="1" customWidth="1"/>
    <col min="5990" max="5995" width="16.125" style="1239" hidden="1" customWidth="1"/>
    <col min="5996" max="5996" width="6.125" style="1239" hidden="1" customWidth="1"/>
    <col min="5997" max="5997" width="3" style="1239" hidden="1" customWidth="1"/>
    <col min="5998" max="6237" width="8.625" style="1239" hidden="1" customWidth="1"/>
    <col min="6238" max="6243" width="14.875" style="1239" hidden="1" customWidth="1"/>
    <col min="6244" max="6245" width="15.875" style="1239" hidden="1" customWidth="1"/>
    <col min="6246" max="6251" width="16.125" style="1239" hidden="1" customWidth="1"/>
    <col min="6252" max="6252" width="6.125" style="1239" hidden="1" customWidth="1"/>
    <col min="6253" max="6253" width="3" style="1239" hidden="1" customWidth="1"/>
    <col min="6254" max="6493" width="8.625" style="1239" hidden="1" customWidth="1"/>
    <col min="6494" max="6499" width="14.875" style="1239" hidden="1" customWidth="1"/>
    <col min="6500" max="6501" width="15.875" style="1239" hidden="1" customWidth="1"/>
    <col min="6502" max="6507" width="16.125" style="1239" hidden="1" customWidth="1"/>
    <col min="6508" max="6508" width="6.125" style="1239" hidden="1" customWidth="1"/>
    <col min="6509" max="6509" width="3" style="1239" hidden="1" customWidth="1"/>
    <col min="6510" max="6749" width="8.625" style="1239" hidden="1" customWidth="1"/>
    <col min="6750" max="6755" width="14.875" style="1239" hidden="1" customWidth="1"/>
    <col min="6756" max="6757" width="15.875" style="1239" hidden="1" customWidth="1"/>
    <col min="6758" max="6763" width="16.125" style="1239" hidden="1" customWidth="1"/>
    <col min="6764" max="6764" width="6.125" style="1239" hidden="1" customWidth="1"/>
    <col min="6765" max="6765" width="3" style="1239" hidden="1" customWidth="1"/>
    <col min="6766" max="7005" width="8.625" style="1239" hidden="1" customWidth="1"/>
    <col min="7006" max="7011" width="14.875" style="1239" hidden="1" customWidth="1"/>
    <col min="7012" max="7013" width="15.875" style="1239" hidden="1" customWidth="1"/>
    <col min="7014" max="7019" width="16.125" style="1239" hidden="1" customWidth="1"/>
    <col min="7020" max="7020" width="6.125" style="1239" hidden="1" customWidth="1"/>
    <col min="7021" max="7021" width="3" style="1239" hidden="1" customWidth="1"/>
    <col min="7022" max="7261" width="8.625" style="1239" hidden="1" customWidth="1"/>
    <col min="7262" max="7267" width="14.875" style="1239" hidden="1" customWidth="1"/>
    <col min="7268" max="7269" width="15.875" style="1239" hidden="1" customWidth="1"/>
    <col min="7270" max="7275" width="16.125" style="1239" hidden="1" customWidth="1"/>
    <col min="7276" max="7276" width="6.125" style="1239" hidden="1" customWidth="1"/>
    <col min="7277" max="7277" width="3" style="1239" hidden="1" customWidth="1"/>
    <col min="7278" max="7517" width="8.625" style="1239" hidden="1" customWidth="1"/>
    <col min="7518" max="7523" width="14.875" style="1239" hidden="1" customWidth="1"/>
    <col min="7524" max="7525" width="15.875" style="1239" hidden="1" customWidth="1"/>
    <col min="7526" max="7531" width="16.125" style="1239" hidden="1" customWidth="1"/>
    <col min="7532" max="7532" width="6.125" style="1239" hidden="1" customWidth="1"/>
    <col min="7533" max="7533" width="3" style="1239" hidden="1" customWidth="1"/>
    <col min="7534" max="7773" width="8.625" style="1239" hidden="1" customWidth="1"/>
    <col min="7774" max="7779" width="14.875" style="1239" hidden="1" customWidth="1"/>
    <col min="7780" max="7781" width="15.875" style="1239" hidden="1" customWidth="1"/>
    <col min="7782" max="7787" width="16.125" style="1239" hidden="1" customWidth="1"/>
    <col min="7788" max="7788" width="6.125" style="1239" hidden="1" customWidth="1"/>
    <col min="7789" max="7789" width="3" style="1239" hidden="1" customWidth="1"/>
    <col min="7790" max="8029" width="8.625" style="1239" hidden="1" customWidth="1"/>
    <col min="8030" max="8035" width="14.875" style="1239" hidden="1" customWidth="1"/>
    <col min="8036" max="8037" width="15.875" style="1239" hidden="1" customWidth="1"/>
    <col min="8038" max="8043" width="16.125" style="1239" hidden="1" customWidth="1"/>
    <col min="8044" max="8044" width="6.125" style="1239" hidden="1" customWidth="1"/>
    <col min="8045" max="8045" width="3" style="1239" hidden="1" customWidth="1"/>
    <col min="8046" max="8285" width="8.625" style="1239" hidden="1" customWidth="1"/>
    <col min="8286" max="8291" width="14.875" style="1239" hidden="1" customWidth="1"/>
    <col min="8292" max="8293" width="15.875" style="1239" hidden="1" customWidth="1"/>
    <col min="8294" max="8299" width="16.125" style="1239" hidden="1" customWidth="1"/>
    <col min="8300" max="8300" width="6.125" style="1239" hidden="1" customWidth="1"/>
    <col min="8301" max="8301" width="3" style="1239" hidden="1" customWidth="1"/>
    <col min="8302" max="8541" width="8.625" style="1239" hidden="1" customWidth="1"/>
    <col min="8542" max="8547" width="14.875" style="1239" hidden="1" customWidth="1"/>
    <col min="8548" max="8549" width="15.875" style="1239" hidden="1" customWidth="1"/>
    <col min="8550" max="8555" width="16.125" style="1239" hidden="1" customWidth="1"/>
    <col min="8556" max="8556" width="6.125" style="1239" hidden="1" customWidth="1"/>
    <col min="8557" max="8557" width="3" style="1239" hidden="1" customWidth="1"/>
    <col min="8558" max="8797" width="8.625" style="1239" hidden="1" customWidth="1"/>
    <col min="8798" max="8803" width="14.875" style="1239" hidden="1" customWidth="1"/>
    <col min="8804" max="8805" width="15.875" style="1239" hidden="1" customWidth="1"/>
    <col min="8806" max="8811" width="16.125" style="1239" hidden="1" customWidth="1"/>
    <col min="8812" max="8812" width="6.125" style="1239" hidden="1" customWidth="1"/>
    <col min="8813" max="8813" width="3" style="1239" hidden="1" customWidth="1"/>
    <col min="8814" max="9053" width="8.625" style="1239" hidden="1" customWidth="1"/>
    <col min="9054" max="9059" width="14.875" style="1239" hidden="1" customWidth="1"/>
    <col min="9060" max="9061" width="15.875" style="1239" hidden="1" customWidth="1"/>
    <col min="9062" max="9067" width="16.125" style="1239" hidden="1" customWidth="1"/>
    <col min="9068" max="9068" width="6.125" style="1239" hidden="1" customWidth="1"/>
    <col min="9069" max="9069" width="3" style="1239" hidden="1" customWidth="1"/>
    <col min="9070" max="9309" width="8.625" style="1239" hidden="1" customWidth="1"/>
    <col min="9310" max="9315" width="14.875" style="1239" hidden="1" customWidth="1"/>
    <col min="9316" max="9317" width="15.875" style="1239" hidden="1" customWidth="1"/>
    <col min="9318" max="9323" width="16.125" style="1239" hidden="1" customWidth="1"/>
    <col min="9324" max="9324" width="6.125" style="1239" hidden="1" customWidth="1"/>
    <col min="9325" max="9325" width="3" style="1239" hidden="1" customWidth="1"/>
    <col min="9326" max="9565" width="8.625" style="1239" hidden="1" customWidth="1"/>
    <col min="9566" max="9571" width="14.875" style="1239" hidden="1" customWidth="1"/>
    <col min="9572" max="9573" width="15.875" style="1239" hidden="1" customWidth="1"/>
    <col min="9574" max="9579" width="16.125" style="1239" hidden="1" customWidth="1"/>
    <col min="9580" max="9580" width="6.125" style="1239" hidden="1" customWidth="1"/>
    <col min="9581" max="9581" width="3" style="1239" hidden="1" customWidth="1"/>
    <col min="9582" max="9821" width="8.625" style="1239" hidden="1" customWidth="1"/>
    <col min="9822" max="9827" width="14.875" style="1239" hidden="1" customWidth="1"/>
    <col min="9828" max="9829" width="15.875" style="1239" hidden="1" customWidth="1"/>
    <col min="9830" max="9835" width="16.125" style="1239" hidden="1" customWidth="1"/>
    <col min="9836" max="9836" width="6.125" style="1239" hidden="1" customWidth="1"/>
    <col min="9837" max="9837" width="3" style="1239" hidden="1" customWidth="1"/>
    <col min="9838" max="10077" width="8.625" style="1239" hidden="1" customWidth="1"/>
    <col min="10078" max="10083" width="14.875" style="1239" hidden="1" customWidth="1"/>
    <col min="10084" max="10085" width="15.875" style="1239" hidden="1" customWidth="1"/>
    <col min="10086" max="10091" width="16.125" style="1239" hidden="1" customWidth="1"/>
    <col min="10092" max="10092" width="6.125" style="1239" hidden="1" customWidth="1"/>
    <col min="10093" max="10093" width="3" style="1239" hidden="1" customWidth="1"/>
    <col min="10094" max="10333" width="8.625" style="1239" hidden="1" customWidth="1"/>
    <col min="10334" max="10339" width="14.875" style="1239" hidden="1" customWidth="1"/>
    <col min="10340" max="10341" width="15.875" style="1239" hidden="1" customWidth="1"/>
    <col min="10342" max="10347" width="16.125" style="1239" hidden="1" customWidth="1"/>
    <col min="10348" max="10348" width="6.125" style="1239" hidden="1" customWidth="1"/>
    <col min="10349" max="10349" width="3" style="1239" hidden="1" customWidth="1"/>
    <col min="10350" max="10589" width="8.625" style="1239" hidden="1" customWidth="1"/>
    <col min="10590" max="10595" width="14.875" style="1239" hidden="1" customWidth="1"/>
    <col min="10596" max="10597" width="15.875" style="1239" hidden="1" customWidth="1"/>
    <col min="10598" max="10603" width="16.125" style="1239" hidden="1" customWidth="1"/>
    <col min="10604" max="10604" width="6.125" style="1239" hidden="1" customWidth="1"/>
    <col min="10605" max="10605" width="3" style="1239" hidden="1" customWidth="1"/>
    <col min="10606" max="10845" width="8.625" style="1239" hidden="1" customWidth="1"/>
    <col min="10846" max="10851" width="14.875" style="1239" hidden="1" customWidth="1"/>
    <col min="10852" max="10853" width="15.875" style="1239" hidden="1" customWidth="1"/>
    <col min="10854" max="10859" width="16.125" style="1239" hidden="1" customWidth="1"/>
    <col min="10860" max="10860" width="6.125" style="1239" hidden="1" customWidth="1"/>
    <col min="10861" max="10861" width="3" style="1239" hidden="1" customWidth="1"/>
    <col min="10862" max="11101" width="8.625" style="1239" hidden="1" customWidth="1"/>
    <col min="11102" max="11107" width="14.875" style="1239" hidden="1" customWidth="1"/>
    <col min="11108" max="11109" width="15.875" style="1239" hidden="1" customWidth="1"/>
    <col min="11110" max="11115" width="16.125" style="1239" hidden="1" customWidth="1"/>
    <col min="11116" max="11116" width="6.125" style="1239" hidden="1" customWidth="1"/>
    <col min="11117" max="11117" width="3" style="1239" hidden="1" customWidth="1"/>
    <col min="11118" max="11357" width="8.625" style="1239" hidden="1" customWidth="1"/>
    <col min="11358" max="11363" width="14.875" style="1239" hidden="1" customWidth="1"/>
    <col min="11364" max="11365" width="15.875" style="1239" hidden="1" customWidth="1"/>
    <col min="11366" max="11371" width="16.125" style="1239" hidden="1" customWidth="1"/>
    <col min="11372" max="11372" width="6.125" style="1239" hidden="1" customWidth="1"/>
    <col min="11373" max="11373" width="3" style="1239" hidden="1" customWidth="1"/>
    <col min="11374" max="11613" width="8.625" style="1239" hidden="1" customWidth="1"/>
    <col min="11614" max="11619" width="14.875" style="1239" hidden="1" customWidth="1"/>
    <col min="11620" max="11621" width="15.875" style="1239" hidden="1" customWidth="1"/>
    <col min="11622" max="11627" width="16.125" style="1239" hidden="1" customWidth="1"/>
    <col min="11628" max="11628" width="6.125" style="1239" hidden="1" customWidth="1"/>
    <col min="11629" max="11629" width="3" style="1239" hidden="1" customWidth="1"/>
    <col min="11630" max="11869" width="8.625" style="1239" hidden="1" customWidth="1"/>
    <col min="11870" max="11875" width="14.875" style="1239" hidden="1" customWidth="1"/>
    <col min="11876" max="11877" width="15.875" style="1239" hidden="1" customWidth="1"/>
    <col min="11878" max="11883" width="16.125" style="1239" hidden="1" customWidth="1"/>
    <col min="11884" max="11884" width="6.125" style="1239" hidden="1" customWidth="1"/>
    <col min="11885" max="11885" width="3" style="1239" hidden="1" customWidth="1"/>
    <col min="11886" max="12125" width="8.625" style="1239" hidden="1" customWidth="1"/>
    <col min="12126" max="12131" width="14.875" style="1239" hidden="1" customWidth="1"/>
    <col min="12132" max="12133" width="15.875" style="1239" hidden="1" customWidth="1"/>
    <col min="12134" max="12139" width="16.125" style="1239" hidden="1" customWidth="1"/>
    <col min="12140" max="12140" width="6.125" style="1239" hidden="1" customWidth="1"/>
    <col min="12141" max="12141" width="3" style="1239" hidden="1" customWidth="1"/>
    <col min="12142" max="12381" width="8.625" style="1239" hidden="1" customWidth="1"/>
    <col min="12382" max="12387" width="14.875" style="1239" hidden="1" customWidth="1"/>
    <col min="12388" max="12389" width="15.875" style="1239" hidden="1" customWidth="1"/>
    <col min="12390" max="12395" width="16.125" style="1239" hidden="1" customWidth="1"/>
    <col min="12396" max="12396" width="6.125" style="1239" hidden="1" customWidth="1"/>
    <col min="12397" max="12397" width="3" style="1239" hidden="1" customWidth="1"/>
    <col min="12398" max="12637" width="8.625" style="1239" hidden="1" customWidth="1"/>
    <col min="12638" max="12643" width="14.875" style="1239" hidden="1" customWidth="1"/>
    <col min="12644" max="12645" width="15.875" style="1239" hidden="1" customWidth="1"/>
    <col min="12646" max="12651" width="16.125" style="1239" hidden="1" customWidth="1"/>
    <col min="12652" max="12652" width="6.125" style="1239" hidden="1" customWidth="1"/>
    <col min="12653" max="12653" width="3" style="1239" hidden="1" customWidth="1"/>
    <col min="12654" max="12893" width="8.625" style="1239" hidden="1" customWidth="1"/>
    <col min="12894" max="12899" width="14.875" style="1239" hidden="1" customWidth="1"/>
    <col min="12900" max="12901" width="15.875" style="1239" hidden="1" customWidth="1"/>
    <col min="12902" max="12907" width="16.125" style="1239" hidden="1" customWidth="1"/>
    <col min="12908" max="12908" width="6.125" style="1239" hidden="1" customWidth="1"/>
    <col min="12909" max="12909" width="3" style="1239" hidden="1" customWidth="1"/>
    <col min="12910" max="13149" width="8.625" style="1239" hidden="1" customWidth="1"/>
    <col min="13150" max="13155" width="14.875" style="1239" hidden="1" customWidth="1"/>
    <col min="13156" max="13157" width="15.875" style="1239" hidden="1" customWidth="1"/>
    <col min="13158" max="13163" width="16.125" style="1239" hidden="1" customWidth="1"/>
    <col min="13164" max="13164" width="6.125" style="1239" hidden="1" customWidth="1"/>
    <col min="13165" max="13165" width="3" style="1239" hidden="1" customWidth="1"/>
    <col min="13166" max="13405" width="8.625" style="1239" hidden="1" customWidth="1"/>
    <col min="13406" max="13411" width="14.875" style="1239" hidden="1" customWidth="1"/>
    <col min="13412" max="13413" width="15.875" style="1239" hidden="1" customWidth="1"/>
    <col min="13414" max="13419" width="16.125" style="1239" hidden="1" customWidth="1"/>
    <col min="13420" max="13420" width="6.125" style="1239" hidden="1" customWidth="1"/>
    <col min="13421" max="13421" width="3" style="1239" hidden="1" customWidth="1"/>
    <col min="13422" max="13661" width="8.625" style="1239" hidden="1" customWidth="1"/>
    <col min="13662" max="13667" width="14.875" style="1239" hidden="1" customWidth="1"/>
    <col min="13668" max="13669" width="15.875" style="1239" hidden="1" customWidth="1"/>
    <col min="13670" max="13675" width="16.125" style="1239" hidden="1" customWidth="1"/>
    <col min="13676" max="13676" width="6.125" style="1239" hidden="1" customWidth="1"/>
    <col min="13677" max="13677" width="3" style="1239" hidden="1" customWidth="1"/>
    <col min="13678" max="13917" width="8.625" style="1239" hidden="1" customWidth="1"/>
    <col min="13918" max="13923" width="14.875" style="1239" hidden="1" customWidth="1"/>
    <col min="13924" max="13925" width="15.875" style="1239" hidden="1" customWidth="1"/>
    <col min="13926" max="13931" width="16.125" style="1239" hidden="1" customWidth="1"/>
    <col min="13932" max="13932" width="6.125" style="1239" hidden="1" customWidth="1"/>
    <col min="13933" max="13933" width="3" style="1239" hidden="1" customWidth="1"/>
    <col min="13934" max="14173" width="8.625" style="1239" hidden="1" customWidth="1"/>
    <col min="14174" max="14179" width="14.875" style="1239" hidden="1" customWidth="1"/>
    <col min="14180" max="14181" width="15.875" style="1239" hidden="1" customWidth="1"/>
    <col min="14182" max="14187" width="16.125" style="1239" hidden="1" customWidth="1"/>
    <col min="14188" max="14188" width="6.125" style="1239" hidden="1" customWidth="1"/>
    <col min="14189" max="14189" width="3" style="1239" hidden="1" customWidth="1"/>
    <col min="14190" max="14429" width="8.625" style="1239" hidden="1" customWidth="1"/>
    <col min="14430" max="14435" width="14.875" style="1239" hidden="1" customWidth="1"/>
    <col min="14436" max="14437" width="15.875" style="1239" hidden="1" customWidth="1"/>
    <col min="14438" max="14443" width="16.125" style="1239" hidden="1" customWidth="1"/>
    <col min="14444" max="14444" width="6.125" style="1239" hidden="1" customWidth="1"/>
    <col min="14445" max="14445" width="3" style="1239" hidden="1" customWidth="1"/>
    <col min="14446" max="14685" width="8.625" style="1239" hidden="1" customWidth="1"/>
    <col min="14686" max="14691" width="14.875" style="1239" hidden="1" customWidth="1"/>
    <col min="14692" max="14693" width="15.875" style="1239" hidden="1" customWidth="1"/>
    <col min="14694" max="14699" width="16.125" style="1239" hidden="1" customWidth="1"/>
    <col min="14700" max="14700" width="6.125" style="1239" hidden="1" customWidth="1"/>
    <col min="14701" max="14701" width="3" style="1239" hidden="1" customWidth="1"/>
    <col min="14702" max="14941" width="8.625" style="1239" hidden="1" customWidth="1"/>
    <col min="14942" max="14947" width="14.875" style="1239" hidden="1" customWidth="1"/>
    <col min="14948" max="14949" width="15.875" style="1239" hidden="1" customWidth="1"/>
    <col min="14950" max="14955" width="16.125" style="1239" hidden="1" customWidth="1"/>
    <col min="14956" max="14956" width="6.125" style="1239" hidden="1" customWidth="1"/>
    <col min="14957" max="14957" width="3" style="1239" hidden="1" customWidth="1"/>
    <col min="14958" max="15197" width="8.625" style="1239" hidden="1" customWidth="1"/>
    <col min="15198" max="15203" width="14.875" style="1239" hidden="1" customWidth="1"/>
    <col min="15204" max="15205" width="15.875" style="1239" hidden="1" customWidth="1"/>
    <col min="15206" max="15211" width="16.125" style="1239" hidden="1" customWidth="1"/>
    <col min="15212" max="15212" width="6.125" style="1239" hidden="1" customWidth="1"/>
    <col min="15213" max="15213" width="3" style="1239" hidden="1" customWidth="1"/>
    <col min="15214" max="15453" width="8.625" style="1239" hidden="1" customWidth="1"/>
    <col min="15454" max="15459" width="14.875" style="1239" hidden="1" customWidth="1"/>
    <col min="15460" max="15461" width="15.875" style="1239" hidden="1" customWidth="1"/>
    <col min="15462" max="15467" width="16.125" style="1239" hidden="1" customWidth="1"/>
    <col min="15468" max="15468" width="6.125" style="1239" hidden="1" customWidth="1"/>
    <col min="15469" max="15469" width="3" style="1239" hidden="1" customWidth="1"/>
    <col min="15470" max="15709" width="8.625" style="1239" hidden="1" customWidth="1"/>
    <col min="15710" max="15715" width="14.875" style="1239" hidden="1" customWidth="1"/>
    <col min="15716" max="15717" width="15.875" style="1239" hidden="1" customWidth="1"/>
    <col min="15718" max="15723" width="16.125" style="1239" hidden="1" customWidth="1"/>
    <col min="15724" max="15724" width="6.125" style="1239" hidden="1" customWidth="1"/>
    <col min="15725" max="15725" width="3" style="1239" hidden="1" customWidth="1"/>
    <col min="15726" max="15965" width="8.625" style="1239" hidden="1" customWidth="1"/>
    <col min="15966" max="15971" width="14.875" style="1239" hidden="1" customWidth="1"/>
    <col min="15972" max="15973" width="15.875" style="1239" hidden="1" customWidth="1"/>
    <col min="15974" max="15979" width="16.125" style="1239" hidden="1" customWidth="1"/>
    <col min="15980" max="15980" width="6.125" style="1239" hidden="1" customWidth="1"/>
    <col min="15981" max="15981" width="3" style="1239" hidden="1" customWidth="1"/>
    <col min="15982" max="16221" width="8.625" style="1239" hidden="1" customWidth="1"/>
    <col min="16222" max="16227" width="14.875" style="1239" hidden="1" customWidth="1"/>
    <col min="16228" max="16229" width="15.875" style="1239" hidden="1" customWidth="1"/>
    <col min="16230" max="16235" width="16.125" style="1239" hidden="1" customWidth="1"/>
    <col min="16236" max="16236" width="6.125" style="1239" hidden="1" customWidth="1"/>
    <col min="16237" max="16237" width="3" style="1239" hidden="1" customWidth="1"/>
    <col min="16238" max="16384" width="8.625" style="1239" hidden="1" customWidth="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5" customHeigh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5" customHeigh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5" customHeigh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5" customHeigh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5" customHeigh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5" customHeigh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5" customHeigh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5" customHeigh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ustomHeigh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5" customHeigh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ustomHeigh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ustomHeigh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ustomHeigh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ustomHeigh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ustomHeigh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5" customHeight="1" x14ac:dyDescent="0.15">
      <c r="DD19" s="1239"/>
      <c r="DE19" s="1239"/>
    </row>
    <row r="20" spans="1:351" ht="13.5" customHeight="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ht="13.5" customHeight="1" x14ac:dyDescent="0.15">
      <c r="B23" s="1246"/>
    </row>
    <row r="24" spans="1:351" ht="13.5" customHeight="1" x14ac:dyDescent="0.15">
      <c r="B24" s="1246"/>
    </row>
    <row r="25" spans="1:351" ht="13.5" customHeight="1" x14ac:dyDescent="0.15">
      <c r="B25" s="1246"/>
    </row>
    <row r="26" spans="1:351" ht="13.5" customHeight="1" x14ac:dyDescent="0.15">
      <c r="B26" s="1246"/>
    </row>
    <row r="27" spans="1:351" ht="13.5" customHeight="1" x14ac:dyDescent="0.15">
      <c r="B27" s="1246"/>
    </row>
    <row r="28" spans="1:351" ht="13.5" customHeight="1" x14ac:dyDescent="0.15">
      <c r="B28" s="1246"/>
    </row>
    <row r="29" spans="1:351" ht="13.5" customHeight="1" x14ac:dyDescent="0.15">
      <c r="B29" s="1246"/>
    </row>
    <row r="30" spans="1:351" ht="13.5" customHeight="1" x14ac:dyDescent="0.15">
      <c r="B30" s="1246"/>
    </row>
    <row r="31" spans="1:351" ht="13.5" customHeight="1" x14ac:dyDescent="0.15">
      <c r="B31" s="1246"/>
    </row>
    <row r="32" spans="1:351" ht="13.5" customHeight="1" x14ac:dyDescent="0.15">
      <c r="B32" s="1246"/>
    </row>
    <row r="33" spans="2:109" ht="13.5" customHeight="1" x14ac:dyDescent="0.15">
      <c r="B33" s="1246"/>
    </row>
    <row r="34" spans="2:109" ht="13.5" customHeight="1" x14ac:dyDescent="0.15">
      <c r="B34" s="1246"/>
    </row>
    <row r="35" spans="2:109" ht="13.5" customHeight="1" x14ac:dyDescent="0.15">
      <c r="B35" s="1246"/>
    </row>
    <row r="36" spans="2:109" ht="13.5" customHeight="1" x14ac:dyDescent="0.15">
      <c r="B36" s="1246"/>
    </row>
    <row r="37" spans="2:109" ht="13.5" customHeight="1" x14ac:dyDescent="0.15">
      <c r="B37" s="1246"/>
    </row>
    <row r="38" spans="2:109" ht="13.5" customHeight="1" x14ac:dyDescent="0.15">
      <c r="B38" s="1246"/>
    </row>
    <row r="39" spans="2:109" ht="13.5" customHeight="1"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5" customHeight="1" x14ac:dyDescent="0.15">
      <c r="B40" s="1251"/>
      <c r="DD40" s="1251"/>
      <c r="DE40" s="1239"/>
    </row>
    <row r="41" spans="2:109" ht="17.25" x14ac:dyDescent="0.15">
      <c r="B41" s="1252" t="s">
        <v>595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5" customHeight="1" x14ac:dyDescent="0.15">
      <c r="B42" s="1246"/>
      <c r="G42" s="1253"/>
      <c r="I42" s="1254"/>
      <c r="J42" s="1254"/>
      <c r="K42" s="1254"/>
      <c r="AM42" s="1253"/>
      <c r="AN42" s="1253" t="s">
        <v>596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5" customHeight="1"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5" customHeight="1"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5" customHeight="1"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5" customHeight="1"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5" customHeight="1"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5" customHeight="1" x14ac:dyDescent="0.15">
      <c r="B49" s="1246"/>
      <c r="AN49" s="1239" t="s">
        <v>598</v>
      </c>
    </row>
    <row r="50" spans="1:109" ht="13.5" customHeight="1"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599</v>
      </c>
      <c r="AO51" s="1275"/>
      <c r="AP51" s="1275"/>
      <c r="AQ51" s="1275"/>
      <c r="AR51" s="1275"/>
      <c r="AS51" s="1275"/>
      <c r="AT51" s="1275"/>
      <c r="AU51" s="1275"/>
      <c r="AV51" s="1275"/>
      <c r="AW51" s="1275"/>
      <c r="AX51" s="1275"/>
      <c r="AY51" s="1275"/>
      <c r="AZ51" s="1275"/>
      <c r="BA51" s="1275"/>
      <c r="BB51" s="1275" t="s">
        <v>600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18.100000000000001</v>
      </c>
      <c r="CO51" s="1277"/>
      <c r="CP51" s="1277"/>
      <c r="CQ51" s="1277"/>
      <c r="CR51" s="1277"/>
      <c r="CS51" s="1277"/>
      <c r="CT51" s="1277"/>
      <c r="CU51" s="1277"/>
      <c r="CV51" s="1277">
        <v>27.2</v>
      </c>
      <c r="CW51" s="1277"/>
      <c r="CX51" s="1277"/>
      <c r="CY51" s="1277"/>
      <c r="CZ51" s="1277"/>
      <c r="DA51" s="1277"/>
      <c r="DB51" s="1277"/>
      <c r="DC51" s="1277"/>
    </row>
    <row r="52" spans="1:109" ht="13.5" customHeight="1"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ustomHeight="1"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53.3</v>
      </c>
      <c r="CO53" s="1277"/>
      <c r="CP53" s="1277"/>
      <c r="CQ53" s="1277"/>
      <c r="CR53" s="1277"/>
      <c r="CS53" s="1277"/>
      <c r="CT53" s="1277"/>
      <c r="CU53" s="1277"/>
      <c r="CV53" s="1277">
        <v>62.5</v>
      </c>
      <c r="CW53" s="1277"/>
      <c r="CX53" s="1277"/>
      <c r="CY53" s="1277"/>
      <c r="CZ53" s="1277"/>
      <c r="DA53" s="1277"/>
      <c r="DB53" s="1277"/>
      <c r="DC53" s="1277"/>
    </row>
    <row r="54" spans="1:109" ht="13.5" customHeight="1"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ustomHeight="1" x14ac:dyDescent="0.15">
      <c r="A55" s="1254"/>
      <c r="B55" s="1246"/>
      <c r="G55" s="1265"/>
      <c r="H55" s="1265"/>
      <c r="I55" s="1265"/>
      <c r="J55" s="1265"/>
      <c r="K55" s="1274"/>
      <c r="L55" s="1274"/>
      <c r="M55" s="1274"/>
      <c r="N55" s="1274"/>
      <c r="AN55" s="1271" t="s">
        <v>602</v>
      </c>
      <c r="AO55" s="1271"/>
      <c r="AP55" s="1271"/>
      <c r="AQ55" s="1271"/>
      <c r="AR55" s="1271"/>
      <c r="AS55" s="1271"/>
      <c r="AT55" s="1271"/>
      <c r="AU55" s="1271"/>
      <c r="AV55" s="1271"/>
      <c r="AW55" s="1271"/>
      <c r="AX55" s="1271"/>
      <c r="AY55" s="1271"/>
      <c r="AZ55" s="1271"/>
      <c r="BA55" s="1271"/>
      <c r="BB55" s="1275" t="s">
        <v>600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5" customHeight="1"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5" customHeigh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1280"/>
      <c r="DE57" s="1278"/>
    </row>
    <row r="58" spans="1:109" s="1254" customFormat="1" ht="13.5" customHeigh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5" customHeigh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5" customHeigh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5" customHeigh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5" customHeight="1"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603</v>
      </c>
    </row>
    <row r="64" spans="1:109" ht="13.5" customHeight="1" x14ac:dyDescent="0.15">
      <c r="B64" s="1246"/>
      <c r="G64" s="1253"/>
      <c r="N64" s="1287"/>
      <c r="AM64" s="1253"/>
      <c r="AN64" s="1253" t="s">
        <v>596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5" customHeight="1" x14ac:dyDescent="0.15">
      <c r="B65" s="1246"/>
      <c r="AN65" s="1255" t="s">
        <v>604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5" customHeight="1"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5" customHeight="1"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5" customHeight="1"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5" customHeight="1"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5" customHeight="1" x14ac:dyDescent="0.15">
      <c r="B70" s="1246"/>
      <c r="H70" s="1288"/>
      <c r="I70" s="1288"/>
      <c r="J70" s="1289"/>
      <c r="K70" s="1289"/>
      <c r="L70" s="1290"/>
      <c r="M70" s="1289"/>
      <c r="N70" s="1290"/>
      <c r="AN70" s="1264"/>
      <c r="AO70" s="1264"/>
      <c r="AP70" s="1264"/>
      <c r="AZ70" s="1264"/>
      <c r="BA70" s="1264"/>
      <c r="BB70" s="1264"/>
      <c r="BL70" s="1264"/>
      <c r="BM70" s="1264"/>
      <c r="BN70" s="1264"/>
      <c r="BX70" s="1264"/>
      <c r="BY70" s="1264"/>
      <c r="BZ70" s="1264"/>
      <c r="CJ70" s="1264"/>
      <c r="CK70" s="1264"/>
      <c r="CL70" s="1264"/>
      <c r="CV70" s="1264"/>
      <c r="CW70" s="1264"/>
      <c r="CX70" s="1264"/>
    </row>
    <row r="71" spans="2:107" ht="13.5" customHeight="1" x14ac:dyDescent="0.15">
      <c r="B71" s="1246"/>
      <c r="G71" s="1291"/>
      <c r="I71" s="1292"/>
      <c r="J71" s="1289"/>
      <c r="K71" s="1289"/>
      <c r="L71" s="1290"/>
      <c r="M71" s="1289"/>
      <c r="N71" s="1290"/>
      <c r="AM71" s="1291"/>
      <c r="AN71" s="1239" t="s">
        <v>598</v>
      </c>
    </row>
    <row r="72" spans="2:107" ht="13.5" customHeight="1"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ht="13.5" customHeight="1" x14ac:dyDescent="0.15">
      <c r="B73" s="1246"/>
      <c r="G73" s="1272"/>
      <c r="H73" s="1272"/>
      <c r="I73" s="1272"/>
      <c r="J73" s="1272"/>
      <c r="K73" s="1293"/>
      <c r="L73" s="1293"/>
      <c r="M73" s="1293"/>
      <c r="N73" s="1293"/>
      <c r="AM73" s="1264"/>
      <c r="AN73" s="1275" t="s">
        <v>599</v>
      </c>
      <c r="AO73" s="1275"/>
      <c r="AP73" s="1275"/>
      <c r="AQ73" s="1275"/>
      <c r="AR73" s="1275"/>
      <c r="AS73" s="1275"/>
      <c r="AT73" s="1275"/>
      <c r="AU73" s="1275"/>
      <c r="AV73" s="1275"/>
      <c r="AW73" s="1275"/>
      <c r="AX73" s="1275"/>
      <c r="AY73" s="1275"/>
      <c r="AZ73" s="1275"/>
      <c r="BA73" s="1275"/>
      <c r="BB73" s="1275" t="s">
        <v>600</v>
      </c>
      <c r="BC73" s="1275"/>
      <c r="BD73" s="1275"/>
      <c r="BE73" s="1275"/>
      <c r="BF73" s="1275"/>
      <c r="BG73" s="1275"/>
      <c r="BH73" s="1275"/>
      <c r="BI73" s="1275"/>
      <c r="BJ73" s="1275"/>
      <c r="BK73" s="1275"/>
      <c r="BL73" s="1275"/>
      <c r="BM73" s="1275"/>
      <c r="BN73" s="1275"/>
      <c r="BO73" s="1275"/>
      <c r="BP73" s="1277">
        <v>22.2</v>
      </c>
      <c r="BQ73" s="1277"/>
      <c r="BR73" s="1277"/>
      <c r="BS73" s="1277"/>
      <c r="BT73" s="1277"/>
      <c r="BU73" s="1277"/>
      <c r="BV73" s="1277"/>
      <c r="BW73" s="1277"/>
      <c r="BX73" s="1277">
        <v>8.1</v>
      </c>
      <c r="BY73" s="1277"/>
      <c r="BZ73" s="1277"/>
      <c r="CA73" s="1277"/>
      <c r="CB73" s="1277"/>
      <c r="CC73" s="1277"/>
      <c r="CD73" s="1277"/>
      <c r="CE73" s="1277"/>
      <c r="CF73" s="1277">
        <v>21.1</v>
      </c>
      <c r="CG73" s="1277"/>
      <c r="CH73" s="1277"/>
      <c r="CI73" s="1277"/>
      <c r="CJ73" s="1277"/>
      <c r="CK73" s="1277"/>
      <c r="CL73" s="1277"/>
      <c r="CM73" s="1277"/>
      <c r="CN73" s="1277">
        <v>18.100000000000001</v>
      </c>
      <c r="CO73" s="1277"/>
      <c r="CP73" s="1277"/>
      <c r="CQ73" s="1277"/>
      <c r="CR73" s="1277"/>
      <c r="CS73" s="1277"/>
      <c r="CT73" s="1277"/>
      <c r="CU73" s="1277"/>
      <c r="CV73" s="1277">
        <v>27.2</v>
      </c>
      <c r="CW73" s="1277"/>
      <c r="CX73" s="1277"/>
      <c r="CY73" s="1277"/>
      <c r="CZ73" s="1277"/>
      <c r="DA73" s="1277"/>
      <c r="DB73" s="1277"/>
      <c r="DC73" s="1277"/>
    </row>
    <row r="74" spans="2:107" ht="13.5" customHeight="1" x14ac:dyDescent="0.15">
      <c r="B74" s="1246"/>
      <c r="G74" s="1272"/>
      <c r="H74" s="1272"/>
      <c r="I74" s="1272"/>
      <c r="J74" s="1272"/>
      <c r="K74" s="1293"/>
      <c r="L74" s="1293"/>
      <c r="M74" s="1293"/>
      <c r="N74" s="129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ustomHeight="1"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605</v>
      </c>
      <c r="BC75" s="1275"/>
      <c r="BD75" s="1275"/>
      <c r="BE75" s="1275"/>
      <c r="BF75" s="1275"/>
      <c r="BG75" s="1275"/>
      <c r="BH75" s="1275"/>
      <c r="BI75" s="1275"/>
      <c r="BJ75" s="1275"/>
      <c r="BK75" s="1275"/>
      <c r="BL75" s="1275"/>
      <c r="BM75" s="1275"/>
      <c r="BN75" s="1275"/>
      <c r="BO75" s="1275"/>
      <c r="BP75" s="1277">
        <v>10.5</v>
      </c>
      <c r="BQ75" s="1277"/>
      <c r="BR75" s="1277"/>
      <c r="BS75" s="1277"/>
      <c r="BT75" s="1277"/>
      <c r="BU75" s="1277"/>
      <c r="BV75" s="1277"/>
      <c r="BW75" s="1277"/>
      <c r="BX75" s="1277">
        <v>9.3000000000000007</v>
      </c>
      <c r="BY75" s="1277"/>
      <c r="BZ75" s="1277"/>
      <c r="CA75" s="1277"/>
      <c r="CB75" s="1277"/>
      <c r="CC75" s="1277"/>
      <c r="CD75" s="1277"/>
      <c r="CE75" s="1277"/>
      <c r="CF75" s="1277">
        <v>9</v>
      </c>
      <c r="CG75" s="1277"/>
      <c r="CH75" s="1277"/>
      <c r="CI75" s="1277"/>
      <c r="CJ75" s="1277"/>
      <c r="CK75" s="1277"/>
      <c r="CL75" s="1277"/>
      <c r="CM75" s="1277"/>
      <c r="CN75" s="1277">
        <v>9.5</v>
      </c>
      <c r="CO75" s="1277"/>
      <c r="CP75" s="1277"/>
      <c r="CQ75" s="1277"/>
      <c r="CR75" s="1277"/>
      <c r="CS75" s="1277"/>
      <c r="CT75" s="1277"/>
      <c r="CU75" s="1277"/>
      <c r="CV75" s="1277">
        <v>10</v>
      </c>
      <c r="CW75" s="1277"/>
      <c r="CX75" s="1277"/>
      <c r="CY75" s="1277"/>
      <c r="CZ75" s="1277"/>
      <c r="DA75" s="1277"/>
      <c r="DB75" s="1277"/>
      <c r="DC75" s="1277"/>
    </row>
    <row r="76" spans="2:107" ht="13.5" customHeight="1"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ustomHeight="1" x14ac:dyDescent="0.15">
      <c r="B77" s="1246"/>
      <c r="G77" s="1265"/>
      <c r="H77" s="1265"/>
      <c r="I77" s="1265"/>
      <c r="J77" s="1265"/>
      <c r="K77" s="1293"/>
      <c r="L77" s="1293"/>
      <c r="M77" s="1293"/>
      <c r="N77" s="1293"/>
      <c r="AN77" s="1271" t="s">
        <v>602</v>
      </c>
      <c r="AO77" s="1271"/>
      <c r="AP77" s="1271"/>
      <c r="AQ77" s="1271"/>
      <c r="AR77" s="1271"/>
      <c r="AS77" s="1271"/>
      <c r="AT77" s="1271"/>
      <c r="AU77" s="1271"/>
      <c r="AV77" s="1271"/>
      <c r="AW77" s="1271"/>
      <c r="AX77" s="1271"/>
      <c r="AY77" s="1271"/>
      <c r="AZ77" s="1271"/>
      <c r="BA77" s="1271"/>
      <c r="BB77" s="1275" t="s">
        <v>600</v>
      </c>
      <c r="BC77" s="1275"/>
      <c r="BD77" s="1275"/>
      <c r="BE77" s="1275"/>
      <c r="BF77" s="1275"/>
      <c r="BG77" s="1275"/>
      <c r="BH77" s="1275"/>
      <c r="BI77" s="1275"/>
      <c r="BJ77" s="1275"/>
      <c r="BK77" s="1275"/>
      <c r="BL77" s="1275"/>
      <c r="BM77" s="1275"/>
      <c r="BN77" s="1275"/>
      <c r="BO77" s="1275"/>
      <c r="BP77" s="1277">
        <v>20.5</v>
      </c>
      <c r="BQ77" s="1277"/>
      <c r="BR77" s="1277"/>
      <c r="BS77" s="1277"/>
      <c r="BT77" s="1277"/>
      <c r="BU77" s="1277"/>
      <c r="BV77" s="1277"/>
      <c r="BW77" s="1277"/>
      <c r="BX77" s="1277">
        <v>17.899999999999999</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customHeight="1" x14ac:dyDescent="0.15">
      <c r="B78" s="1246"/>
      <c r="G78" s="1265"/>
      <c r="H78" s="1265"/>
      <c r="I78" s="1265"/>
      <c r="J78" s="1265"/>
      <c r="K78" s="1293"/>
      <c r="L78" s="1293"/>
      <c r="M78" s="1293"/>
      <c r="N78" s="129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ustomHeight="1" x14ac:dyDescent="0.15">
      <c r="B79" s="1246"/>
      <c r="G79" s="1265"/>
      <c r="H79" s="1265"/>
      <c r="I79" s="1279"/>
      <c r="J79" s="1279"/>
      <c r="K79" s="1294"/>
      <c r="L79" s="1294"/>
      <c r="M79" s="1294"/>
      <c r="N79" s="1294"/>
      <c r="AN79" s="1271"/>
      <c r="AO79" s="1271"/>
      <c r="AP79" s="1271"/>
      <c r="AQ79" s="1271"/>
      <c r="AR79" s="1271"/>
      <c r="AS79" s="1271"/>
      <c r="AT79" s="1271"/>
      <c r="AU79" s="1271"/>
      <c r="AV79" s="1271"/>
      <c r="AW79" s="1271"/>
      <c r="AX79" s="1271"/>
      <c r="AY79" s="1271"/>
      <c r="AZ79" s="1271"/>
      <c r="BA79" s="1271"/>
      <c r="BB79" s="1275" t="s">
        <v>605</v>
      </c>
      <c r="BC79" s="1275"/>
      <c r="BD79" s="1275"/>
      <c r="BE79" s="1275"/>
      <c r="BF79" s="1275"/>
      <c r="BG79" s="1275"/>
      <c r="BH79" s="1275"/>
      <c r="BI79" s="1275"/>
      <c r="BJ79" s="1275"/>
      <c r="BK79" s="1275"/>
      <c r="BL79" s="1275"/>
      <c r="BM79" s="1275"/>
      <c r="BN79" s="1275"/>
      <c r="BO79" s="1275"/>
      <c r="BP79" s="1277">
        <v>10.5</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ht="13.5" customHeight="1" x14ac:dyDescent="0.15">
      <c r="B80" s="1246"/>
      <c r="G80" s="1265"/>
      <c r="H80" s="1265"/>
      <c r="I80" s="1279"/>
      <c r="J80" s="1279"/>
      <c r="K80" s="1294"/>
      <c r="L80" s="1294"/>
      <c r="M80" s="1294"/>
      <c r="N80" s="129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ustomHeight="1" x14ac:dyDescent="0.15">
      <c r="B81" s="1246"/>
    </row>
    <row r="82" spans="2:109" ht="17.25" x14ac:dyDescent="0.15">
      <c r="B82" s="1246"/>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ht="13.5" customHeight="1"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5" customHeight="1" x14ac:dyDescent="0.15">
      <c r="DD84" s="1239"/>
      <c r="DE84" s="1239"/>
    </row>
    <row r="85" spans="2:109" ht="13.5" customHeight="1" x14ac:dyDescent="0.15">
      <c r="DD85" s="1239"/>
      <c r="DE85" s="1239"/>
    </row>
    <row r="86" spans="2:109" ht="13.5" hidden="1" customHeight="1" x14ac:dyDescent="0.15">
      <c r="DD86" s="1239"/>
      <c r="DE86" s="1239"/>
    </row>
    <row r="87" spans="2:109" ht="13.5" hidden="1" customHeight="1" x14ac:dyDescent="0.15">
      <c r="K87" s="1296"/>
      <c r="AQ87" s="1296"/>
      <c r="BC87" s="1296"/>
      <c r="BO87" s="1296"/>
      <c r="CA87" s="1296"/>
      <c r="CM87" s="1296"/>
      <c r="CY87" s="1296"/>
      <c r="DD87" s="1239"/>
      <c r="DE87" s="1239"/>
    </row>
    <row r="88" spans="2:109" ht="13.5" hidden="1" customHeight="1" x14ac:dyDescent="0.15">
      <c r="DD88" s="1239"/>
      <c r="DE88" s="1239"/>
    </row>
    <row r="89" spans="2:109" ht="13.5" hidden="1" customHeight="1" x14ac:dyDescent="0.15">
      <c r="DD89" s="1239"/>
      <c r="DE89" s="1239"/>
    </row>
    <row r="90" spans="2:109" ht="13.5" hidden="1" customHeight="1" x14ac:dyDescent="0.15">
      <c r="DD90" s="1239"/>
      <c r="DE90" s="1239"/>
    </row>
    <row r="91" spans="2:109" ht="13.5" hidden="1" customHeight="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23" width="2.5" style="270" hidden="1" customWidth="1"/>
    <col min="124"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5" customHeight="1" x14ac:dyDescent="0.15">
      <c r="S2" s="270"/>
      <c r="AH2" s="270"/>
    </row>
    <row r="3" spans="2:34" ht="13.5" customHeight="1"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270"/>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270"/>
    </row>
    <row r="18" spans="12:34" ht="13.5" customHeight="1" x14ac:dyDescent="0.15"/>
    <row r="19" spans="12:34" ht="13.5" customHeight="1" x14ac:dyDescent="0.15"/>
    <row r="20" spans="12:34" ht="13.5" customHeight="1" x14ac:dyDescent="0.15">
      <c r="AH20" s="270"/>
    </row>
    <row r="21" spans="12:34" ht="13.5" customHeight="1" x14ac:dyDescent="0.15">
      <c r="AH21" s="270"/>
    </row>
    <row r="22" spans="12:34" ht="13.5" customHeight="1" x14ac:dyDescent="0.15"/>
    <row r="23" spans="12:34" ht="13.5" customHeight="1" x14ac:dyDescent="0.15"/>
    <row r="24" spans="12:34" ht="13.5" customHeight="1" x14ac:dyDescent="0.15">
      <c r="Q24" s="270"/>
    </row>
    <row r="25" spans="12:34" ht="13.5" customHeight="1" x14ac:dyDescent="0.15"/>
    <row r="26" spans="12:34" ht="13.5" customHeight="1" x14ac:dyDescent="0.15"/>
    <row r="27" spans="12:34" ht="13.5" customHeight="1" x14ac:dyDescent="0.15"/>
    <row r="28" spans="12:34" ht="13.5" customHeight="1" x14ac:dyDescent="0.15">
      <c r="O28" s="270"/>
      <c r="T28" s="270"/>
      <c r="AH28" s="270"/>
    </row>
    <row r="29" spans="12:34" ht="13.5" customHeight="1" x14ac:dyDescent="0.15"/>
    <row r="30" spans="12:34" ht="13.5" customHeight="1" x14ac:dyDescent="0.15"/>
    <row r="31" spans="12:34" ht="13.5" customHeight="1" x14ac:dyDescent="0.15">
      <c r="Q31" s="270"/>
    </row>
    <row r="32" spans="12:34" ht="13.5" customHeight="1" x14ac:dyDescent="0.15">
      <c r="L32" s="270"/>
    </row>
    <row r="33" spans="2:34" ht="13.5" customHeight="1" x14ac:dyDescent="0.15">
      <c r="C33" s="270"/>
      <c r="E33" s="270"/>
      <c r="G33" s="270"/>
      <c r="I33" s="270"/>
      <c r="X33" s="270"/>
    </row>
    <row r="34" spans="2:34" ht="13.5" customHeight="1" x14ac:dyDescent="0.15">
      <c r="B34" s="270"/>
      <c r="P34" s="270"/>
      <c r="R34" s="270"/>
      <c r="T34" s="270"/>
    </row>
    <row r="35" spans="2:34" ht="13.5" customHeight="1" x14ac:dyDescent="0.15">
      <c r="D35" s="270"/>
      <c r="W35" s="270"/>
      <c r="AC35" s="270"/>
      <c r="AD35" s="270"/>
      <c r="AE35" s="270"/>
      <c r="AF35" s="270"/>
      <c r="AG35" s="270"/>
      <c r="AH35" s="270"/>
    </row>
    <row r="36" spans="2:34" ht="13.5" customHeight="1" x14ac:dyDescent="0.15">
      <c r="H36" s="270"/>
      <c r="J36" s="270"/>
      <c r="K36" s="270"/>
      <c r="M36" s="270"/>
      <c r="Y36" s="270"/>
      <c r="Z36" s="270"/>
      <c r="AA36" s="270"/>
      <c r="AB36" s="270"/>
      <c r="AC36" s="270"/>
      <c r="AD36" s="270"/>
      <c r="AE36" s="270"/>
      <c r="AF36" s="270"/>
      <c r="AG36" s="270"/>
      <c r="AH36" s="270"/>
    </row>
    <row r="37" spans="2:34" ht="13.5" customHeight="1" x14ac:dyDescent="0.15">
      <c r="AH37" s="270"/>
    </row>
    <row r="38" spans="2:34" ht="13.5" customHeight="1" x14ac:dyDescent="0.15">
      <c r="AG38" s="270"/>
      <c r="AH38" s="270"/>
    </row>
    <row r="39" spans="2:34" ht="13.5" customHeight="1" x14ac:dyDescent="0.15"/>
    <row r="40" spans="2:34" ht="13.5" customHeight="1" x14ac:dyDescent="0.15">
      <c r="X40" s="270"/>
    </row>
    <row r="41" spans="2:34" ht="13.5" customHeight="1" x14ac:dyDescent="0.15">
      <c r="R41" s="270"/>
    </row>
    <row r="42" spans="2:34" ht="13.5" customHeight="1" x14ac:dyDescent="0.15">
      <c r="W42" s="270"/>
    </row>
    <row r="43" spans="2:34" ht="13.5" customHeight="1" x14ac:dyDescent="0.15">
      <c r="Y43" s="270"/>
      <c r="Z43" s="270"/>
      <c r="AA43" s="270"/>
      <c r="AB43" s="270"/>
      <c r="AC43" s="270"/>
      <c r="AD43" s="270"/>
      <c r="AE43" s="270"/>
      <c r="AF43" s="270"/>
      <c r="AG43" s="270"/>
      <c r="AH43" s="270"/>
    </row>
    <row r="44" spans="2:34" ht="13.5" customHeight="1" x14ac:dyDescent="0.15">
      <c r="AH44" s="270"/>
    </row>
    <row r="45" spans="2:34" ht="13.5" customHeight="1" x14ac:dyDescent="0.15">
      <c r="X45" s="270"/>
    </row>
    <row r="46" spans="2:34" ht="13.5" customHeight="1" x14ac:dyDescent="0.15"/>
    <row r="47" spans="2:34" ht="13.5" customHeight="1" x14ac:dyDescent="0.15"/>
    <row r="48" spans="2:34" ht="13.5" customHeight="1" x14ac:dyDescent="0.15">
      <c r="W48" s="270"/>
      <c r="Y48" s="270"/>
      <c r="Z48" s="270"/>
      <c r="AA48" s="270"/>
      <c r="AB48" s="270"/>
      <c r="AC48" s="270"/>
      <c r="AD48" s="270"/>
      <c r="AE48" s="270"/>
      <c r="AF48" s="270"/>
      <c r="AG48" s="270"/>
      <c r="AH48" s="270"/>
    </row>
    <row r="49" spans="28:34" ht="13.5" customHeight="1" x14ac:dyDescent="0.15"/>
    <row r="50" spans="28:34" ht="13.5" customHeight="1" x14ac:dyDescent="0.15">
      <c r="AE50" s="270"/>
      <c r="AF50" s="270"/>
      <c r="AG50" s="270"/>
      <c r="AH50" s="270"/>
    </row>
    <row r="51" spans="28:34" ht="13.5" customHeight="1" x14ac:dyDescent="0.15">
      <c r="AC51" s="270"/>
      <c r="AD51" s="270"/>
      <c r="AE51" s="270"/>
      <c r="AF51" s="270"/>
      <c r="AG51" s="270"/>
      <c r="AH51" s="270"/>
    </row>
    <row r="52" spans="28:34" ht="13.5" customHeight="1" x14ac:dyDescent="0.15"/>
    <row r="53" spans="28:34" ht="13.5" customHeight="1" x14ac:dyDescent="0.15">
      <c r="AF53" s="270"/>
      <c r="AG53" s="270"/>
      <c r="AH53" s="270"/>
    </row>
    <row r="54" spans="28:34" ht="13.5" customHeight="1" x14ac:dyDescent="0.15">
      <c r="AH54" s="270"/>
    </row>
    <row r="55" spans="28:34" ht="13.5" customHeight="1" x14ac:dyDescent="0.15"/>
    <row r="56" spans="28:34" ht="13.5" customHeight="1" x14ac:dyDescent="0.15">
      <c r="AB56" s="270"/>
      <c r="AC56" s="270"/>
      <c r="AD56" s="270"/>
      <c r="AE56" s="270"/>
      <c r="AF56" s="270"/>
      <c r="AG56" s="270"/>
      <c r="AH56" s="270"/>
    </row>
    <row r="57" spans="28:34" ht="13.5" customHeight="1" x14ac:dyDescent="0.15">
      <c r="AH57" s="270"/>
    </row>
    <row r="58" spans="28:34" ht="13.5" customHeight="1" x14ac:dyDescent="0.15">
      <c r="AH58" s="270"/>
    </row>
    <row r="59" spans="28:34" ht="13.5" customHeight="1" x14ac:dyDescent="0.15"/>
    <row r="60" spans="28:34" ht="13.5" customHeight="1" x14ac:dyDescent="0.15"/>
    <row r="61" spans="28:34" ht="13.5" customHeight="1" x14ac:dyDescent="0.15"/>
    <row r="62" spans="28:34" ht="13.5" customHeight="1" x14ac:dyDescent="0.15"/>
    <row r="63" spans="28:34" ht="13.5" customHeight="1" x14ac:dyDescent="0.15">
      <c r="AH63" s="270"/>
    </row>
    <row r="64" spans="28:34" ht="13.5" customHeight="1" x14ac:dyDescent="0.15">
      <c r="AG64" s="270"/>
      <c r="AH64" s="270"/>
    </row>
    <row r="65" spans="28:34" ht="13.5" customHeight="1" x14ac:dyDescent="0.15"/>
    <row r="66" spans="28:34" ht="13.5" customHeight="1" x14ac:dyDescent="0.15"/>
    <row r="67" spans="28:34" ht="13.5" customHeight="1" x14ac:dyDescent="0.15"/>
    <row r="68" spans="28:34" ht="13.5" customHeight="1" x14ac:dyDescent="0.15">
      <c r="AB68" s="270"/>
      <c r="AC68" s="270"/>
      <c r="AD68" s="270"/>
      <c r="AE68" s="270"/>
      <c r="AF68" s="270"/>
      <c r="AG68" s="270"/>
      <c r="AH68" s="270"/>
    </row>
    <row r="69" spans="28:34" ht="13.5" customHeight="1" x14ac:dyDescent="0.15">
      <c r="AF69" s="270"/>
      <c r="AG69" s="270"/>
      <c r="AH69" s="270"/>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270"/>
    </row>
    <row r="76" spans="28:34" ht="13.5" customHeight="1" x14ac:dyDescent="0.15">
      <c r="AF76" s="270"/>
      <c r="AG76" s="270"/>
      <c r="AH76" s="270"/>
    </row>
    <row r="77" spans="28:34" ht="13.5" customHeight="1" x14ac:dyDescent="0.15">
      <c r="AG77" s="270"/>
      <c r="AH77" s="270"/>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270"/>
    </row>
    <row r="83" spans="25:34" ht="13.5" customHeight="1" x14ac:dyDescent="0.15">
      <c r="Y83" s="270"/>
      <c r="Z83" s="270"/>
      <c r="AA83" s="270"/>
      <c r="AB83" s="270"/>
      <c r="AC83" s="270"/>
      <c r="AD83" s="270"/>
      <c r="AE83" s="270"/>
      <c r="AF83" s="270"/>
      <c r="AG83" s="270"/>
      <c r="AH83" s="270"/>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270"/>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23" width="2.5" style="270" hidden="1" customWidth="1"/>
    <col min="124"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5" customHeight="1" x14ac:dyDescent="0.15">
      <c r="S2" s="270"/>
      <c r="AH2" s="270"/>
    </row>
    <row r="3" spans="2:34" ht="13.5" customHeight="1"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270"/>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270"/>
    </row>
    <row r="18" spans="12:34" ht="13.5" customHeight="1" x14ac:dyDescent="0.15"/>
    <row r="19" spans="12:34" ht="13.5" customHeight="1" x14ac:dyDescent="0.15"/>
    <row r="20" spans="12:34" ht="13.5" customHeight="1" x14ac:dyDescent="0.15">
      <c r="AH20" s="270"/>
    </row>
    <row r="21" spans="12:34" ht="13.5" customHeight="1" x14ac:dyDescent="0.15">
      <c r="AH21" s="270"/>
    </row>
    <row r="22" spans="12:34" ht="13.5" customHeight="1" x14ac:dyDescent="0.15"/>
    <row r="23" spans="12:34" ht="13.5" customHeight="1" x14ac:dyDescent="0.15"/>
    <row r="24" spans="12:34" ht="13.5" customHeight="1" x14ac:dyDescent="0.15">
      <c r="Q24" s="270"/>
    </row>
    <row r="25" spans="12:34" ht="13.5" customHeight="1" x14ac:dyDescent="0.15"/>
    <row r="26" spans="12:34" ht="13.5" customHeight="1" x14ac:dyDescent="0.15"/>
    <row r="27" spans="12:34" ht="13.5" customHeight="1" x14ac:dyDescent="0.15"/>
    <row r="28" spans="12:34" ht="13.5" customHeight="1" x14ac:dyDescent="0.15">
      <c r="O28" s="270"/>
      <c r="T28" s="270"/>
      <c r="AH28" s="270"/>
    </row>
    <row r="29" spans="12:34" ht="13.5" customHeight="1" x14ac:dyDescent="0.15"/>
    <row r="30" spans="12:34" ht="13.5" customHeight="1" x14ac:dyDescent="0.15"/>
    <row r="31" spans="12:34" ht="13.5" customHeight="1" x14ac:dyDescent="0.15">
      <c r="Q31" s="270"/>
    </row>
    <row r="32" spans="12:34" ht="13.5" customHeight="1" x14ac:dyDescent="0.15">
      <c r="L32" s="270"/>
    </row>
    <row r="33" spans="2:34" ht="13.5" customHeight="1" x14ac:dyDescent="0.15">
      <c r="C33" s="270"/>
      <c r="E33" s="270"/>
      <c r="G33" s="270"/>
      <c r="I33" s="270"/>
      <c r="X33" s="270"/>
    </row>
    <row r="34" spans="2:34" ht="13.5" customHeight="1" x14ac:dyDescent="0.15">
      <c r="B34" s="270"/>
      <c r="P34" s="270"/>
      <c r="R34" s="270"/>
      <c r="T34" s="270"/>
    </row>
    <row r="35" spans="2:34" ht="13.5" customHeight="1" x14ac:dyDescent="0.15">
      <c r="D35" s="270"/>
      <c r="W35" s="270"/>
      <c r="AC35" s="270"/>
      <c r="AD35" s="270"/>
      <c r="AE35" s="270"/>
      <c r="AF35" s="270"/>
      <c r="AG35" s="270"/>
      <c r="AH35" s="270"/>
    </row>
    <row r="36" spans="2:34" ht="13.5" customHeight="1" x14ac:dyDescent="0.15">
      <c r="H36" s="270"/>
      <c r="J36" s="270"/>
      <c r="K36" s="270"/>
      <c r="M36" s="270"/>
      <c r="Y36" s="270"/>
      <c r="Z36" s="270"/>
      <c r="AA36" s="270"/>
      <c r="AB36" s="270"/>
      <c r="AC36" s="270"/>
      <c r="AD36" s="270"/>
      <c r="AE36" s="270"/>
      <c r="AF36" s="270"/>
      <c r="AG36" s="270"/>
      <c r="AH36" s="270"/>
    </row>
    <row r="37" spans="2:34" ht="13.5" customHeight="1" x14ac:dyDescent="0.15">
      <c r="AH37" s="270"/>
    </row>
    <row r="38" spans="2:34" ht="13.5" customHeight="1" x14ac:dyDescent="0.15">
      <c r="AG38" s="270"/>
      <c r="AH38" s="270"/>
    </row>
    <row r="39" spans="2:34" ht="13.5" customHeight="1" x14ac:dyDescent="0.15"/>
    <row r="40" spans="2:34" ht="13.5" customHeight="1" x14ac:dyDescent="0.15">
      <c r="X40" s="270"/>
    </row>
    <row r="41" spans="2:34" ht="13.5" customHeight="1" x14ac:dyDescent="0.15">
      <c r="R41" s="270"/>
    </row>
    <row r="42" spans="2:34" ht="13.5" customHeight="1" x14ac:dyDescent="0.15">
      <c r="W42" s="270"/>
    </row>
    <row r="43" spans="2:34" ht="13.5" customHeight="1" x14ac:dyDescent="0.15">
      <c r="Y43" s="270"/>
      <c r="Z43" s="270"/>
      <c r="AA43" s="270"/>
      <c r="AB43" s="270"/>
      <c r="AC43" s="270"/>
      <c r="AD43" s="270"/>
      <c r="AE43" s="270"/>
      <c r="AF43" s="270"/>
      <c r="AG43" s="270"/>
      <c r="AH43" s="270"/>
    </row>
    <row r="44" spans="2:34" ht="13.5" customHeight="1" x14ac:dyDescent="0.15">
      <c r="AH44" s="270"/>
    </row>
    <row r="45" spans="2:34" ht="13.5" customHeight="1" x14ac:dyDescent="0.15">
      <c r="X45" s="270"/>
    </row>
    <row r="46" spans="2:34" ht="13.5" customHeight="1" x14ac:dyDescent="0.15"/>
    <row r="47" spans="2:34" ht="13.5" customHeight="1" x14ac:dyDescent="0.15"/>
    <row r="48" spans="2:34" ht="13.5" customHeight="1" x14ac:dyDescent="0.15">
      <c r="W48" s="270"/>
      <c r="Y48" s="270"/>
      <c r="Z48" s="270"/>
      <c r="AA48" s="270"/>
      <c r="AB48" s="270"/>
      <c r="AC48" s="270"/>
      <c r="AD48" s="270"/>
      <c r="AE48" s="270"/>
      <c r="AF48" s="270"/>
      <c r="AG48" s="270"/>
      <c r="AH48" s="270"/>
    </row>
    <row r="49" spans="28:34" ht="13.5" customHeight="1" x14ac:dyDescent="0.15"/>
    <row r="50" spans="28:34" ht="13.5" customHeight="1" x14ac:dyDescent="0.15">
      <c r="AE50" s="270"/>
      <c r="AF50" s="270"/>
      <c r="AG50" s="270"/>
      <c r="AH50" s="270"/>
    </row>
    <row r="51" spans="28:34" ht="13.5" customHeight="1" x14ac:dyDescent="0.15">
      <c r="AC51" s="270"/>
      <c r="AD51" s="270"/>
      <c r="AE51" s="270"/>
      <c r="AF51" s="270"/>
      <c r="AG51" s="270"/>
      <c r="AH51" s="270"/>
    </row>
    <row r="52" spans="28:34" ht="13.5" customHeight="1" x14ac:dyDescent="0.15"/>
    <row r="53" spans="28:34" ht="13.5" customHeight="1" x14ac:dyDescent="0.15">
      <c r="AF53" s="270"/>
      <c r="AG53" s="270"/>
      <c r="AH53" s="270"/>
    </row>
    <row r="54" spans="28:34" ht="13.5" customHeight="1" x14ac:dyDescent="0.15">
      <c r="AH54" s="270"/>
    </row>
    <row r="55" spans="28:34" ht="13.5" customHeight="1" x14ac:dyDescent="0.15"/>
    <row r="56" spans="28:34" ht="13.5" customHeight="1" x14ac:dyDescent="0.15">
      <c r="AB56" s="270"/>
      <c r="AC56" s="270"/>
      <c r="AD56" s="270"/>
      <c r="AE56" s="270"/>
      <c r="AF56" s="270"/>
      <c r="AG56" s="270"/>
      <c r="AH56" s="270"/>
    </row>
    <row r="57" spans="28:34" ht="13.5" customHeight="1" x14ac:dyDescent="0.15">
      <c r="AH57" s="270"/>
    </row>
    <row r="58" spans="28:34" ht="13.5" customHeight="1" x14ac:dyDescent="0.15">
      <c r="AH58" s="270"/>
    </row>
    <row r="59" spans="28:34" ht="13.5" customHeight="1" x14ac:dyDescent="0.15">
      <c r="AG59" s="270"/>
      <c r="AH59" s="270"/>
    </row>
    <row r="60" spans="28:34" ht="13.5" customHeight="1" x14ac:dyDescent="0.15"/>
    <row r="61" spans="28:34" ht="13.5" customHeight="1" x14ac:dyDescent="0.15"/>
    <row r="62" spans="28:34" ht="13.5" customHeight="1" x14ac:dyDescent="0.15"/>
    <row r="63" spans="28:34" ht="13.5" customHeight="1" x14ac:dyDescent="0.15">
      <c r="AH63" s="270"/>
    </row>
    <row r="64" spans="28:34" ht="13.5" customHeight="1" x14ac:dyDescent="0.15">
      <c r="AG64" s="270"/>
      <c r="AH64" s="270"/>
    </row>
    <row r="65" spans="28:34" ht="13.5" customHeight="1" x14ac:dyDescent="0.15"/>
    <row r="66" spans="28:34" ht="13.5" customHeight="1" x14ac:dyDescent="0.15"/>
    <row r="67" spans="28:34" ht="13.5" customHeight="1" x14ac:dyDescent="0.15"/>
    <row r="68" spans="28:34" ht="13.5" customHeight="1" x14ac:dyDescent="0.15">
      <c r="AB68" s="270"/>
      <c r="AC68" s="270"/>
      <c r="AD68" s="270"/>
      <c r="AE68" s="270"/>
      <c r="AF68" s="270"/>
      <c r="AG68" s="270"/>
      <c r="AH68" s="270"/>
    </row>
    <row r="69" spans="28:34" ht="13.5" customHeight="1" x14ac:dyDescent="0.15">
      <c r="AF69" s="270"/>
      <c r="AG69" s="270"/>
      <c r="AH69" s="270"/>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270"/>
    </row>
    <row r="76" spans="28:34" ht="13.5" customHeight="1" x14ac:dyDescent="0.15">
      <c r="AF76" s="270"/>
      <c r="AG76" s="270"/>
      <c r="AH76" s="270"/>
    </row>
    <row r="77" spans="28:34" ht="13.5" customHeight="1" x14ac:dyDescent="0.15">
      <c r="AG77" s="270"/>
      <c r="AH77" s="270"/>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270"/>
    </row>
    <row r="83" spans="25:34" ht="13.5" customHeight="1" x14ac:dyDescent="0.15">
      <c r="Y83" s="270"/>
      <c r="Z83" s="270"/>
      <c r="AA83" s="270"/>
      <c r="AB83" s="270"/>
      <c r="AC83" s="270"/>
      <c r="AD83" s="270"/>
      <c r="AE83" s="270"/>
      <c r="AF83" s="270"/>
      <c r="AG83" s="270"/>
      <c r="AH83" s="270"/>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270"/>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119123</v>
      </c>
      <c r="E3" s="141"/>
      <c r="F3" s="142">
        <v>119674</v>
      </c>
      <c r="G3" s="143"/>
      <c r="H3" s="144"/>
    </row>
    <row r="4" spans="1:8" x14ac:dyDescent="0.15">
      <c r="A4" s="145"/>
      <c r="B4" s="146"/>
      <c r="C4" s="147"/>
      <c r="D4" s="148">
        <v>104591</v>
      </c>
      <c r="E4" s="149"/>
      <c r="F4" s="150">
        <v>57803</v>
      </c>
      <c r="G4" s="151"/>
      <c r="H4" s="152"/>
    </row>
    <row r="5" spans="1:8" x14ac:dyDescent="0.15">
      <c r="A5" s="133" t="s">
        <v>541</v>
      </c>
      <c r="B5" s="138"/>
      <c r="C5" s="139"/>
      <c r="D5" s="140">
        <v>171072</v>
      </c>
      <c r="E5" s="141"/>
      <c r="F5" s="142">
        <v>119685</v>
      </c>
      <c r="G5" s="143"/>
      <c r="H5" s="144"/>
    </row>
    <row r="6" spans="1:8" x14ac:dyDescent="0.15">
      <c r="A6" s="145"/>
      <c r="B6" s="146"/>
      <c r="C6" s="147"/>
      <c r="D6" s="148">
        <v>116017</v>
      </c>
      <c r="E6" s="149"/>
      <c r="F6" s="150">
        <v>68464</v>
      </c>
      <c r="G6" s="151"/>
      <c r="H6" s="152"/>
    </row>
    <row r="7" spans="1:8" x14ac:dyDescent="0.15">
      <c r="A7" s="133" t="s">
        <v>542</v>
      </c>
      <c r="B7" s="138"/>
      <c r="C7" s="139"/>
      <c r="D7" s="140">
        <v>269633</v>
      </c>
      <c r="E7" s="141"/>
      <c r="F7" s="142">
        <v>128611</v>
      </c>
      <c r="G7" s="143"/>
      <c r="H7" s="144"/>
    </row>
    <row r="8" spans="1:8" x14ac:dyDescent="0.15">
      <c r="A8" s="145"/>
      <c r="B8" s="146"/>
      <c r="C8" s="147"/>
      <c r="D8" s="148">
        <v>62597</v>
      </c>
      <c r="E8" s="149"/>
      <c r="F8" s="150">
        <v>61552</v>
      </c>
      <c r="G8" s="151"/>
      <c r="H8" s="152"/>
    </row>
    <row r="9" spans="1:8" x14ac:dyDescent="0.15">
      <c r="A9" s="133" t="s">
        <v>543</v>
      </c>
      <c r="B9" s="138"/>
      <c r="C9" s="139"/>
      <c r="D9" s="140">
        <v>88621</v>
      </c>
      <c r="E9" s="141"/>
      <c r="F9" s="142">
        <v>138651</v>
      </c>
      <c r="G9" s="143"/>
      <c r="H9" s="144"/>
    </row>
    <row r="10" spans="1:8" x14ac:dyDescent="0.15">
      <c r="A10" s="145"/>
      <c r="B10" s="146"/>
      <c r="C10" s="147"/>
      <c r="D10" s="148">
        <v>41180</v>
      </c>
      <c r="E10" s="149"/>
      <c r="F10" s="150">
        <v>71211</v>
      </c>
      <c r="G10" s="151"/>
      <c r="H10" s="152"/>
    </row>
    <row r="11" spans="1:8" x14ac:dyDescent="0.15">
      <c r="A11" s="133" t="s">
        <v>544</v>
      </c>
      <c r="B11" s="138"/>
      <c r="C11" s="139"/>
      <c r="D11" s="140">
        <v>180556</v>
      </c>
      <c r="E11" s="141"/>
      <c r="F11" s="142">
        <v>122882</v>
      </c>
      <c r="G11" s="143"/>
      <c r="H11" s="144"/>
    </row>
    <row r="12" spans="1:8" x14ac:dyDescent="0.15">
      <c r="A12" s="145"/>
      <c r="B12" s="146"/>
      <c r="C12" s="153"/>
      <c r="D12" s="148">
        <v>65724</v>
      </c>
      <c r="E12" s="149"/>
      <c r="F12" s="150">
        <v>65785</v>
      </c>
      <c r="G12" s="151"/>
      <c r="H12" s="152"/>
    </row>
    <row r="13" spans="1:8" x14ac:dyDescent="0.15">
      <c r="A13" s="133"/>
      <c r="B13" s="138"/>
      <c r="C13" s="154"/>
      <c r="D13" s="155">
        <v>165801</v>
      </c>
      <c r="E13" s="156"/>
      <c r="F13" s="157">
        <v>125901</v>
      </c>
      <c r="G13" s="158"/>
      <c r="H13" s="144"/>
    </row>
    <row r="14" spans="1:8" x14ac:dyDescent="0.15">
      <c r="A14" s="145"/>
      <c r="B14" s="146"/>
      <c r="C14" s="147"/>
      <c r="D14" s="148">
        <v>78022</v>
      </c>
      <c r="E14" s="149"/>
      <c r="F14" s="150">
        <v>64963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7.94</v>
      </c>
      <c r="C19" s="159">
        <f>ROUND(VALUE(SUBSTITUTE(実質収支比率等に係る経年分析!G$48,"▲","-")),2)</f>
        <v>7.45</v>
      </c>
      <c r="D19" s="159">
        <f>ROUND(VALUE(SUBSTITUTE(実質収支比率等に係る経年分析!H$48,"▲","-")),2)</f>
        <v>6.98</v>
      </c>
      <c r="E19" s="159">
        <f>ROUND(VALUE(SUBSTITUTE(実質収支比率等に係る経年分析!I$48,"▲","-")),2)</f>
        <v>5.63</v>
      </c>
      <c r="F19" s="159">
        <f>ROUND(VALUE(SUBSTITUTE(実質収支比率等に係る経年分析!J$48,"▲","-")),2)</f>
        <v>2.12</v>
      </c>
    </row>
    <row r="20" spans="1:11" x14ac:dyDescent="0.15">
      <c r="A20" s="159" t="s">
        <v>48</v>
      </c>
      <c r="B20" s="159">
        <f>ROUND(VALUE(SUBSTITUTE(実質収支比率等に係る経年分析!F$47,"▲","-")),2)</f>
        <v>58.49</v>
      </c>
      <c r="C20" s="159">
        <f>ROUND(VALUE(SUBSTITUTE(実質収支比率等に係る経年分析!G$47,"▲","-")),2)</f>
        <v>65.62</v>
      </c>
      <c r="D20" s="159">
        <f>ROUND(VALUE(SUBSTITUTE(実質収支比率等に係る経年分析!H$47,"▲","-")),2)</f>
        <v>74.66</v>
      </c>
      <c r="E20" s="159">
        <f>ROUND(VALUE(SUBSTITUTE(実質収支比率等に係る経年分析!I$47,"▲","-")),2)</f>
        <v>74.03</v>
      </c>
      <c r="F20" s="159">
        <f>ROUND(VALUE(SUBSTITUTE(実質収支比率等に係る経年分析!J$47,"▲","-")),2)</f>
        <v>70.959999999999994</v>
      </c>
    </row>
    <row r="21" spans="1:11" x14ac:dyDescent="0.15">
      <c r="A21" s="159" t="s">
        <v>49</v>
      </c>
      <c r="B21" s="159">
        <f>IF(ISNUMBER(VALUE(SUBSTITUTE(実質収支比率等に係る経年分析!F$49,"▲","-"))),ROUND(VALUE(SUBSTITUTE(実質収支比率等に係る経年分析!F$49,"▲","-")),2),NA())</f>
        <v>6.86</v>
      </c>
      <c r="C21" s="159">
        <f>IF(ISNUMBER(VALUE(SUBSTITUTE(実質収支比率等に係る経年分析!G$49,"▲","-"))),ROUND(VALUE(SUBSTITUTE(実質収支比率等に係る経年分析!G$49,"▲","-")),2),NA())</f>
        <v>4.4400000000000004</v>
      </c>
      <c r="D21" s="159">
        <f>IF(ISNUMBER(VALUE(SUBSTITUTE(実質収支比率等に係る経年分析!H$49,"▲","-"))),ROUND(VALUE(SUBSTITUTE(実質収支比率等に係る経年分析!H$49,"▲","-")),2),NA())</f>
        <v>5.67</v>
      </c>
      <c r="E21" s="159">
        <f>IF(ISNUMBER(VALUE(SUBSTITUTE(実質収支比率等に係る経年分析!I$49,"▲","-"))),ROUND(VALUE(SUBSTITUTE(実質収支比率等に係る経年分析!I$49,"▲","-")),2),NA())</f>
        <v>-7.48</v>
      </c>
      <c r="F21" s="159">
        <f>IF(ISNUMBER(VALUE(SUBSTITUTE(実質収支比率等に係る経年分析!J$49,"▲","-"))),ROUND(VALUE(SUBSTITUTE(実質収支比率等に係る経年分析!J$49,"▲","-")),2),NA())</f>
        <v>-12.16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0.28000000000000003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長和町介護保険特別会計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0.28000000000000003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長和町同和地区住宅新築資金等貸付特別会計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x14ac:dyDescent="0.15">
      <c r="A31" s="160" t="str">
        <f>IF(連結実質赤字比率に係る赤字・黒字の構成分析!C$39="",NA(),連結実質赤字比率に係る赤字・黒字の構成分析!C$39)</f>
        <v>長和町簡易排水施設特別会計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長和町観光施設事業特別会計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0.44</v>
      </c>
    </row>
    <row r="33" spans="1:16" x14ac:dyDescent="0.15">
      <c r="A33" s="160" t="str">
        <f>IF(連結実質赤字比率に係る赤字・黒字の構成分析!C$37="",NA(),連結実質赤字比率に係る赤字・黒字の構成分析!C$37)</f>
        <v>長和町特定環境保全公共下水道事業特別会計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0.57999999999999996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0.56999999999999995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0.75</v>
      </c>
    </row>
    <row r="34" spans="1:16" x14ac:dyDescent="0.15">
      <c r="A34" s="160" t="str">
        <f>IF(連結実質赤字比率に係る赤字・黒字の構成分析!C$36="",NA(),連結実質赤字比率に係る赤字・黒字の構成分析!C$36)</f>
        <v>長和町国民健康保険特別会計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1.98</v>
      </c>
    </row>
    <row r="36" spans="1:16" x14ac:dyDescent="0.15">
      <c r="A36" s="160" t="str">
        <f>IF(連結実質赤字比率に係る赤字・黒字の構成分析!C$34="",NA(),連結実質赤字比率に係る赤字・黒字の構成分析!C$34)</f>
        <v>長和町上水道事業会計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#VALUE!</v>
      </c>
      <c r="I36" s="160" t="e">
        <f>IF(ROUND(VALUE(SUBSTITUTE(連結実質赤字比率に係る赤字・黒字の構成分析!I$34,"▲", "-")), 2) &gt;= 0, ABS(ROUND(VALUE(SUBSTITUTE(連結実質赤字比率に係る赤字・黒字の構成分析!I$34,"▲", "-")), 2)), NA())</f>
        <v>#VALUE!</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788</v>
      </c>
      <c r="E42" s="161"/>
      <c r="F42" s="161"/>
      <c r="G42" s="161">
        <f>'実質公債費比率（分子）の構造'!L$52</f>
        <v>831</v>
      </c>
      <c r="H42" s="161"/>
      <c r="I42" s="161"/>
      <c r="J42" s="161">
        <f>'実質公債費比率（分子）の構造'!M$52</f>
        <v>835</v>
      </c>
      <c r="K42" s="161"/>
      <c r="L42" s="161"/>
      <c r="M42" s="161">
        <f>'実質公債費比率（分子）の構造'!N$52</f>
        <v>843</v>
      </c>
      <c r="N42" s="161"/>
      <c r="O42" s="161"/>
      <c r="P42" s="161">
        <f>'実質公債費比率（分子）の構造'!O$52</f>
        <v>859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142</v>
      </c>
      <c r="C45" s="161"/>
      <c r="D45" s="161"/>
      <c r="E45" s="161">
        <f>'実質公債費比率（分子）の構造'!L$49</f>
        <v>158</v>
      </c>
      <c r="F45" s="161"/>
      <c r="G45" s="161"/>
      <c r="H45" s="161">
        <f>'実質公債費比率（分子）の構造'!M$49</f>
        <v>159</v>
      </c>
      <c r="I45" s="161"/>
      <c r="J45" s="161"/>
      <c r="K45" s="161">
        <f>'実質公債費比率（分子）の構造'!N$49</f>
        <v>164</v>
      </c>
      <c r="L45" s="161"/>
      <c r="M45" s="161"/>
      <c r="N45" s="161">
        <f>'実質公債費比率（分子）の構造'!O$49</f>
        <v>154</v>
      </c>
      <c r="O45" s="161"/>
      <c r="P45" s="161"/>
    </row>
    <row r="46" spans="1:16" x14ac:dyDescent="0.15">
      <c r="A46" s="161" t="s">
        <v>60</v>
      </c>
      <c r="B46" s="161">
        <f>'実質公債費比率（分子）の構造'!K$48</f>
        <v>248</v>
      </c>
      <c r="C46" s="161"/>
      <c r="D46" s="161"/>
      <c r="E46" s="161">
        <f>'実質公債費比率（分子）の構造'!L$48</f>
        <v>246</v>
      </c>
      <c r="F46" s="161"/>
      <c r="G46" s="161"/>
      <c r="H46" s="161">
        <f>'実質公債費比率（分子）の構造'!M$48</f>
        <v>243</v>
      </c>
      <c r="I46" s="161"/>
      <c r="J46" s="161"/>
      <c r="K46" s="161">
        <f>'実質公債費比率（分子）の構造'!N$48</f>
        <v>260</v>
      </c>
      <c r="L46" s="161"/>
      <c r="M46" s="161"/>
      <c r="N46" s="161">
        <f>'実質公債費比率（分子）の構造'!O$48</f>
        <v>228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672</v>
      </c>
      <c r="C49" s="161"/>
      <c r="D49" s="161"/>
      <c r="E49" s="161">
        <f>'実質公債費比率（分子）の構造'!L$45</f>
        <v>684</v>
      </c>
      <c r="F49" s="161"/>
      <c r="G49" s="161"/>
      <c r="H49" s="161">
        <f>'実質公債費比率（分子）の構造'!M$45</f>
        <v>712</v>
      </c>
      <c r="I49" s="161"/>
      <c r="J49" s="161"/>
      <c r="K49" s="161">
        <f>'実質公債費比率（分子）の構造'!N$45</f>
        <v>734</v>
      </c>
      <c r="L49" s="161"/>
      <c r="M49" s="161"/>
      <c r="N49" s="161">
        <f>'実質公債費比率（分子）の構造'!O$45</f>
        <v>761</v>
      </c>
      <c r="O49" s="161"/>
      <c r="P49" s="161"/>
    </row>
    <row r="50" spans="1:16" x14ac:dyDescent="0.15">
      <c r="A50" s="161" t="s">
        <v>64</v>
      </c>
      <c r="B50" s="161" t="e">
        <f>NA()</f>
        <v>#N/A</v>
      </c>
      <c r="C50" s="161">
        <f>IF(ISNUMBER('実質公債費比率（分子）の構造'!K$53),'実質公債費比率（分子）の構造'!K$53,NA())</f>
        <v>274</v>
      </c>
      <c r="D50" s="161" t="e">
        <f>NA()</f>
        <v>#N/A</v>
      </c>
      <c r="E50" s="161" t="e">
        <f>NA()</f>
        <v>#N/A</v>
      </c>
      <c r="F50" s="161">
        <f>IF(ISNUMBER('実質公債費比率（分子）の構造'!L$53),'実質公債費比率（分子）の構造'!L$53,NA())</f>
        <v>257</v>
      </c>
      <c r="G50" s="161" t="e">
        <f>NA()</f>
        <v>#N/A</v>
      </c>
      <c r="H50" s="161" t="e">
        <f>NA()</f>
        <v>#N/A</v>
      </c>
      <c r="I50" s="161">
        <f>IF(ISNUMBER('実質公債費比率（分子）の構造'!M$53),'実質公債費比率（分子）の構造'!M$53,NA())</f>
        <v>279</v>
      </c>
      <c r="J50" s="161" t="e">
        <f>NA()</f>
        <v>#N/A</v>
      </c>
      <c r="K50" s="161" t="e">
        <f>NA()</f>
        <v>#N/A</v>
      </c>
      <c r="L50" s="161">
        <f>IF(ISNUMBER('実質公債費比率（分子）の構造'!N$53),'実質公債費比率（分子）の構造'!N$53,NA())</f>
        <v>315</v>
      </c>
      <c r="M50" s="161" t="e">
        <f>NA()</f>
        <v>#N/A</v>
      </c>
      <c r="N50" s="161" t="e">
        <f>NA()</f>
        <v>#N/A</v>
      </c>
      <c r="O50" s="161">
        <f>IF(ISNUMBER('実質公債費比率（分子）の構造'!O$53),'実質公債費比率（分子）の構造'!O$53,NA())</f>
        <v>284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8243</v>
      </c>
      <c r="E56" s="160"/>
      <c r="F56" s="160"/>
      <c r="G56" s="160">
        <f>'将来負担比率（分子）の構造'!J$52</f>
        <v>8344</v>
      </c>
      <c r="H56" s="160"/>
      <c r="I56" s="160"/>
      <c r="J56" s="160">
        <f>'将来負担比率（分子）の構造'!K$52</f>
        <v>8356</v>
      </c>
      <c r="K56" s="160"/>
      <c r="L56" s="160"/>
      <c r="M56" s="160">
        <f>'将来負担比率（分子）の構造'!L$52</f>
        <v>8210</v>
      </c>
      <c r="N56" s="160"/>
      <c r="O56" s="160"/>
      <c r="P56" s="160">
        <f>'将来負担比率（分子）の構造'!M$52</f>
        <v>7759</v>
      </c>
    </row>
    <row r="57" spans="1:16" x14ac:dyDescent="0.15">
      <c r="A57" s="160" t="s">
        <v>35</v>
      </c>
      <c r="B57" s="160"/>
      <c r="C57" s="160"/>
      <c r="D57" s="160">
        <f>'将来負担比率（分子）の構造'!I$51</f>
        <v>4</v>
      </c>
      <c r="E57" s="160"/>
      <c r="F57" s="160"/>
      <c r="G57" s="160">
        <f>'将来負担比率（分子）の構造'!J$51</f>
        <v>3</v>
      </c>
      <c r="H57" s="160"/>
      <c r="I57" s="160"/>
      <c r="J57" s="160">
        <f>'将来負担比率（分子）の構造'!K$51</f>
        <v>91</v>
      </c>
      <c r="K57" s="160"/>
      <c r="L57" s="160"/>
      <c r="M57" s="160">
        <f>'将来負担比率（分子）の構造'!L$51</f>
        <v>76</v>
      </c>
      <c r="N57" s="160"/>
      <c r="O57" s="160"/>
      <c r="P57" s="160">
        <f>'将来負担比率（分子）の構造'!M$51</f>
        <v>360</v>
      </c>
    </row>
    <row r="58" spans="1:16" x14ac:dyDescent="0.15">
      <c r="A58" s="160" t="s">
        <v>34</v>
      </c>
      <c r="B58" s="160"/>
      <c r="C58" s="160"/>
      <c r="D58" s="160">
        <f>'将来負担比率（分子）の構造'!I$50</f>
        <v>3977</v>
      </c>
      <c r="E58" s="160"/>
      <c r="F58" s="160"/>
      <c r="G58" s="160">
        <f>'将来負担比率（分子）の構造'!J$50</f>
        <v>4304</v>
      </c>
      <c r="H58" s="160"/>
      <c r="I58" s="160"/>
      <c r="J58" s="160">
        <f>'将来負担比率（分子）の構造'!K$50</f>
        <v>4131</v>
      </c>
      <c r="K58" s="160"/>
      <c r="L58" s="160"/>
      <c r="M58" s="160">
        <f>'将来負担比率（分子）の構造'!L$50</f>
        <v>4172</v>
      </c>
      <c r="N58" s="160"/>
      <c r="O58" s="160"/>
      <c r="P58" s="160">
        <f>'将来負担比率（分子）の構造'!M$50</f>
        <v>3822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1483</v>
      </c>
      <c r="C62" s="160"/>
      <c r="D62" s="160"/>
      <c r="E62" s="160">
        <f>'将来負担比率（分子）の構造'!J$45</f>
        <v>1401</v>
      </c>
      <c r="F62" s="160"/>
      <c r="G62" s="160"/>
      <c r="H62" s="160">
        <f>'将来負担比率（分子）の構造'!K$45</f>
        <v>1420</v>
      </c>
      <c r="I62" s="160"/>
      <c r="J62" s="160"/>
      <c r="K62" s="160">
        <f>'将来負担比率（分子）の構造'!L$45</f>
        <v>1472</v>
      </c>
      <c r="L62" s="160"/>
      <c r="M62" s="160"/>
      <c r="N62" s="160">
        <f>'将来負担比率（分子）の構造'!M$45</f>
        <v>1484</v>
      </c>
      <c r="O62" s="160"/>
      <c r="P62" s="160"/>
    </row>
    <row r="63" spans="1:16" x14ac:dyDescent="0.15">
      <c r="A63" s="160" t="s">
        <v>27</v>
      </c>
      <c r="B63" s="160">
        <f>'将来負担比率（分子）の構造'!I$44</f>
        <v>1318</v>
      </c>
      <c r="C63" s="160"/>
      <c r="D63" s="160"/>
      <c r="E63" s="160">
        <f>'将来負担比率（分子）の構造'!J$44</f>
        <v>1382</v>
      </c>
      <c r="F63" s="160"/>
      <c r="G63" s="160"/>
      <c r="H63" s="160">
        <f>'将来負担比率（分子）の構造'!K$44</f>
        <v>1280</v>
      </c>
      <c r="I63" s="160"/>
      <c r="J63" s="160"/>
      <c r="K63" s="160">
        <f>'将来負担比率（分子）の構造'!L$44</f>
        <v>1191</v>
      </c>
      <c r="L63" s="160"/>
      <c r="M63" s="160"/>
      <c r="N63" s="160">
        <f>'将来負担比率（分子）の構造'!M$44</f>
        <v>1116</v>
      </c>
      <c r="O63" s="160"/>
      <c r="P63" s="160"/>
    </row>
    <row r="64" spans="1:16" x14ac:dyDescent="0.15">
      <c r="A64" s="160" t="s">
        <v>26</v>
      </c>
      <c r="B64" s="160">
        <f>'将来負担比率（分子）の構造'!I$43</f>
        <v>3768</v>
      </c>
      <c r="C64" s="160"/>
      <c r="D64" s="160"/>
      <c r="E64" s="160">
        <f>'将来負担比率（分子）の構造'!J$43</f>
        <v>3627</v>
      </c>
      <c r="F64" s="160"/>
      <c r="G64" s="160"/>
      <c r="H64" s="160">
        <f>'将来負担比率（分子）の構造'!K$43</f>
        <v>3523</v>
      </c>
      <c r="I64" s="160"/>
      <c r="J64" s="160"/>
      <c r="K64" s="160">
        <f>'将来負担比率（分子）の構造'!L$43</f>
        <v>3506</v>
      </c>
      <c r="L64" s="160"/>
      <c r="M64" s="160"/>
      <c r="N64" s="160">
        <f>'将来負担比率（分子）の構造'!M$43</f>
        <v>3149</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6325</v>
      </c>
      <c r="C66" s="160"/>
      <c r="D66" s="160"/>
      <c r="E66" s="160">
        <f>'将来負担比率（分子）の構造'!J$41</f>
        <v>6483</v>
      </c>
      <c r="F66" s="160"/>
      <c r="G66" s="160"/>
      <c r="H66" s="160">
        <f>'将来負担比率（分子）の構造'!K$41</f>
        <v>6990</v>
      </c>
      <c r="I66" s="160"/>
      <c r="J66" s="160"/>
      <c r="K66" s="160">
        <f>'将来負担比率（分子）の構造'!L$41</f>
        <v>6820</v>
      </c>
      <c r="L66" s="160"/>
      <c r="M66" s="160"/>
      <c r="N66" s="160">
        <f>'将来負担比率（分子）の構造'!M$41</f>
        <v>6956</v>
      </c>
      <c r="O66" s="160"/>
      <c r="P66" s="160"/>
    </row>
    <row r="67" spans="1:16" x14ac:dyDescent="0.15">
      <c r="A67" s="160" t="s">
        <v>68</v>
      </c>
      <c r="B67" s="160" t="e">
        <f>NA()</f>
        <v>#N/A</v>
      </c>
      <c r="C67" s="160">
        <f>IF(ISNUMBER('将来負担比率（分子）の構造'!I$53), IF('将来負担比率（分子）の構造'!I$53 &lt; 0, 0, '将来負担比率（分子）の構造'!I$53), NA())</f>
        <v>670</v>
      </c>
      <c r="D67" s="160" t="e">
        <f>NA()</f>
        <v>#N/A</v>
      </c>
      <c r="E67" s="160" t="e">
        <f>NA()</f>
        <v>#N/A</v>
      </c>
      <c r="F67" s="160">
        <f>IF(ISNUMBER('将来負担比率（分子）の構造'!J$53), IF('将来負担比率（分子）の構造'!J$53 &lt; 0, 0, '将来負担比率（分子）の構造'!J$53), NA())</f>
        <v>243</v>
      </c>
      <c r="G67" s="160" t="e">
        <f>NA()</f>
        <v>#N/A</v>
      </c>
      <c r="H67" s="160" t="e">
        <f>NA()</f>
        <v>#N/A</v>
      </c>
      <c r="I67" s="160">
        <f>IF(ISNUMBER('将来負担比率（分子）の構造'!K$53), IF('将来負担比率（分子）の構造'!K$53 &lt; 0, 0, '将来負担比率（分子）の構造'!K$53), NA())</f>
        <v>635</v>
      </c>
      <c r="J67" s="160" t="e">
        <f>NA()</f>
        <v>#N/A</v>
      </c>
      <c r="K67" s="160" t="e">
        <f>NA()</f>
        <v>#N/A</v>
      </c>
      <c r="L67" s="160">
        <f>IF(ISNUMBER('将来負担比率（分子）の構造'!L$53), IF('将来負担比率（分子）の構造'!L$53 &lt; 0, 0, '将来負担比率（分子）の構造'!L$53), NA())</f>
        <v>532</v>
      </c>
      <c r="M67" s="160" t="e">
        <f>NA()</f>
        <v>#N/A</v>
      </c>
      <c r="N67" s="160" t="e">
        <f>NA()</f>
        <v>#N/A</v>
      </c>
      <c r="O67" s="160">
        <f>IF(ISNUMBER('将来負担比率（分子）の構造'!M$53), IF('将来負担比率（分子）の構造'!M$53 &lt; 0, 0, '将来負担比率（分子）の構造'!M$53), NA())</f>
        <v>764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2859</v>
      </c>
      <c r="C72" s="164">
        <f>基金残高に係る経年分析!G55</f>
        <v>2749</v>
      </c>
      <c r="D72" s="164">
        <f>基金残高に係る経年分析!H55</f>
        <v>2573</v>
      </c>
    </row>
    <row r="73" spans="1:16" x14ac:dyDescent="0.15">
      <c r="A73" s="163" t="s">
        <v>71</v>
      </c>
      <c r="B73" s="164">
        <f>基金残高に係る経年分析!F56</f>
        <v>348</v>
      </c>
      <c r="C73" s="164">
        <f>基金残高に係る経年分析!G56</f>
        <v>351</v>
      </c>
      <c r="D73" s="164">
        <f>基金残高に係る経年分析!H56</f>
        <v>352</v>
      </c>
    </row>
    <row r="74" spans="1:16" x14ac:dyDescent="0.15">
      <c r="A74" s="163" t="s">
        <v>72</v>
      </c>
      <c r="B74" s="164">
        <f>基金残高に係る経年分析!F57</f>
        <v>1562</v>
      </c>
      <c r="C74" s="164">
        <f>基金残高に係る経年分析!G57</f>
        <v>1527</v>
      </c>
      <c r="D74" s="164">
        <f>基金残高に係る経年分析!H57</f>
        <v>1406</v>
      </c>
    </row>
  </sheetData>
  <sheetProtection algorithmName="SHA-512" hashValue="nSaVTlhsuW2qZqU8yP3hoPy5CB/PndERn5svrsGrSCn11XHjBa+jL0B2N7YHnLFDGXelGE/YyDMOS7otVpca+w==" saltValue="vkA1WDch0SfUY/Fnp0Y8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713256</v>
      </c>
      <c r="S5" s="669"/>
      <c r="T5" s="669"/>
      <c r="U5" s="669"/>
      <c r="V5" s="669"/>
      <c r="W5" s="669"/>
      <c r="X5" s="669"/>
      <c r="Y5" s="715"/>
      <c r="Z5" s="733">
        <v>11.2</v>
      </c>
      <c r="AA5" s="733"/>
      <c r="AB5" s="733"/>
      <c r="AC5" s="733"/>
      <c r="AD5" s="734">
        <v>713256</v>
      </c>
      <c r="AE5" s="734"/>
      <c r="AF5" s="734"/>
      <c r="AG5" s="734"/>
      <c r="AH5" s="734"/>
      <c r="AI5" s="734"/>
      <c r="AJ5" s="734"/>
      <c r="AK5" s="734"/>
      <c r="AL5" s="716">
        <v>20.2</v>
      </c>
      <c r="AM5" s="685"/>
      <c r="AN5" s="685"/>
      <c r="AO5" s="717"/>
      <c r="AP5" s="702" t="s">
        <v>220</v>
      </c>
      <c r="AQ5" s="703"/>
      <c r="AR5" s="703"/>
      <c r="AS5" s="703"/>
      <c r="AT5" s="703"/>
      <c r="AU5" s="703"/>
      <c r="AV5" s="703"/>
      <c r="AW5" s="703"/>
      <c r="AX5" s="703"/>
      <c r="AY5" s="703"/>
      <c r="AZ5" s="703"/>
      <c r="BA5" s="703"/>
      <c r="BB5" s="703"/>
      <c r="BC5" s="703"/>
      <c r="BD5" s="703"/>
      <c r="BE5" s="703"/>
      <c r="BF5" s="704"/>
      <c r="BG5" s="603">
        <v>713256</v>
      </c>
      <c r="BH5" s="606"/>
      <c r="BI5" s="606"/>
      <c r="BJ5" s="606"/>
      <c r="BK5" s="606"/>
      <c r="BL5" s="606"/>
      <c r="BM5" s="606"/>
      <c r="BN5" s="607"/>
      <c r="BO5" s="665">
        <v>100</v>
      </c>
      <c r="BP5" s="665"/>
      <c r="BQ5" s="665"/>
      <c r="BR5" s="665"/>
      <c r="BS5" s="666" t="s">
        <v>221</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213</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0" t="s">
        <v>225</v>
      </c>
      <c r="C6" s="601"/>
      <c r="D6" s="601"/>
      <c r="E6" s="601"/>
      <c r="F6" s="601"/>
      <c r="G6" s="601"/>
      <c r="H6" s="601"/>
      <c r="I6" s="601"/>
      <c r="J6" s="601"/>
      <c r="K6" s="601"/>
      <c r="L6" s="601"/>
      <c r="M6" s="601"/>
      <c r="N6" s="601"/>
      <c r="O6" s="601"/>
      <c r="P6" s="601"/>
      <c r="Q6" s="602"/>
      <c r="R6" s="603">
        <v>68223</v>
      </c>
      <c r="S6" s="606"/>
      <c r="T6" s="606"/>
      <c r="U6" s="606"/>
      <c r="V6" s="606"/>
      <c r="W6" s="606"/>
      <c r="X6" s="606"/>
      <c r="Y6" s="607"/>
      <c r="Z6" s="665">
        <v>1.1000000000000001</v>
      </c>
      <c r="AA6" s="665"/>
      <c r="AB6" s="665"/>
      <c r="AC6" s="665"/>
      <c r="AD6" s="666">
        <v>68223</v>
      </c>
      <c r="AE6" s="666"/>
      <c r="AF6" s="666"/>
      <c r="AG6" s="666"/>
      <c r="AH6" s="666"/>
      <c r="AI6" s="666"/>
      <c r="AJ6" s="666"/>
      <c r="AK6" s="666"/>
      <c r="AL6" s="608">
        <v>1.9</v>
      </c>
      <c r="AM6" s="609"/>
      <c r="AN6" s="609"/>
      <c r="AO6" s="667"/>
      <c r="AP6" s="600" t="s">
        <v>226</v>
      </c>
      <c r="AQ6" s="601"/>
      <c r="AR6" s="601"/>
      <c r="AS6" s="601"/>
      <c r="AT6" s="601"/>
      <c r="AU6" s="601"/>
      <c r="AV6" s="601"/>
      <c r="AW6" s="601"/>
      <c r="AX6" s="601"/>
      <c r="AY6" s="601"/>
      <c r="AZ6" s="601"/>
      <c r="BA6" s="601"/>
      <c r="BB6" s="601"/>
      <c r="BC6" s="601"/>
      <c r="BD6" s="601"/>
      <c r="BE6" s="601"/>
      <c r="BF6" s="602"/>
      <c r="BG6" s="603">
        <v>713256</v>
      </c>
      <c r="BH6" s="606"/>
      <c r="BI6" s="606"/>
      <c r="BJ6" s="606"/>
      <c r="BK6" s="606"/>
      <c r="BL6" s="606"/>
      <c r="BM6" s="606"/>
      <c r="BN6" s="607"/>
      <c r="BO6" s="665">
        <v>100</v>
      </c>
      <c r="BP6" s="665"/>
      <c r="BQ6" s="665"/>
      <c r="BR6" s="665"/>
      <c r="BS6" s="666" t="s">
        <v>221</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62005</v>
      </c>
      <c r="CS6" s="606"/>
      <c r="CT6" s="606"/>
      <c r="CU6" s="606"/>
      <c r="CV6" s="606"/>
      <c r="CW6" s="606"/>
      <c r="CX6" s="606"/>
      <c r="CY6" s="607"/>
      <c r="CZ6" s="716">
        <v>1</v>
      </c>
      <c r="DA6" s="685"/>
      <c r="DB6" s="685"/>
      <c r="DC6" s="719"/>
      <c r="DD6" s="611" t="s">
        <v>228</v>
      </c>
      <c r="DE6" s="606"/>
      <c r="DF6" s="606"/>
      <c r="DG6" s="606"/>
      <c r="DH6" s="606"/>
      <c r="DI6" s="606"/>
      <c r="DJ6" s="606"/>
      <c r="DK6" s="606"/>
      <c r="DL6" s="606"/>
      <c r="DM6" s="606"/>
      <c r="DN6" s="606"/>
      <c r="DO6" s="606"/>
      <c r="DP6" s="607"/>
      <c r="DQ6" s="611">
        <v>62005</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1012</v>
      </c>
      <c r="S7" s="606"/>
      <c r="T7" s="606"/>
      <c r="U7" s="606"/>
      <c r="V7" s="606"/>
      <c r="W7" s="606"/>
      <c r="X7" s="606"/>
      <c r="Y7" s="607"/>
      <c r="Z7" s="665">
        <v>0</v>
      </c>
      <c r="AA7" s="665"/>
      <c r="AB7" s="665"/>
      <c r="AC7" s="665"/>
      <c r="AD7" s="666">
        <v>1012</v>
      </c>
      <c r="AE7" s="666"/>
      <c r="AF7" s="666"/>
      <c r="AG7" s="666"/>
      <c r="AH7" s="666"/>
      <c r="AI7" s="666"/>
      <c r="AJ7" s="666"/>
      <c r="AK7" s="666"/>
      <c r="AL7" s="608">
        <v>0</v>
      </c>
      <c r="AM7" s="609"/>
      <c r="AN7" s="609"/>
      <c r="AO7" s="667"/>
      <c r="AP7" s="600" t="s">
        <v>230</v>
      </c>
      <c r="AQ7" s="601"/>
      <c r="AR7" s="601"/>
      <c r="AS7" s="601"/>
      <c r="AT7" s="601"/>
      <c r="AU7" s="601"/>
      <c r="AV7" s="601"/>
      <c r="AW7" s="601"/>
      <c r="AX7" s="601"/>
      <c r="AY7" s="601"/>
      <c r="AZ7" s="601"/>
      <c r="BA7" s="601"/>
      <c r="BB7" s="601"/>
      <c r="BC7" s="601"/>
      <c r="BD7" s="601"/>
      <c r="BE7" s="601"/>
      <c r="BF7" s="602"/>
      <c r="BG7" s="603">
        <v>246394</v>
      </c>
      <c r="BH7" s="606"/>
      <c r="BI7" s="606"/>
      <c r="BJ7" s="606"/>
      <c r="BK7" s="606"/>
      <c r="BL7" s="606"/>
      <c r="BM7" s="606"/>
      <c r="BN7" s="607"/>
      <c r="BO7" s="665">
        <v>34.5</v>
      </c>
      <c r="BP7" s="665"/>
      <c r="BQ7" s="665"/>
      <c r="BR7" s="665"/>
      <c r="BS7" s="666" t="s">
        <v>228</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782491</v>
      </c>
      <c r="CS7" s="606"/>
      <c r="CT7" s="606"/>
      <c r="CU7" s="606"/>
      <c r="CV7" s="606"/>
      <c r="CW7" s="606"/>
      <c r="CX7" s="606"/>
      <c r="CY7" s="607"/>
      <c r="CZ7" s="665">
        <v>12.5</v>
      </c>
      <c r="DA7" s="665"/>
      <c r="DB7" s="665"/>
      <c r="DC7" s="665"/>
      <c r="DD7" s="611">
        <v>50372</v>
      </c>
      <c r="DE7" s="606"/>
      <c r="DF7" s="606"/>
      <c r="DG7" s="606"/>
      <c r="DH7" s="606"/>
      <c r="DI7" s="606"/>
      <c r="DJ7" s="606"/>
      <c r="DK7" s="606"/>
      <c r="DL7" s="606"/>
      <c r="DM7" s="606"/>
      <c r="DN7" s="606"/>
      <c r="DO7" s="606"/>
      <c r="DP7" s="607"/>
      <c r="DQ7" s="611">
        <v>612034</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2414</v>
      </c>
      <c r="S8" s="606"/>
      <c r="T8" s="606"/>
      <c r="U8" s="606"/>
      <c r="V8" s="606"/>
      <c r="W8" s="606"/>
      <c r="X8" s="606"/>
      <c r="Y8" s="607"/>
      <c r="Z8" s="665">
        <v>0</v>
      </c>
      <c r="AA8" s="665"/>
      <c r="AB8" s="665"/>
      <c r="AC8" s="665"/>
      <c r="AD8" s="666">
        <v>2414</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18400</v>
      </c>
      <c r="BH8" s="606"/>
      <c r="BI8" s="606"/>
      <c r="BJ8" s="606"/>
      <c r="BK8" s="606"/>
      <c r="BL8" s="606"/>
      <c r="BM8" s="606"/>
      <c r="BN8" s="607"/>
      <c r="BO8" s="665">
        <v>2.6</v>
      </c>
      <c r="BP8" s="665"/>
      <c r="BQ8" s="665"/>
      <c r="BR8" s="665"/>
      <c r="BS8" s="611" t="s">
        <v>228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1174178</v>
      </c>
      <c r="CS8" s="606"/>
      <c r="CT8" s="606"/>
      <c r="CU8" s="606"/>
      <c r="CV8" s="606"/>
      <c r="CW8" s="606"/>
      <c r="CX8" s="606"/>
      <c r="CY8" s="607"/>
      <c r="CZ8" s="665">
        <v>18.8</v>
      </c>
      <c r="DA8" s="665"/>
      <c r="DB8" s="665"/>
      <c r="DC8" s="665"/>
      <c r="DD8" s="611">
        <v>15160</v>
      </c>
      <c r="DE8" s="606"/>
      <c r="DF8" s="606"/>
      <c r="DG8" s="606"/>
      <c r="DH8" s="606"/>
      <c r="DI8" s="606"/>
      <c r="DJ8" s="606"/>
      <c r="DK8" s="606"/>
      <c r="DL8" s="606"/>
      <c r="DM8" s="606"/>
      <c r="DN8" s="606"/>
      <c r="DO8" s="606"/>
      <c r="DP8" s="607"/>
      <c r="DQ8" s="611">
        <v>772628</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2608</v>
      </c>
      <c r="S9" s="606"/>
      <c r="T9" s="606"/>
      <c r="U9" s="606"/>
      <c r="V9" s="606"/>
      <c r="W9" s="606"/>
      <c r="X9" s="606"/>
      <c r="Y9" s="607"/>
      <c r="Z9" s="665">
        <v>0</v>
      </c>
      <c r="AA9" s="665"/>
      <c r="AB9" s="665"/>
      <c r="AC9" s="665"/>
      <c r="AD9" s="666">
        <v>2608</v>
      </c>
      <c r="AE9" s="666"/>
      <c r="AF9" s="666"/>
      <c r="AG9" s="666"/>
      <c r="AH9" s="666"/>
      <c r="AI9" s="666"/>
      <c r="AJ9" s="666"/>
      <c r="AK9" s="666"/>
      <c r="AL9" s="608">
        <v>0.1</v>
      </c>
      <c r="AM9" s="609"/>
      <c r="AN9" s="609"/>
      <c r="AO9" s="667"/>
      <c r="AP9" s="600" t="s">
        <v>236</v>
      </c>
      <c r="AQ9" s="601"/>
      <c r="AR9" s="601"/>
      <c r="AS9" s="601"/>
      <c r="AT9" s="601"/>
      <c r="AU9" s="601"/>
      <c r="AV9" s="601"/>
      <c r="AW9" s="601"/>
      <c r="AX9" s="601"/>
      <c r="AY9" s="601"/>
      <c r="AZ9" s="601"/>
      <c r="BA9" s="601"/>
      <c r="BB9" s="601"/>
      <c r="BC9" s="601"/>
      <c r="BD9" s="601"/>
      <c r="BE9" s="601"/>
      <c r="BF9" s="602"/>
      <c r="BG9" s="603">
        <v>204368</v>
      </c>
      <c r="BH9" s="606"/>
      <c r="BI9" s="606"/>
      <c r="BJ9" s="606"/>
      <c r="BK9" s="606"/>
      <c r="BL9" s="606"/>
      <c r="BM9" s="606"/>
      <c r="BN9" s="607"/>
      <c r="BO9" s="665">
        <v>28.7</v>
      </c>
      <c r="BP9" s="665"/>
      <c r="BQ9" s="665"/>
      <c r="BR9" s="665"/>
      <c r="BS9" s="611" t="s">
        <v>228</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1463462</v>
      </c>
      <c r="CS9" s="606"/>
      <c r="CT9" s="606"/>
      <c r="CU9" s="606"/>
      <c r="CV9" s="606"/>
      <c r="CW9" s="606"/>
      <c r="CX9" s="606"/>
      <c r="CY9" s="607"/>
      <c r="CZ9" s="665">
        <v>23.4</v>
      </c>
      <c r="DA9" s="665"/>
      <c r="DB9" s="665"/>
      <c r="DC9" s="665"/>
      <c r="DD9" s="611">
        <v>567335</v>
      </c>
      <c r="DE9" s="606"/>
      <c r="DF9" s="606"/>
      <c r="DG9" s="606"/>
      <c r="DH9" s="606"/>
      <c r="DI9" s="606"/>
      <c r="DJ9" s="606"/>
      <c r="DK9" s="606"/>
      <c r="DL9" s="606"/>
      <c r="DM9" s="606"/>
      <c r="DN9" s="606"/>
      <c r="DO9" s="606"/>
      <c r="DP9" s="607"/>
      <c r="DQ9" s="611">
        <v>885820</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228</v>
      </c>
      <c r="S10" s="606"/>
      <c r="T10" s="606"/>
      <c r="U10" s="606"/>
      <c r="V10" s="606"/>
      <c r="W10" s="606"/>
      <c r="X10" s="606"/>
      <c r="Y10" s="607"/>
      <c r="Z10" s="665" t="s">
        <v>221</v>
      </c>
      <c r="AA10" s="665"/>
      <c r="AB10" s="665"/>
      <c r="AC10" s="665"/>
      <c r="AD10" s="666" t="s">
        <v>228</v>
      </c>
      <c r="AE10" s="666"/>
      <c r="AF10" s="666"/>
      <c r="AG10" s="666"/>
      <c r="AH10" s="666"/>
      <c r="AI10" s="666"/>
      <c r="AJ10" s="666"/>
      <c r="AK10" s="666"/>
      <c r="AL10" s="608" t="s">
        <v>221</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15408</v>
      </c>
      <c r="BH10" s="606"/>
      <c r="BI10" s="606"/>
      <c r="BJ10" s="606"/>
      <c r="BK10" s="606"/>
      <c r="BL10" s="606"/>
      <c r="BM10" s="606"/>
      <c r="BN10" s="607"/>
      <c r="BO10" s="665">
        <v>2.2000000000000002</v>
      </c>
      <c r="BP10" s="665"/>
      <c r="BQ10" s="665"/>
      <c r="BR10" s="665"/>
      <c r="BS10" s="611" t="s">
        <v>221</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t="s">
        <v>228</v>
      </c>
      <c r="CS10" s="606"/>
      <c r="CT10" s="606"/>
      <c r="CU10" s="606"/>
      <c r="CV10" s="606"/>
      <c r="CW10" s="606"/>
      <c r="CX10" s="606"/>
      <c r="CY10" s="607"/>
      <c r="CZ10" s="665" t="s">
        <v>228</v>
      </c>
      <c r="DA10" s="665"/>
      <c r="DB10" s="665"/>
      <c r="DC10" s="665"/>
      <c r="DD10" s="611" t="s">
        <v>221</v>
      </c>
      <c r="DE10" s="606"/>
      <c r="DF10" s="606"/>
      <c r="DG10" s="606"/>
      <c r="DH10" s="606"/>
      <c r="DI10" s="606"/>
      <c r="DJ10" s="606"/>
      <c r="DK10" s="606"/>
      <c r="DL10" s="606"/>
      <c r="DM10" s="606"/>
      <c r="DN10" s="606"/>
      <c r="DO10" s="606"/>
      <c r="DP10" s="607"/>
      <c r="DQ10" s="611" t="s">
        <v>228</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228</v>
      </c>
      <c r="S11" s="606"/>
      <c r="T11" s="606"/>
      <c r="U11" s="606"/>
      <c r="V11" s="606"/>
      <c r="W11" s="606"/>
      <c r="X11" s="606"/>
      <c r="Y11" s="607"/>
      <c r="Z11" s="665" t="s">
        <v>228</v>
      </c>
      <c r="AA11" s="665"/>
      <c r="AB11" s="665"/>
      <c r="AC11" s="665"/>
      <c r="AD11" s="666" t="s">
        <v>228</v>
      </c>
      <c r="AE11" s="666"/>
      <c r="AF11" s="666"/>
      <c r="AG11" s="666"/>
      <c r="AH11" s="666"/>
      <c r="AI11" s="666"/>
      <c r="AJ11" s="666"/>
      <c r="AK11" s="666"/>
      <c r="AL11" s="608" t="s">
        <v>228</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8218</v>
      </c>
      <c r="BH11" s="606"/>
      <c r="BI11" s="606"/>
      <c r="BJ11" s="606"/>
      <c r="BK11" s="606"/>
      <c r="BL11" s="606"/>
      <c r="BM11" s="606"/>
      <c r="BN11" s="607"/>
      <c r="BO11" s="665">
        <v>1.2</v>
      </c>
      <c r="BP11" s="665"/>
      <c r="BQ11" s="665"/>
      <c r="BR11" s="665"/>
      <c r="BS11" s="611" t="s">
        <v>228</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398932</v>
      </c>
      <c r="CS11" s="606"/>
      <c r="CT11" s="606"/>
      <c r="CU11" s="606"/>
      <c r="CV11" s="606"/>
      <c r="CW11" s="606"/>
      <c r="CX11" s="606"/>
      <c r="CY11" s="607"/>
      <c r="CZ11" s="665">
        <v>6.4</v>
      </c>
      <c r="DA11" s="665"/>
      <c r="DB11" s="665"/>
      <c r="DC11" s="665"/>
      <c r="DD11" s="611">
        <v>26961</v>
      </c>
      <c r="DE11" s="606"/>
      <c r="DF11" s="606"/>
      <c r="DG11" s="606"/>
      <c r="DH11" s="606"/>
      <c r="DI11" s="606"/>
      <c r="DJ11" s="606"/>
      <c r="DK11" s="606"/>
      <c r="DL11" s="606"/>
      <c r="DM11" s="606"/>
      <c r="DN11" s="606"/>
      <c r="DO11" s="606"/>
      <c r="DP11" s="607"/>
      <c r="DQ11" s="611">
        <v>190103</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114739</v>
      </c>
      <c r="S12" s="606"/>
      <c r="T12" s="606"/>
      <c r="U12" s="606"/>
      <c r="V12" s="606"/>
      <c r="W12" s="606"/>
      <c r="X12" s="606"/>
      <c r="Y12" s="607"/>
      <c r="Z12" s="665">
        <v>1.8</v>
      </c>
      <c r="AA12" s="665"/>
      <c r="AB12" s="665"/>
      <c r="AC12" s="665"/>
      <c r="AD12" s="666">
        <v>114739</v>
      </c>
      <c r="AE12" s="666"/>
      <c r="AF12" s="666"/>
      <c r="AG12" s="666"/>
      <c r="AH12" s="666"/>
      <c r="AI12" s="666"/>
      <c r="AJ12" s="666"/>
      <c r="AK12" s="666"/>
      <c r="AL12" s="608">
        <v>3.3</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400076</v>
      </c>
      <c r="BH12" s="606"/>
      <c r="BI12" s="606"/>
      <c r="BJ12" s="606"/>
      <c r="BK12" s="606"/>
      <c r="BL12" s="606"/>
      <c r="BM12" s="606"/>
      <c r="BN12" s="607"/>
      <c r="BO12" s="665">
        <v>56.1</v>
      </c>
      <c r="BP12" s="665"/>
      <c r="BQ12" s="665"/>
      <c r="BR12" s="665"/>
      <c r="BS12" s="611" t="s">
        <v>221</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193483</v>
      </c>
      <c r="CS12" s="606"/>
      <c r="CT12" s="606"/>
      <c r="CU12" s="606"/>
      <c r="CV12" s="606"/>
      <c r="CW12" s="606"/>
      <c r="CX12" s="606"/>
      <c r="CY12" s="607"/>
      <c r="CZ12" s="665">
        <v>3.1</v>
      </c>
      <c r="DA12" s="665"/>
      <c r="DB12" s="665"/>
      <c r="DC12" s="665"/>
      <c r="DD12" s="611">
        <v>28236</v>
      </c>
      <c r="DE12" s="606"/>
      <c r="DF12" s="606"/>
      <c r="DG12" s="606"/>
      <c r="DH12" s="606"/>
      <c r="DI12" s="606"/>
      <c r="DJ12" s="606"/>
      <c r="DK12" s="606"/>
      <c r="DL12" s="606"/>
      <c r="DM12" s="606"/>
      <c r="DN12" s="606"/>
      <c r="DO12" s="606"/>
      <c r="DP12" s="607"/>
      <c r="DQ12" s="611">
        <v>97550</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t="s">
        <v>228</v>
      </c>
      <c r="S13" s="606"/>
      <c r="T13" s="606"/>
      <c r="U13" s="606"/>
      <c r="V13" s="606"/>
      <c r="W13" s="606"/>
      <c r="X13" s="606"/>
      <c r="Y13" s="607"/>
      <c r="Z13" s="665" t="s">
        <v>228</v>
      </c>
      <c r="AA13" s="665"/>
      <c r="AB13" s="665"/>
      <c r="AC13" s="665"/>
      <c r="AD13" s="666" t="s">
        <v>228</v>
      </c>
      <c r="AE13" s="666"/>
      <c r="AF13" s="666"/>
      <c r="AG13" s="666"/>
      <c r="AH13" s="666"/>
      <c r="AI13" s="666"/>
      <c r="AJ13" s="666"/>
      <c r="AK13" s="666"/>
      <c r="AL13" s="608" t="s">
        <v>228</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386672</v>
      </c>
      <c r="BH13" s="606"/>
      <c r="BI13" s="606"/>
      <c r="BJ13" s="606"/>
      <c r="BK13" s="606"/>
      <c r="BL13" s="606"/>
      <c r="BM13" s="606"/>
      <c r="BN13" s="607"/>
      <c r="BO13" s="665">
        <v>54.2</v>
      </c>
      <c r="BP13" s="665"/>
      <c r="BQ13" s="665"/>
      <c r="BR13" s="665"/>
      <c r="BS13" s="611" t="s">
        <v>221</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651020</v>
      </c>
      <c r="CS13" s="606"/>
      <c r="CT13" s="606"/>
      <c r="CU13" s="606"/>
      <c r="CV13" s="606"/>
      <c r="CW13" s="606"/>
      <c r="CX13" s="606"/>
      <c r="CY13" s="607"/>
      <c r="CZ13" s="665">
        <v>10.4</v>
      </c>
      <c r="DA13" s="665"/>
      <c r="DB13" s="665"/>
      <c r="DC13" s="665"/>
      <c r="DD13" s="611">
        <v>350705</v>
      </c>
      <c r="DE13" s="606"/>
      <c r="DF13" s="606"/>
      <c r="DG13" s="606"/>
      <c r="DH13" s="606"/>
      <c r="DI13" s="606"/>
      <c r="DJ13" s="606"/>
      <c r="DK13" s="606"/>
      <c r="DL13" s="606"/>
      <c r="DM13" s="606"/>
      <c r="DN13" s="606"/>
      <c r="DO13" s="606"/>
      <c r="DP13" s="607"/>
      <c r="DQ13" s="611">
        <v>354274</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228</v>
      </c>
      <c r="S14" s="606"/>
      <c r="T14" s="606"/>
      <c r="U14" s="606"/>
      <c r="V14" s="606"/>
      <c r="W14" s="606"/>
      <c r="X14" s="606"/>
      <c r="Y14" s="607"/>
      <c r="Z14" s="665" t="s">
        <v>221</v>
      </c>
      <c r="AA14" s="665"/>
      <c r="AB14" s="665"/>
      <c r="AC14" s="665"/>
      <c r="AD14" s="666" t="s">
        <v>228</v>
      </c>
      <c r="AE14" s="666"/>
      <c r="AF14" s="666"/>
      <c r="AG14" s="666"/>
      <c r="AH14" s="666"/>
      <c r="AI14" s="666"/>
      <c r="AJ14" s="666"/>
      <c r="AK14" s="666"/>
      <c r="AL14" s="608" t="s">
        <v>228</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24765</v>
      </c>
      <c r="BH14" s="606"/>
      <c r="BI14" s="606"/>
      <c r="BJ14" s="606"/>
      <c r="BK14" s="606"/>
      <c r="BL14" s="606"/>
      <c r="BM14" s="606"/>
      <c r="BN14" s="607"/>
      <c r="BO14" s="665">
        <v>3.5</v>
      </c>
      <c r="BP14" s="665"/>
      <c r="BQ14" s="665"/>
      <c r="BR14" s="665"/>
      <c r="BS14" s="611" t="s">
        <v>228</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185526</v>
      </c>
      <c r="CS14" s="606"/>
      <c r="CT14" s="606"/>
      <c r="CU14" s="606"/>
      <c r="CV14" s="606"/>
      <c r="CW14" s="606"/>
      <c r="CX14" s="606"/>
      <c r="CY14" s="607"/>
      <c r="CZ14" s="665">
        <v>3</v>
      </c>
      <c r="DA14" s="665"/>
      <c r="DB14" s="665"/>
      <c r="DC14" s="665"/>
      <c r="DD14" s="611">
        <v>14461</v>
      </c>
      <c r="DE14" s="606"/>
      <c r="DF14" s="606"/>
      <c r="DG14" s="606"/>
      <c r="DH14" s="606"/>
      <c r="DI14" s="606"/>
      <c r="DJ14" s="606"/>
      <c r="DK14" s="606"/>
      <c r="DL14" s="606"/>
      <c r="DM14" s="606"/>
      <c r="DN14" s="606"/>
      <c r="DO14" s="606"/>
      <c r="DP14" s="607"/>
      <c r="DQ14" s="611">
        <v>168105</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17467</v>
      </c>
      <c r="S15" s="606"/>
      <c r="T15" s="606"/>
      <c r="U15" s="606"/>
      <c r="V15" s="606"/>
      <c r="W15" s="606"/>
      <c r="X15" s="606"/>
      <c r="Y15" s="607"/>
      <c r="Z15" s="665">
        <v>0.3</v>
      </c>
      <c r="AA15" s="665"/>
      <c r="AB15" s="665"/>
      <c r="AC15" s="665"/>
      <c r="AD15" s="666">
        <v>17467</v>
      </c>
      <c r="AE15" s="666"/>
      <c r="AF15" s="666"/>
      <c r="AG15" s="666"/>
      <c r="AH15" s="666"/>
      <c r="AI15" s="666"/>
      <c r="AJ15" s="666"/>
      <c r="AK15" s="666"/>
      <c r="AL15" s="608">
        <v>0.5</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42021</v>
      </c>
      <c r="BH15" s="606"/>
      <c r="BI15" s="606"/>
      <c r="BJ15" s="606"/>
      <c r="BK15" s="606"/>
      <c r="BL15" s="606"/>
      <c r="BM15" s="606"/>
      <c r="BN15" s="607"/>
      <c r="BO15" s="665">
        <v>5.9</v>
      </c>
      <c r="BP15" s="665"/>
      <c r="BQ15" s="665"/>
      <c r="BR15" s="665"/>
      <c r="BS15" s="611" t="s">
        <v>228</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514444</v>
      </c>
      <c r="CS15" s="606"/>
      <c r="CT15" s="606"/>
      <c r="CU15" s="606"/>
      <c r="CV15" s="606"/>
      <c r="CW15" s="606"/>
      <c r="CX15" s="606"/>
      <c r="CY15" s="607"/>
      <c r="CZ15" s="665">
        <v>8.1999999999999993</v>
      </c>
      <c r="DA15" s="665"/>
      <c r="DB15" s="665"/>
      <c r="DC15" s="665"/>
      <c r="DD15" s="611">
        <v>70372</v>
      </c>
      <c r="DE15" s="606"/>
      <c r="DF15" s="606"/>
      <c r="DG15" s="606"/>
      <c r="DH15" s="606"/>
      <c r="DI15" s="606"/>
      <c r="DJ15" s="606"/>
      <c r="DK15" s="606"/>
      <c r="DL15" s="606"/>
      <c r="DM15" s="606"/>
      <c r="DN15" s="606"/>
      <c r="DO15" s="606"/>
      <c r="DP15" s="607"/>
      <c r="DQ15" s="611">
        <v>378376</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221</v>
      </c>
      <c r="S16" s="606"/>
      <c r="T16" s="606"/>
      <c r="U16" s="606"/>
      <c r="V16" s="606"/>
      <c r="W16" s="606"/>
      <c r="X16" s="606"/>
      <c r="Y16" s="607"/>
      <c r="Z16" s="665" t="s">
        <v>228</v>
      </c>
      <c r="AA16" s="665"/>
      <c r="AB16" s="665"/>
      <c r="AC16" s="665"/>
      <c r="AD16" s="666" t="s">
        <v>228</v>
      </c>
      <c r="AE16" s="666"/>
      <c r="AF16" s="666"/>
      <c r="AG16" s="666"/>
      <c r="AH16" s="666"/>
      <c r="AI16" s="666"/>
      <c r="AJ16" s="666"/>
      <c r="AK16" s="666"/>
      <c r="AL16" s="608" t="s">
        <v>228</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228</v>
      </c>
      <c r="BH16" s="606"/>
      <c r="BI16" s="606"/>
      <c r="BJ16" s="606"/>
      <c r="BK16" s="606"/>
      <c r="BL16" s="606"/>
      <c r="BM16" s="606"/>
      <c r="BN16" s="607"/>
      <c r="BO16" s="665" t="s">
        <v>228</v>
      </c>
      <c r="BP16" s="665"/>
      <c r="BQ16" s="665"/>
      <c r="BR16" s="665"/>
      <c r="BS16" s="611" t="s">
        <v>228</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67788</v>
      </c>
      <c r="CS16" s="606"/>
      <c r="CT16" s="606"/>
      <c r="CU16" s="606"/>
      <c r="CV16" s="606"/>
      <c r="CW16" s="606"/>
      <c r="CX16" s="606"/>
      <c r="CY16" s="607"/>
      <c r="CZ16" s="665">
        <v>1.1000000000000001</v>
      </c>
      <c r="DA16" s="665"/>
      <c r="DB16" s="665"/>
      <c r="DC16" s="665"/>
      <c r="DD16" s="611" t="s">
        <v>228</v>
      </c>
      <c r="DE16" s="606"/>
      <c r="DF16" s="606"/>
      <c r="DG16" s="606"/>
      <c r="DH16" s="606"/>
      <c r="DI16" s="606"/>
      <c r="DJ16" s="606"/>
      <c r="DK16" s="606"/>
      <c r="DL16" s="606"/>
      <c r="DM16" s="606"/>
      <c r="DN16" s="606"/>
      <c r="DO16" s="606"/>
      <c r="DP16" s="607"/>
      <c r="DQ16" s="611">
        <v>52878</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1065</v>
      </c>
      <c r="S17" s="606"/>
      <c r="T17" s="606"/>
      <c r="U17" s="606"/>
      <c r="V17" s="606"/>
      <c r="W17" s="606"/>
      <c r="X17" s="606"/>
      <c r="Y17" s="607"/>
      <c r="Z17" s="665">
        <v>0</v>
      </c>
      <c r="AA17" s="665"/>
      <c r="AB17" s="665"/>
      <c r="AC17" s="665"/>
      <c r="AD17" s="666">
        <v>1065</v>
      </c>
      <c r="AE17" s="666"/>
      <c r="AF17" s="666"/>
      <c r="AG17" s="666"/>
      <c r="AH17" s="666"/>
      <c r="AI17" s="666"/>
      <c r="AJ17" s="666"/>
      <c r="AK17" s="666"/>
      <c r="AL17" s="608">
        <v>0</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228</v>
      </c>
      <c r="BH17" s="606"/>
      <c r="BI17" s="606"/>
      <c r="BJ17" s="606"/>
      <c r="BK17" s="606"/>
      <c r="BL17" s="606"/>
      <c r="BM17" s="606"/>
      <c r="BN17" s="607"/>
      <c r="BO17" s="665" t="s">
        <v>228</v>
      </c>
      <c r="BP17" s="665"/>
      <c r="BQ17" s="665"/>
      <c r="BR17" s="665"/>
      <c r="BS17" s="611" t="s">
        <v>221</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760495</v>
      </c>
      <c r="CS17" s="606"/>
      <c r="CT17" s="606"/>
      <c r="CU17" s="606"/>
      <c r="CV17" s="606"/>
      <c r="CW17" s="606"/>
      <c r="CX17" s="606"/>
      <c r="CY17" s="607"/>
      <c r="CZ17" s="665">
        <v>12.2</v>
      </c>
      <c r="DA17" s="665"/>
      <c r="DB17" s="665"/>
      <c r="DC17" s="665"/>
      <c r="DD17" s="611" t="s">
        <v>221</v>
      </c>
      <c r="DE17" s="606"/>
      <c r="DF17" s="606"/>
      <c r="DG17" s="606"/>
      <c r="DH17" s="606"/>
      <c r="DI17" s="606"/>
      <c r="DJ17" s="606"/>
      <c r="DK17" s="606"/>
      <c r="DL17" s="606"/>
      <c r="DM17" s="606"/>
      <c r="DN17" s="606"/>
      <c r="DO17" s="606"/>
      <c r="DP17" s="607"/>
      <c r="DQ17" s="611">
        <v>722416</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2850516</v>
      </c>
      <c r="S18" s="606"/>
      <c r="T18" s="606"/>
      <c r="U18" s="606"/>
      <c r="V18" s="606"/>
      <c r="W18" s="606"/>
      <c r="X18" s="606"/>
      <c r="Y18" s="607"/>
      <c r="Z18" s="665">
        <v>45</v>
      </c>
      <c r="AA18" s="665"/>
      <c r="AB18" s="665"/>
      <c r="AC18" s="665"/>
      <c r="AD18" s="666">
        <v>2581092</v>
      </c>
      <c r="AE18" s="666"/>
      <c r="AF18" s="666"/>
      <c r="AG18" s="666"/>
      <c r="AH18" s="666"/>
      <c r="AI18" s="666"/>
      <c r="AJ18" s="666"/>
      <c r="AK18" s="666"/>
      <c r="AL18" s="608">
        <v>73.2</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221</v>
      </c>
      <c r="BH18" s="606"/>
      <c r="BI18" s="606"/>
      <c r="BJ18" s="606"/>
      <c r="BK18" s="606"/>
      <c r="BL18" s="606"/>
      <c r="BM18" s="606"/>
      <c r="BN18" s="607"/>
      <c r="BO18" s="665" t="s">
        <v>228</v>
      </c>
      <c r="BP18" s="665"/>
      <c r="BQ18" s="665"/>
      <c r="BR18" s="665"/>
      <c r="BS18" s="611" t="s">
        <v>228</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228</v>
      </c>
      <c r="DA18" s="665"/>
      <c r="DB18" s="665"/>
      <c r="DC18" s="665"/>
      <c r="DD18" s="611" t="s">
        <v>228</v>
      </c>
      <c r="DE18" s="606"/>
      <c r="DF18" s="606"/>
      <c r="DG18" s="606"/>
      <c r="DH18" s="606"/>
      <c r="DI18" s="606"/>
      <c r="DJ18" s="606"/>
      <c r="DK18" s="606"/>
      <c r="DL18" s="606"/>
      <c r="DM18" s="606"/>
      <c r="DN18" s="606"/>
      <c r="DO18" s="606"/>
      <c r="DP18" s="607"/>
      <c r="DQ18" s="611" t="s">
        <v>221</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2581092</v>
      </c>
      <c r="S19" s="606"/>
      <c r="T19" s="606"/>
      <c r="U19" s="606"/>
      <c r="V19" s="606"/>
      <c r="W19" s="606"/>
      <c r="X19" s="606"/>
      <c r="Y19" s="607"/>
      <c r="Z19" s="665">
        <v>40.700000000000003</v>
      </c>
      <c r="AA19" s="665"/>
      <c r="AB19" s="665"/>
      <c r="AC19" s="665"/>
      <c r="AD19" s="666">
        <v>2581092</v>
      </c>
      <c r="AE19" s="666"/>
      <c r="AF19" s="666"/>
      <c r="AG19" s="666"/>
      <c r="AH19" s="666"/>
      <c r="AI19" s="666"/>
      <c r="AJ19" s="666"/>
      <c r="AK19" s="666"/>
      <c r="AL19" s="608">
        <v>73.2</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t="s">
        <v>228</v>
      </c>
      <c r="BH19" s="606"/>
      <c r="BI19" s="606"/>
      <c r="BJ19" s="606"/>
      <c r="BK19" s="606"/>
      <c r="BL19" s="606"/>
      <c r="BM19" s="606"/>
      <c r="BN19" s="607"/>
      <c r="BO19" s="665" t="s">
        <v>221</v>
      </c>
      <c r="BP19" s="665"/>
      <c r="BQ19" s="665"/>
      <c r="BR19" s="665"/>
      <c r="BS19" s="611" t="s">
        <v>221</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228</v>
      </c>
      <c r="DA19" s="665"/>
      <c r="DB19" s="665"/>
      <c r="DC19" s="665"/>
      <c r="DD19" s="611" t="s">
        <v>228</v>
      </c>
      <c r="DE19" s="606"/>
      <c r="DF19" s="606"/>
      <c r="DG19" s="606"/>
      <c r="DH19" s="606"/>
      <c r="DI19" s="606"/>
      <c r="DJ19" s="606"/>
      <c r="DK19" s="606"/>
      <c r="DL19" s="606"/>
      <c r="DM19" s="606"/>
      <c r="DN19" s="606"/>
      <c r="DO19" s="606"/>
      <c r="DP19" s="607"/>
      <c r="DQ19" s="611" t="s">
        <v>221</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269424</v>
      </c>
      <c r="S20" s="606"/>
      <c r="T20" s="606"/>
      <c r="U20" s="606"/>
      <c r="V20" s="606"/>
      <c r="W20" s="606"/>
      <c r="X20" s="606"/>
      <c r="Y20" s="607"/>
      <c r="Z20" s="665">
        <v>4.2</v>
      </c>
      <c r="AA20" s="665"/>
      <c r="AB20" s="665"/>
      <c r="AC20" s="665"/>
      <c r="AD20" s="666" t="s">
        <v>228</v>
      </c>
      <c r="AE20" s="666"/>
      <c r="AF20" s="666"/>
      <c r="AG20" s="666"/>
      <c r="AH20" s="666"/>
      <c r="AI20" s="666"/>
      <c r="AJ20" s="666"/>
      <c r="AK20" s="666"/>
      <c r="AL20" s="608" t="s">
        <v>221</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t="s">
        <v>228</v>
      </c>
      <c r="BH20" s="606"/>
      <c r="BI20" s="606"/>
      <c r="BJ20" s="606"/>
      <c r="BK20" s="606"/>
      <c r="BL20" s="606"/>
      <c r="BM20" s="606"/>
      <c r="BN20" s="607"/>
      <c r="BO20" s="665" t="s">
        <v>228</v>
      </c>
      <c r="BP20" s="665"/>
      <c r="BQ20" s="665"/>
      <c r="BR20" s="665"/>
      <c r="BS20" s="611" t="s">
        <v>228</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6253824</v>
      </c>
      <c r="CS20" s="606"/>
      <c r="CT20" s="606"/>
      <c r="CU20" s="606"/>
      <c r="CV20" s="606"/>
      <c r="CW20" s="606"/>
      <c r="CX20" s="606"/>
      <c r="CY20" s="607"/>
      <c r="CZ20" s="665">
        <v>100</v>
      </c>
      <c r="DA20" s="665"/>
      <c r="DB20" s="665"/>
      <c r="DC20" s="665"/>
      <c r="DD20" s="611">
        <v>1123602</v>
      </c>
      <c r="DE20" s="606"/>
      <c r="DF20" s="606"/>
      <c r="DG20" s="606"/>
      <c r="DH20" s="606"/>
      <c r="DI20" s="606"/>
      <c r="DJ20" s="606"/>
      <c r="DK20" s="606"/>
      <c r="DL20" s="606"/>
      <c r="DM20" s="606"/>
      <c r="DN20" s="606"/>
      <c r="DO20" s="606"/>
      <c r="DP20" s="607"/>
      <c r="DQ20" s="611">
        <v>4296189</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t="s">
        <v>221</v>
      </c>
      <c r="S21" s="606"/>
      <c r="T21" s="606"/>
      <c r="U21" s="606"/>
      <c r="V21" s="606"/>
      <c r="W21" s="606"/>
      <c r="X21" s="606"/>
      <c r="Y21" s="607"/>
      <c r="Z21" s="665" t="s">
        <v>221</v>
      </c>
      <c r="AA21" s="665"/>
      <c r="AB21" s="665"/>
      <c r="AC21" s="665"/>
      <c r="AD21" s="666" t="s">
        <v>221</v>
      </c>
      <c r="AE21" s="666"/>
      <c r="AF21" s="666"/>
      <c r="AG21" s="666"/>
      <c r="AH21" s="666"/>
      <c r="AI21" s="666"/>
      <c r="AJ21" s="666"/>
      <c r="AK21" s="666"/>
      <c r="AL21" s="608" t="s">
        <v>221</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221</v>
      </c>
      <c r="BH21" s="606"/>
      <c r="BI21" s="606"/>
      <c r="BJ21" s="606"/>
      <c r="BK21" s="606"/>
      <c r="BL21" s="606"/>
      <c r="BM21" s="606"/>
      <c r="BN21" s="607"/>
      <c r="BO21" s="665" t="s">
        <v>228</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3771300</v>
      </c>
      <c r="S22" s="606"/>
      <c r="T22" s="606"/>
      <c r="U22" s="606"/>
      <c r="V22" s="606"/>
      <c r="W22" s="606"/>
      <c r="X22" s="606"/>
      <c r="Y22" s="607"/>
      <c r="Z22" s="665">
        <v>59.5</v>
      </c>
      <c r="AA22" s="665"/>
      <c r="AB22" s="665"/>
      <c r="AC22" s="665"/>
      <c r="AD22" s="666">
        <v>3501876</v>
      </c>
      <c r="AE22" s="666"/>
      <c r="AF22" s="666"/>
      <c r="AG22" s="666"/>
      <c r="AH22" s="666"/>
      <c r="AI22" s="666"/>
      <c r="AJ22" s="666"/>
      <c r="AK22" s="666"/>
      <c r="AL22" s="608">
        <v>99.3</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228</v>
      </c>
      <c r="BH22" s="606"/>
      <c r="BI22" s="606"/>
      <c r="BJ22" s="606"/>
      <c r="BK22" s="606"/>
      <c r="BL22" s="606"/>
      <c r="BM22" s="606"/>
      <c r="BN22" s="607"/>
      <c r="BO22" s="665" t="s">
        <v>228</v>
      </c>
      <c r="BP22" s="665"/>
      <c r="BQ22" s="665"/>
      <c r="BR22" s="665"/>
      <c r="BS22" s="611" t="s">
        <v>221</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v>1135</v>
      </c>
      <c r="S23" s="606"/>
      <c r="T23" s="606"/>
      <c r="U23" s="606"/>
      <c r="V23" s="606"/>
      <c r="W23" s="606"/>
      <c r="X23" s="606"/>
      <c r="Y23" s="607"/>
      <c r="Z23" s="665">
        <v>0</v>
      </c>
      <c r="AA23" s="665"/>
      <c r="AB23" s="665"/>
      <c r="AC23" s="665"/>
      <c r="AD23" s="666">
        <v>1135</v>
      </c>
      <c r="AE23" s="666"/>
      <c r="AF23" s="666"/>
      <c r="AG23" s="666"/>
      <c r="AH23" s="666"/>
      <c r="AI23" s="666"/>
      <c r="AJ23" s="666"/>
      <c r="AK23" s="666"/>
      <c r="AL23" s="608">
        <v>0</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221</v>
      </c>
      <c r="BH23" s="606"/>
      <c r="BI23" s="606"/>
      <c r="BJ23" s="606"/>
      <c r="BK23" s="606"/>
      <c r="BL23" s="606"/>
      <c r="BM23" s="606"/>
      <c r="BN23" s="607"/>
      <c r="BO23" s="665" t="s">
        <v>221</v>
      </c>
      <c r="BP23" s="665"/>
      <c r="BQ23" s="665"/>
      <c r="BR23" s="665"/>
      <c r="BS23" s="611" t="s">
        <v>221</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131040</v>
      </c>
      <c r="S24" s="606"/>
      <c r="T24" s="606"/>
      <c r="U24" s="606"/>
      <c r="V24" s="606"/>
      <c r="W24" s="606"/>
      <c r="X24" s="606"/>
      <c r="Y24" s="607"/>
      <c r="Z24" s="665">
        <v>2.1</v>
      </c>
      <c r="AA24" s="665"/>
      <c r="AB24" s="665"/>
      <c r="AC24" s="665"/>
      <c r="AD24" s="666">
        <v>21684</v>
      </c>
      <c r="AE24" s="666"/>
      <c r="AF24" s="666"/>
      <c r="AG24" s="666"/>
      <c r="AH24" s="666"/>
      <c r="AI24" s="666"/>
      <c r="AJ24" s="666"/>
      <c r="AK24" s="666"/>
      <c r="AL24" s="608">
        <v>0.6</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228</v>
      </c>
      <c r="BH24" s="606"/>
      <c r="BI24" s="606"/>
      <c r="BJ24" s="606"/>
      <c r="BK24" s="606"/>
      <c r="BL24" s="606"/>
      <c r="BM24" s="606"/>
      <c r="BN24" s="607"/>
      <c r="BO24" s="665" t="s">
        <v>228</v>
      </c>
      <c r="BP24" s="665"/>
      <c r="BQ24" s="665"/>
      <c r="BR24" s="665"/>
      <c r="BS24" s="611" t="s">
        <v>221</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1922065</v>
      </c>
      <c r="CS24" s="669"/>
      <c r="CT24" s="669"/>
      <c r="CU24" s="669"/>
      <c r="CV24" s="669"/>
      <c r="CW24" s="669"/>
      <c r="CX24" s="669"/>
      <c r="CY24" s="715"/>
      <c r="CZ24" s="716">
        <v>30.7</v>
      </c>
      <c r="DA24" s="685"/>
      <c r="DB24" s="685"/>
      <c r="DC24" s="719"/>
      <c r="DD24" s="714">
        <v>1621117</v>
      </c>
      <c r="DE24" s="669"/>
      <c r="DF24" s="669"/>
      <c r="DG24" s="669"/>
      <c r="DH24" s="669"/>
      <c r="DI24" s="669"/>
      <c r="DJ24" s="669"/>
      <c r="DK24" s="715"/>
      <c r="DL24" s="714">
        <v>1608255</v>
      </c>
      <c r="DM24" s="669"/>
      <c r="DN24" s="669"/>
      <c r="DO24" s="669"/>
      <c r="DP24" s="669"/>
      <c r="DQ24" s="669"/>
      <c r="DR24" s="669"/>
      <c r="DS24" s="669"/>
      <c r="DT24" s="669"/>
      <c r="DU24" s="669"/>
      <c r="DV24" s="715"/>
      <c r="DW24" s="716">
        <v>43.8</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175861</v>
      </c>
      <c r="S25" s="606"/>
      <c r="T25" s="606"/>
      <c r="U25" s="606"/>
      <c r="V25" s="606"/>
      <c r="W25" s="606"/>
      <c r="X25" s="606"/>
      <c r="Y25" s="607"/>
      <c r="Z25" s="665">
        <v>2.8</v>
      </c>
      <c r="AA25" s="665"/>
      <c r="AB25" s="665"/>
      <c r="AC25" s="665"/>
      <c r="AD25" s="666">
        <v>819</v>
      </c>
      <c r="AE25" s="666"/>
      <c r="AF25" s="666"/>
      <c r="AG25" s="666"/>
      <c r="AH25" s="666"/>
      <c r="AI25" s="666"/>
      <c r="AJ25" s="666"/>
      <c r="AK25" s="666"/>
      <c r="AL25" s="608">
        <v>0</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228</v>
      </c>
      <c r="BH25" s="606"/>
      <c r="BI25" s="606"/>
      <c r="BJ25" s="606"/>
      <c r="BK25" s="606"/>
      <c r="BL25" s="606"/>
      <c r="BM25" s="606"/>
      <c r="BN25" s="607"/>
      <c r="BO25" s="665" t="s">
        <v>228</v>
      </c>
      <c r="BP25" s="665"/>
      <c r="BQ25" s="665"/>
      <c r="BR25" s="665"/>
      <c r="BS25" s="611" t="s">
        <v>221</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765895</v>
      </c>
      <c r="CS25" s="604"/>
      <c r="CT25" s="604"/>
      <c r="CU25" s="604"/>
      <c r="CV25" s="604"/>
      <c r="CW25" s="604"/>
      <c r="CX25" s="604"/>
      <c r="CY25" s="605"/>
      <c r="CZ25" s="608">
        <v>12.2</v>
      </c>
      <c r="DA25" s="637"/>
      <c r="DB25" s="637"/>
      <c r="DC25" s="638"/>
      <c r="DD25" s="611">
        <v>718080</v>
      </c>
      <c r="DE25" s="604"/>
      <c r="DF25" s="604"/>
      <c r="DG25" s="604"/>
      <c r="DH25" s="604"/>
      <c r="DI25" s="604"/>
      <c r="DJ25" s="604"/>
      <c r="DK25" s="605"/>
      <c r="DL25" s="611">
        <v>705218</v>
      </c>
      <c r="DM25" s="604"/>
      <c r="DN25" s="604"/>
      <c r="DO25" s="604"/>
      <c r="DP25" s="604"/>
      <c r="DQ25" s="604"/>
      <c r="DR25" s="604"/>
      <c r="DS25" s="604"/>
      <c r="DT25" s="604"/>
      <c r="DU25" s="604"/>
      <c r="DV25" s="605"/>
      <c r="DW25" s="608">
        <v>19.2</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15075</v>
      </c>
      <c r="S26" s="606"/>
      <c r="T26" s="606"/>
      <c r="U26" s="606"/>
      <c r="V26" s="606"/>
      <c r="W26" s="606"/>
      <c r="X26" s="606"/>
      <c r="Y26" s="607"/>
      <c r="Z26" s="665">
        <v>0.2</v>
      </c>
      <c r="AA26" s="665"/>
      <c r="AB26" s="665"/>
      <c r="AC26" s="665"/>
      <c r="AD26" s="666" t="s">
        <v>221</v>
      </c>
      <c r="AE26" s="666"/>
      <c r="AF26" s="666"/>
      <c r="AG26" s="666"/>
      <c r="AH26" s="666"/>
      <c r="AI26" s="666"/>
      <c r="AJ26" s="666"/>
      <c r="AK26" s="666"/>
      <c r="AL26" s="608" t="s">
        <v>221</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221</v>
      </c>
      <c r="BH26" s="606"/>
      <c r="BI26" s="606"/>
      <c r="BJ26" s="606"/>
      <c r="BK26" s="606"/>
      <c r="BL26" s="606"/>
      <c r="BM26" s="606"/>
      <c r="BN26" s="607"/>
      <c r="BO26" s="665" t="s">
        <v>228</v>
      </c>
      <c r="BP26" s="665"/>
      <c r="BQ26" s="665"/>
      <c r="BR26" s="665"/>
      <c r="BS26" s="611" t="s">
        <v>228</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478159</v>
      </c>
      <c r="CS26" s="606"/>
      <c r="CT26" s="606"/>
      <c r="CU26" s="606"/>
      <c r="CV26" s="606"/>
      <c r="CW26" s="606"/>
      <c r="CX26" s="606"/>
      <c r="CY26" s="607"/>
      <c r="CZ26" s="608">
        <v>7.6</v>
      </c>
      <c r="DA26" s="637"/>
      <c r="DB26" s="637"/>
      <c r="DC26" s="638"/>
      <c r="DD26" s="611">
        <v>435677</v>
      </c>
      <c r="DE26" s="606"/>
      <c r="DF26" s="606"/>
      <c r="DG26" s="606"/>
      <c r="DH26" s="606"/>
      <c r="DI26" s="606"/>
      <c r="DJ26" s="606"/>
      <c r="DK26" s="607"/>
      <c r="DL26" s="611" t="s">
        <v>221</v>
      </c>
      <c r="DM26" s="606"/>
      <c r="DN26" s="606"/>
      <c r="DO26" s="606"/>
      <c r="DP26" s="606"/>
      <c r="DQ26" s="606"/>
      <c r="DR26" s="606"/>
      <c r="DS26" s="606"/>
      <c r="DT26" s="606"/>
      <c r="DU26" s="606"/>
      <c r="DV26" s="607"/>
      <c r="DW26" s="608" t="s">
        <v>228</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485300</v>
      </c>
      <c r="S27" s="606"/>
      <c r="T27" s="606"/>
      <c r="U27" s="606"/>
      <c r="V27" s="606"/>
      <c r="W27" s="606"/>
      <c r="X27" s="606"/>
      <c r="Y27" s="607"/>
      <c r="Z27" s="665">
        <v>7.7</v>
      </c>
      <c r="AA27" s="665"/>
      <c r="AB27" s="665"/>
      <c r="AC27" s="665"/>
      <c r="AD27" s="666" t="s">
        <v>221</v>
      </c>
      <c r="AE27" s="666"/>
      <c r="AF27" s="666"/>
      <c r="AG27" s="666"/>
      <c r="AH27" s="666"/>
      <c r="AI27" s="666"/>
      <c r="AJ27" s="666"/>
      <c r="AK27" s="666"/>
      <c r="AL27" s="608" t="s">
        <v>228</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713256</v>
      </c>
      <c r="BH27" s="606"/>
      <c r="BI27" s="606"/>
      <c r="BJ27" s="606"/>
      <c r="BK27" s="606"/>
      <c r="BL27" s="606"/>
      <c r="BM27" s="606"/>
      <c r="BN27" s="607"/>
      <c r="BO27" s="665">
        <v>100</v>
      </c>
      <c r="BP27" s="665"/>
      <c r="BQ27" s="665"/>
      <c r="BR27" s="665"/>
      <c r="BS27" s="611" t="s">
        <v>221</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395675</v>
      </c>
      <c r="CS27" s="604"/>
      <c r="CT27" s="604"/>
      <c r="CU27" s="604"/>
      <c r="CV27" s="604"/>
      <c r="CW27" s="604"/>
      <c r="CX27" s="604"/>
      <c r="CY27" s="605"/>
      <c r="CZ27" s="608">
        <v>6.3</v>
      </c>
      <c r="DA27" s="637"/>
      <c r="DB27" s="637"/>
      <c r="DC27" s="638"/>
      <c r="DD27" s="611">
        <v>180621</v>
      </c>
      <c r="DE27" s="604"/>
      <c r="DF27" s="604"/>
      <c r="DG27" s="604"/>
      <c r="DH27" s="604"/>
      <c r="DI27" s="604"/>
      <c r="DJ27" s="604"/>
      <c r="DK27" s="605"/>
      <c r="DL27" s="611">
        <v>180621</v>
      </c>
      <c r="DM27" s="604"/>
      <c r="DN27" s="604"/>
      <c r="DO27" s="604"/>
      <c r="DP27" s="604"/>
      <c r="DQ27" s="604"/>
      <c r="DR27" s="604"/>
      <c r="DS27" s="604"/>
      <c r="DT27" s="604"/>
      <c r="DU27" s="604"/>
      <c r="DV27" s="605"/>
      <c r="DW27" s="608">
        <v>4.9000000000000004</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t="s">
        <v>228</v>
      </c>
      <c r="S28" s="606"/>
      <c r="T28" s="606"/>
      <c r="U28" s="606"/>
      <c r="V28" s="606"/>
      <c r="W28" s="606"/>
      <c r="X28" s="606"/>
      <c r="Y28" s="607"/>
      <c r="Z28" s="665" t="s">
        <v>221</v>
      </c>
      <c r="AA28" s="665"/>
      <c r="AB28" s="665"/>
      <c r="AC28" s="665"/>
      <c r="AD28" s="666" t="s">
        <v>228</v>
      </c>
      <c r="AE28" s="666"/>
      <c r="AF28" s="666"/>
      <c r="AG28" s="666"/>
      <c r="AH28" s="666"/>
      <c r="AI28" s="666"/>
      <c r="AJ28" s="666"/>
      <c r="AK28" s="666"/>
      <c r="AL28" s="608" t="s">
        <v>228</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760495</v>
      </c>
      <c r="CS28" s="606"/>
      <c r="CT28" s="606"/>
      <c r="CU28" s="606"/>
      <c r="CV28" s="606"/>
      <c r="CW28" s="606"/>
      <c r="CX28" s="606"/>
      <c r="CY28" s="607"/>
      <c r="CZ28" s="608">
        <v>12.2</v>
      </c>
      <c r="DA28" s="637"/>
      <c r="DB28" s="637"/>
      <c r="DC28" s="638"/>
      <c r="DD28" s="611">
        <v>722416</v>
      </c>
      <c r="DE28" s="606"/>
      <c r="DF28" s="606"/>
      <c r="DG28" s="606"/>
      <c r="DH28" s="606"/>
      <c r="DI28" s="606"/>
      <c r="DJ28" s="606"/>
      <c r="DK28" s="607"/>
      <c r="DL28" s="611">
        <v>722416</v>
      </c>
      <c r="DM28" s="606"/>
      <c r="DN28" s="606"/>
      <c r="DO28" s="606"/>
      <c r="DP28" s="606"/>
      <c r="DQ28" s="606"/>
      <c r="DR28" s="606"/>
      <c r="DS28" s="606"/>
      <c r="DT28" s="606"/>
      <c r="DU28" s="606"/>
      <c r="DV28" s="607"/>
      <c r="DW28" s="608">
        <v>19.7</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306905</v>
      </c>
      <c r="S29" s="606"/>
      <c r="T29" s="606"/>
      <c r="U29" s="606"/>
      <c r="V29" s="606"/>
      <c r="W29" s="606"/>
      <c r="X29" s="606"/>
      <c r="Y29" s="607"/>
      <c r="Z29" s="665">
        <v>4.8</v>
      </c>
      <c r="AA29" s="665"/>
      <c r="AB29" s="665"/>
      <c r="AC29" s="665"/>
      <c r="AD29" s="666" t="s">
        <v>221</v>
      </c>
      <c r="AE29" s="666"/>
      <c r="AF29" s="666"/>
      <c r="AG29" s="666"/>
      <c r="AH29" s="666"/>
      <c r="AI29" s="666"/>
      <c r="AJ29" s="666"/>
      <c r="AK29" s="666"/>
      <c r="AL29" s="608" t="s">
        <v>221</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63</v>
      </c>
      <c r="CG29" s="644"/>
      <c r="CH29" s="644"/>
      <c r="CI29" s="644"/>
      <c r="CJ29" s="644"/>
      <c r="CK29" s="644"/>
      <c r="CL29" s="644"/>
      <c r="CM29" s="644"/>
      <c r="CN29" s="644"/>
      <c r="CO29" s="644"/>
      <c r="CP29" s="644"/>
      <c r="CQ29" s="645"/>
      <c r="CR29" s="603">
        <v>760495</v>
      </c>
      <c r="CS29" s="604"/>
      <c r="CT29" s="604"/>
      <c r="CU29" s="604"/>
      <c r="CV29" s="604"/>
      <c r="CW29" s="604"/>
      <c r="CX29" s="604"/>
      <c r="CY29" s="605"/>
      <c r="CZ29" s="608">
        <v>12.2</v>
      </c>
      <c r="DA29" s="637"/>
      <c r="DB29" s="637"/>
      <c r="DC29" s="638"/>
      <c r="DD29" s="611">
        <v>722416</v>
      </c>
      <c r="DE29" s="604"/>
      <c r="DF29" s="604"/>
      <c r="DG29" s="604"/>
      <c r="DH29" s="604"/>
      <c r="DI29" s="604"/>
      <c r="DJ29" s="604"/>
      <c r="DK29" s="605"/>
      <c r="DL29" s="611">
        <v>722416</v>
      </c>
      <c r="DM29" s="604"/>
      <c r="DN29" s="604"/>
      <c r="DO29" s="604"/>
      <c r="DP29" s="604"/>
      <c r="DQ29" s="604"/>
      <c r="DR29" s="604"/>
      <c r="DS29" s="604"/>
      <c r="DT29" s="604"/>
      <c r="DU29" s="604"/>
      <c r="DV29" s="605"/>
      <c r="DW29" s="608">
        <v>19.7</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23884</v>
      </c>
      <c r="S30" s="606"/>
      <c r="T30" s="606"/>
      <c r="U30" s="606"/>
      <c r="V30" s="606"/>
      <c r="W30" s="606"/>
      <c r="X30" s="606"/>
      <c r="Y30" s="607"/>
      <c r="Z30" s="665">
        <v>0.4</v>
      </c>
      <c r="AA30" s="665"/>
      <c r="AB30" s="665"/>
      <c r="AC30" s="665"/>
      <c r="AD30" s="666">
        <v>29</v>
      </c>
      <c r="AE30" s="666"/>
      <c r="AF30" s="666"/>
      <c r="AG30" s="666"/>
      <c r="AH30" s="666"/>
      <c r="AI30" s="666"/>
      <c r="AJ30" s="666"/>
      <c r="AK30" s="666"/>
      <c r="AL30" s="608">
        <v>0</v>
      </c>
      <c r="AM30" s="609"/>
      <c r="AN30" s="609"/>
      <c r="AO30" s="667"/>
      <c r="AP30" s="693" t="s">
        <v>302</v>
      </c>
      <c r="AQ30" s="694"/>
      <c r="AR30" s="694"/>
      <c r="AS30" s="694"/>
      <c r="AT30" s="699" t="s">
        <v>303</v>
      </c>
      <c r="AU30" s="210"/>
      <c r="AV30" s="210"/>
      <c r="AW30" s="210"/>
      <c r="AX30" s="702" t="s">
        <v>181</v>
      </c>
      <c r="AY30" s="703"/>
      <c r="AZ30" s="703"/>
      <c r="BA30" s="703"/>
      <c r="BB30" s="703"/>
      <c r="BC30" s="703"/>
      <c r="BD30" s="703"/>
      <c r="BE30" s="703"/>
      <c r="BF30" s="704"/>
      <c r="BG30" s="683">
        <v>99</v>
      </c>
      <c r="BH30" s="684"/>
      <c r="BI30" s="684"/>
      <c r="BJ30" s="684"/>
      <c r="BK30" s="684"/>
      <c r="BL30" s="684"/>
      <c r="BM30" s="685">
        <v>97.9</v>
      </c>
      <c r="BN30" s="684"/>
      <c r="BO30" s="684"/>
      <c r="BP30" s="684"/>
      <c r="BQ30" s="686"/>
      <c r="BR30" s="683">
        <v>98.9</v>
      </c>
      <c r="BS30" s="684"/>
      <c r="BT30" s="684"/>
      <c r="BU30" s="684"/>
      <c r="BV30" s="684"/>
      <c r="BW30" s="684"/>
      <c r="BX30" s="685">
        <v>97.6</v>
      </c>
      <c r="BY30" s="684"/>
      <c r="BZ30" s="684"/>
      <c r="CA30" s="684"/>
      <c r="CB30" s="686"/>
      <c r="CD30" s="689"/>
      <c r="CE30" s="690"/>
      <c r="CF30" s="647" t="s">
        <v>304</v>
      </c>
      <c r="CG30" s="644"/>
      <c r="CH30" s="644"/>
      <c r="CI30" s="644"/>
      <c r="CJ30" s="644"/>
      <c r="CK30" s="644"/>
      <c r="CL30" s="644"/>
      <c r="CM30" s="644"/>
      <c r="CN30" s="644"/>
      <c r="CO30" s="644"/>
      <c r="CP30" s="644"/>
      <c r="CQ30" s="645"/>
      <c r="CR30" s="603">
        <v>723945</v>
      </c>
      <c r="CS30" s="606"/>
      <c r="CT30" s="606"/>
      <c r="CU30" s="606"/>
      <c r="CV30" s="606"/>
      <c r="CW30" s="606"/>
      <c r="CX30" s="606"/>
      <c r="CY30" s="607"/>
      <c r="CZ30" s="608">
        <v>11.6</v>
      </c>
      <c r="DA30" s="637"/>
      <c r="DB30" s="637"/>
      <c r="DC30" s="638"/>
      <c r="DD30" s="611">
        <v>687561</v>
      </c>
      <c r="DE30" s="606"/>
      <c r="DF30" s="606"/>
      <c r="DG30" s="606"/>
      <c r="DH30" s="606"/>
      <c r="DI30" s="606"/>
      <c r="DJ30" s="606"/>
      <c r="DK30" s="607"/>
      <c r="DL30" s="611">
        <v>687561</v>
      </c>
      <c r="DM30" s="606"/>
      <c r="DN30" s="606"/>
      <c r="DO30" s="606"/>
      <c r="DP30" s="606"/>
      <c r="DQ30" s="606"/>
      <c r="DR30" s="606"/>
      <c r="DS30" s="606"/>
      <c r="DT30" s="606"/>
      <c r="DU30" s="606"/>
      <c r="DV30" s="607"/>
      <c r="DW30" s="608">
        <v>18.7</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3566</v>
      </c>
      <c r="S31" s="606"/>
      <c r="T31" s="606"/>
      <c r="U31" s="606"/>
      <c r="V31" s="606"/>
      <c r="W31" s="606"/>
      <c r="X31" s="606"/>
      <c r="Y31" s="607"/>
      <c r="Z31" s="665">
        <v>0.1</v>
      </c>
      <c r="AA31" s="665"/>
      <c r="AB31" s="665"/>
      <c r="AC31" s="665"/>
      <c r="AD31" s="666" t="s">
        <v>228</v>
      </c>
      <c r="AE31" s="666"/>
      <c r="AF31" s="666"/>
      <c r="AG31" s="666"/>
      <c r="AH31" s="666"/>
      <c r="AI31" s="666"/>
      <c r="AJ31" s="666"/>
      <c r="AK31" s="666"/>
      <c r="AL31" s="608" t="s">
        <v>221</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99.3</v>
      </c>
      <c r="BH31" s="604"/>
      <c r="BI31" s="604"/>
      <c r="BJ31" s="604"/>
      <c r="BK31" s="604"/>
      <c r="BL31" s="604"/>
      <c r="BM31" s="609">
        <v>98.8</v>
      </c>
      <c r="BN31" s="682"/>
      <c r="BO31" s="682"/>
      <c r="BP31" s="682"/>
      <c r="BQ31" s="643"/>
      <c r="BR31" s="681">
        <v>99.2</v>
      </c>
      <c r="BS31" s="604"/>
      <c r="BT31" s="604"/>
      <c r="BU31" s="604"/>
      <c r="BV31" s="604"/>
      <c r="BW31" s="604"/>
      <c r="BX31" s="609">
        <v>98.1</v>
      </c>
      <c r="BY31" s="682"/>
      <c r="BZ31" s="682"/>
      <c r="CA31" s="682"/>
      <c r="CB31" s="643"/>
      <c r="CD31" s="689"/>
      <c r="CE31" s="690"/>
      <c r="CF31" s="647" t="s">
        <v>308</v>
      </c>
      <c r="CG31" s="644"/>
      <c r="CH31" s="644"/>
      <c r="CI31" s="644"/>
      <c r="CJ31" s="644"/>
      <c r="CK31" s="644"/>
      <c r="CL31" s="644"/>
      <c r="CM31" s="644"/>
      <c r="CN31" s="644"/>
      <c r="CO31" s="644"/>
      <c r="CP31" s="644"/>
      <c r="CQ31" s="645"/>
      <c r="CR31" s="603">
        <v>36550</v>
      </c>
      <c r="CS31" s="604"/>
      <c r="CT31" s="604"/>
      <c r="CU31" s="604"/>
      <c r="CV31" s="604"/>
      <c r="CW31" s="604"/>
      <c r="CX31" s="604"/>
      <c r="CY31" s="605"/>
      <c r="CZ31" s="608">
        <v>0.6</v>
      </c>
      <c r="DA31" s="637"/>
      <c r="DB31" s="637"/>
      <c r="DC31" s="638"/>
      <c r="DD31" s="611">
        <v>34855</v>
      </c>
      <c r="DE31" s="604"/>
      <c r="DF31" s="604"/>
      <c r="DG31" s="604"/>
      <c r="DH31" s="604"/>
      <c r="DI31" s="604"/>
      <c r="DJ31" s="604"/>
      <c r="DK31" s="605"/>
      <c r="DL31" s="611">
        <v>34855</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468918</v>
      </c>
      <c r="S32" s="606"/>
      <c r="T32" s="606"/>
      <c r="U32" s="606"/>
      <c r="V32" s="606"/>
      <c r="W32" s="606"/>
      <c r="X32" s="606"/>
      <c r="Y32" s="607"/>
      <c r="Z32" s="665">
        <v>7.4</v>
      </c>
      <c r="AA32" s="665"/>
      <c r="AB32" s="665"/>
      <c r="AC32" s="665"/>
      <c r="AD32" s="666" t="s">
        <v>228</v>
      </c>
      <c r="AE32" s="666"/>
      <c r="AF32" s="666"/>
      <c r="AG32" s="666"/>
      <c r="AH32" s="666"/>
      <c r="AI32" s="666"/>
      <c r="AJ32" s="666"/>
      <c r="AK32" s="666"/>
      <c r="AL32" s="608" t="s">
        <v>221</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98.7</v>
      </c>
      <c r="BH32" s="619"/>
      <c r="BI32" s="619"/>
      <c r="BJ32" s="619"/>
      <c r="BK32" s="619"/>
      <c r="BL32" s="619"/>
      <c r="BM32" s="663">
        <v>97</v>
      </c>
      <c r="BN32" s="619"/>
      <c r="BO32" s="619"/>
      <c r="BP32" s="619"/>
      <c r="BQ32" s="656"/>
      <c r="BR32" s="680">
        <v>98.6</v>
      </c>
      <c r="BS32" s="619"/>
      <c r="BT32" s="619"/>
      <c r="BU32" s="619"/>
      <c r="BV32" s="619"/>
      <c r="BW32" s="619"/>
      <c r="BX32" s="663">
        <v>96.8</v>
      </c>
      <c r="BY32" s="619"/>
      <c r="BZ32" s="619"/>
      <c r="CA32" s="619"/>
      <c r="CB32" s="656"/>
      <c r="CD32" s="691"/>
      <c r="CE32" s="692"/>
      <c r="CF32" s="647" t="s">
        <v>311</v>
      </c>
      <c r="CG32" s="644"/>
      <c r="CH32" s="644"/>
      <c r="CI32" s="644"/>
      <c r="CJ32" s="644"/>
      <c r="CK32" s="644"/>
      <c r="CL32" s="644"/>
      <c r="CM32" s="644"/>
      <c r="CN32" s="644"/>
      <c r="CO32" s="644"/>
      <c r="CP32" s="644"/>
      <c r="CQ32" s="645"/>
      <c r="CR32" s="603" t="s">
        <v>221</v>
      </c>
      <c r="CS32" s="606"/>
      <c r="CT32" s="606"/>
      <c r="CU32" s="606"/>
      <c r="CV32" s="606"/>
      <c r="CW32" s="606"/>
      <c r="CX32" s="606"/>
      <c r="CY32" s="607"/>
      <c r="CZ32" s="608" t="s">
        <v>228</v>
      </c>
      <c r="DA32" s="637"/>
      <c r="DB32" s="637"/>
      <c r="DC32" s="638"/>
      <c r="DD32" s="611" t="s">
        <v>221</v>
      </c>
      <c r="DE32" s="606"/>
      <c r="DF32" s="606"/>
      <c r="DG32" s="606"/>
      <c r="DH32" s="606"/>
      <c r="DI32" s="606"/>
      <c r="DJ32" s="606"/>
      <c r="DK32" s="607"/>
      <c r="DL32" s="611" t="s">
        <v>221</v>
      </c>
      <c r="DM32" s="606"/>
      <c r="DN32" s="606"/>
      <c r="DO32" s="606"/>
      <c r="DP32" s="606"/>
      <c r="DQ32" s="606"/>
      <c r="DR32" s="606"/>
      <c r="DS32" s="606"/>
      <c r="DT32" s="606"/>
      <c r="DU32" s="606"/>
      <c r="DV32" s="607"/>
      <c r="DW32" s="608" t="s">
        <v>228</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119778</v>
      </c>
      <c r="S33" s="606"/>
      <c r="T33" s="606"/>
      <c r="U33" s="606"/>
      <c r="V33" s="606"/>
      <c r="W33" s="606"/>
      <c r="X33" s="606"/>
      <c r="Y33" s="607"/>
      <c r="Z33" s="665">
        <v>1.9</v>
      </c>
      <c r="AA33" s="665"/>
      <c r="AB33" s="665"/>
      <c r="AC33" s="665"/>
      <c r="AD33" s="666" t="s">
        <v>221</v>
      </c>
      <c r="AE33" s="666"/>
      <c r="AF33" s="666"/>
      <c r="AG33" s="666"/>
      <c r="AH33" s="666"/>
      <c r="AI33" s="666"/>
      <c r="AJ33" s="666"/>
      <c r="AK33" s="666"/>
      <c r="AL33" s="608" t="s">
        <v>228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3140369</v>
      </c>
      <c r="CS33" s="604"/>
      <c r="CT33" s="604"/>
      <c r="CU33" s="604"/>
      <c r="CV33" s="604"/>
      <c r="CW33" s="604"/>
      <c r="CX33" s="604"/>
      <c r="CY33" s="605"/>
      <c r="CZ33" s="608">
        <v>50.2</v>
      </c>
      <c r="DA33" s="637"/>
      <c r="DB33" s="637"/>
      <c r="DC33" s="638"/>
      <c r="DD33" s="611">
        <v>2463893</v>
      </c>
      <c r="DE33" s="604"/>
      <c r="DF33" s="604"/>
      <c r="DG33" s="604"/>
      <c r="DH33" s="604"/>
      <c r="DI33" s="604"/>
      <c r="DJ33" s="604"/>
      <c r="DK33" s="605"/>
      <c r="DL33" s="611">
        <v>1762350</v>
      </c>
      <c r="DM33" s="604"/>
      <c r="DN33" s="604"/>
      <c r="DO33" s="604"/>
      <c r="DP33" s="604"/>
      <c r="DQ33" s="604"/>
      <c r="DR33" s="604"/>
      <c r="DS33" s="604"/>
      <c r="DT33" s="604"/>
      <c r="DU33" s="604"/>
      <c r="DV33" s="605"/>
      <c r="DW33" s="608">
        <v>48</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131191</v>
      </c>
      <c r="S34" s="606"/>
      <c r="T34" s="606"/>
      <c r="U34" s="606"/>
      <c r="V34" s="606"/>
      <c r="W34" s="606"/>
      <c r="X34" s="606"/>
      <c r="Y34" s="607"/>
      <c r="Z34" s="665">
        <v>2.1</v>
      </c>
      <c r="AA34" s="665"/>
      <c r="AB34" s="665"/>
      <c r="AC34" s="665"/>
      <c r="AD34" s="666">
        <v>712</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962890</v>
      </c>
      <c r="CS34" s="606"/>
      <c r="CT34" s="606"/>
      <c r="CU34" s="606"/>
      <c r="CV34" s="606"/>
      <c r="CW34" s="606"/>
      <c r="CX34" s="606"/>
      <c r="CY34" s="607"/>
      <c r="CZ34" s="608">
        <v>15.4</v>
      </c>
      <c r="DA34" s="637"/>
      <c r="DB34" s="637"/>
      <c r="DC34" s="638"/>
      <c r="DD34" s="611">
        <v>691253</v>
      </c>
      <c r="DE34" s="606"/>
      <c r="DF34" s="606"/>
      <c r="DG34" s="606"/>
      <c r="DH34" s="606"/>
      <c r="DI34" s="606"/>
      <c r="DJ34" s="606"/>
      <c r="DK34" s="607"/>
      <c r="DL34" s="611">
        <v>389141</v>
      </c>
      <c r="DM34" s="606"/>
      <c r="DN34" s="606"/>
      <c r="DO34" s="606"/>
      <c r="DP34" s="606"/>
      <c r="DQ34" s="606"/>
      <c r="DR34" s="606"/>
      <c r="DS34" s="606"/>
      <c r="DT34" s="606"/>
      <c r="DU34" s="606"/>
      <c r="DV34" s="607"/>
      <c r="DW34" s="608">
        <v>10.6</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707540</v>
      </c>
      <c r="S35" s="606"/>
      <c r="T35" s="606"/>
      <c r="U35" s="606"/>
      <c r="V35" s="606"/>
      <c r="W35" s="606"/>
      <c r="X35" s="606"/>
      <c r="Y35" s="607"/>
      <c r="Z35" s="665">
        <v>11.2</v>
      </c>
      <c r="AA35" s="665"/>
      <c r="AB35" s="665"/>
      <c r="AC35" s="665"/>
      <c r="AD35" s="666" t="s">
        <v>221</v>
      </c>
      <c r="AE35" s="666"/>
      <c r="AF35" s="666"/>
      <c r="AG35" s="666"/>
      <c r="AH35" s="666"/>
      <c r="AI35" s="666"/>
      <c r="AJ35" s="666"/>
      <c r="AK35" s="666"/>
      <c r="AL35" s="608" t="s">
        <v>228</v>
      </c>
      <c r="AM35" s="609"/>
      <c r="AN35" s="609"/>
      <c r="AO35" s="667"/>
      <c r="AP35" s="214"/>
      <c r="AQ35" s="671" t="s">
        <v>319</v>
      </c>
      <c r="AR35" s="672"/>
      <c r="AS35" s="672"/>
      <c r="AT35" s="672"/>
      <c r="AU35" s="672"/>
      <c r="AV35" s="672"/>
      <c r="AW35" s="672"/>
      <c r="AX35" s="672"/>
      <c r="AY35" s="673"/>
      <c r="AZ35" s="668">
        <v>1129807</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56615</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48454</v>
      </c>
      <c r="CS35" s="604"/>
      <c r="CT35" s="604"/>
      <c r="CU35" s="604"/>
      <c r="CV35" s="604"/>
      <c r="CW35" s="604"/>
      <c r="CX35" s="604"/>
      <c r="CY35" s="605"/>
      <c r="CZ35" s="608">
        <v>0.8</v>
      </c>
      <c r="DA35" s="637"/>
      <c r="DB35" s="637"/>
      <c r="DC35" s="638"/>
      <c r="DD35" s="611">
        <v>38690</v>
      </c>
      <c r="DE35" s="604"/>
      <c r="DF35" s="604"/>
      <c r="DG35" s="604"/>
      <c r="DH35" s="604"/>
      <c r="DI35" s="604"/>
      <c r="DJ35" s="604"/>
      <c r="DK35" s="605"/>
      <c r="DL35" s="611">
        <v>38690</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221</v>
      </c>
      <c r="S36" s="606"/>
      <c r="T36" s="606"/>
      <c r="U36" s="606"/>
      <c r="V36" s="606"/>
      <c r="W36" s="606"/>
      <c r="X36" s="606"/>
      <c r="Y36" s="607"/>
      <c r="Z36" s="665" t="s">
        <v>221</v>
      </c>
      <c r="AA36" s="665"/>
      <c r="AB36" s="665"/>
      <c r="AC36" s="665"/>
      <c r="AD36" s="666" t="s">
        <v>228</v>
      </c>
      <c r="AE36" s="666"/>
      <c r="AF36" s="666"/>
      <c r="AG36" s="666"/>
      <c r="AH36" s="666"/>
      <c r="AI36" s="666"/>
      <c r="AJ36" s="666"/>
      <c r="AK36" s="666"/>
      <c r="AL36" s="608" t="s">
        <v>221</v>
      </c>
      <c r="AM36" s="609"/>
      <c r="AN36" s="609"/>
      <c r="AO36" s="667"/>
      <c r="AQ36" s="640" t="s">
        <v>323</v>
      </c>
      <c r="AR36" s="641"/>
      <c r="AS36" s="641"/>
      <c r="AT36" s="641"/>
      <c r="AU36" s="641"/>
      <c r="AV36" s="641"/>
      <c r="AW36" s="641"/>
      <c r="AX36" s="641"/>
      <c r="AY36" s="642"/>
      <c r="AZ36" s="603">
        <v>398943</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50687</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1399886</v>
      </c>
      <c r="CS36" s="606"/>
      <c r="CT36" s="606"/>
      <c r="CU36" s="606"/>
      <c r="CV36" s="606"/>
      <c r="CW36" s="606"/>
      <c r="CX36" s="606"/>
      <c r="CY36" s="607"/>
      <c r="CZ36" s="608">
        <v>22.4</v>
      </c>
      <c r="DA36" s="637"/>
      <c r="DB36" s="637"/>
      <c r="DC36" s="638"/>
      <c r="DD36" s="611">
        <v>1142285</v>
      </c>
      <c r="DE36" s="606"/>
      <c r="DF36" s="606"/>
      <c r="DG36" s="606"/>
      <c r="DH36" s="606"/>
      <c r="DI36" s="606"/>
      <c r="DJ36" s="606"/>
      <c r="DK36" s="607"/>
      <c r="DL36" s="611">
        <v>743936</v>
      </c>
      <c r="DM36" s="606"/>
      <c r="DN36" s="606"/>
      <c r="DO36" s="606"/>
      <c r="DP36" s="606"/>
      <c r="DQ36" s="606"/>
      <c r="DR36" s="606"/>
      <c r="DS36" s="606"/>
      <c r="DT36" s="606"/>
      <c r="DU36" s="606"/>
      <c r="DV36" s="607"/>
      <c r="DW36" s="608">
        <v>20.3</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147340</v>
      </c>
      <c r="S37" s="606"/>
      <c r="T37" s="606"/>
      <c r="U37" s="606"/>
      <c r="V37" s="606"/>
      <c r="W37" s="606"/>
      <c r="X37" s="606"/>
      <c r="Y37" s="607"/>
      <c r="Z37" s="665">
        <v>2.2999999999999998</v>
      </c>
      <c r="AA37" s="665"/>
      <c r="AB37" s="665"/>
      <c r="AC37" s="665"/>
      <c r="AD37" s="666" t="s">
        <v>221</v>
      </c>
      <c r="AE37" s="666"/>
      <c r="AF37" s="666"/>
      <c r="AG37" s="666"/>
      <c r="AH37" s="666"/>
      <c r="AI37" s="666"/>
      <c r="AJ37" s="666"/>
      <c r="AK37" s="666"/>
      <c r="AL37" s="608" t="s">
        <v>228</v>
      </c>
      <c r="AM37" s="609"/>
      <c r="AN37" s="609"/>
      <c r="AO37" s="667"/>
      <c r="AQ37" s="640" t="s">
        <v>327</v>
      </c>
      <c r="AR37" s="641"/>
      <c r="AS37" s="641"/>
      <c r="AT37" s="641"/>
      <c r="AU37" s="641"/>
      <c r="AV37" s="641"/>
      <c r="AW37" s="641"/>
      <c r="AX37" s="641"/>
      <c r="AY37" s="642"/>
      <c r="AZ37" s="603">
        <v>209022</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1077</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284217</v>
      </c>
      <c r="CS37" s="604"/>
      <c r="CT37" s="604"/>
      <c r="CU37" s="604"/>
      <c r="CV37" s="604"/>
      <c r="CW37" s="604"/>
      <c r="CX37" s="604"/>
      <c r="CY37" s="605"/>
      <c r="CZ37" s="608">
        <v>4.5</v>
      </c>
      <c r="DA37" s="637"/>
      <c r="DB37" s="637"/>
      <c r="DC37" s="638"/>
      <c r="DD37" s="611">
        <v>280555</v>
      </c>
      <c r="DE37" s="604"/>
      <c r="DF37" s="604"/>
      <c r="DG37" s="604"/>
      <c r="DH37" s="604"/>
      <c r="DI37" s="604"/>
      <c r="DJ37" s="604"/>
      <c r="DK37" s="605"/>
      <c r="DL37" s="611">
        <v>234354</v>
      </c>
      <c r="DM37" s="604"/>
      <c r="DN37" s="604"/>
      <c r="DO37" s="604"/>
      <c r="DP37" s="604"/>
      <c r="DQ37" s="604"/>
      <c r="DR37" s="604"/>
      <c r="DS37" s="604"/>
      <c r="DT37" s="604"/>
      <c r="DU37" s="604"/>
      <c r="DV37" s="605"/>
      <c r="DW37" s="608">
        <v>6.4</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6341493</v>
      </c>
      <c r="S38" s="655"/>
      <c r="T38" s="655"/>
      <c r="U38" s="655"/>
      <c r="V38" s="655"/>
      <c r="W38" s="655"/>
      <c r="X38" s="655"/>
      <c r="Y38" s="660"/>
      <c r="Z38" s="661">
        <v>100</v>
      </c>
      <c r="AA38" s="661"/>
      <c r="AB38" s="661"/>
      <c r="AC38" s="661"/>
      <c r="AD38" s="662">
        <v>3526255</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80322</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1727</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650542</v>
      </c>
      <c r="CS38" s="606"/>
      <c r="CT38" s="606"/>
      <c r="CU38" s="606"/>
      <c r="CV38" s="606"/>
      <c r="CW38" s="606"/>
      <c r="CX38" s="606"/>
      <c r="CY38" s="607"/>
      <c r="CZ38" s="608">
        <v>10.4</v>
      </c>
      <c r="DA38" s="637"/>
      <c r="DB38" s="637"/>
      <c r="DC38" s="638"/>
      <c r="DD38" s="611">
        <v>591665</v>
      </c>
      <c r="DE38" s="606"/>
      <c r="DF38" s="606"/>
      <c r="DG38" s="606"/>
      <c r="DH38" s="606"/>
      <c r="DI38" s="606"/>
      <c r="DJ38" s="606"/>
      <c r="DK38" s="607"/>
      <c r="DL38" s="611">
        <v>590583</v>
      </c>
      <c r="DM38" s="606"/>
      <c r="DN38" s="606"/>
      <c r="DO38" s="606"/>
      <c r="DP38" s="606"/>
      <c r="DQ38" s="606"/>
      <c r="DR38" s="606"/>
      <c r="DS38" s="606"/>
      <c r="DT38" s="606"/>
      <c r="DU38" s="606"/>
      <c r="DV38" s="607"/>
      <c r="DW38" s="608">
        <v>16.100000000000001</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v>40050</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84</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16597</v>
      </c>
      <c r="CS39" s="604"/>
      <c r="CT39" s="604"/>
      <c r="CU39" s="604"/>
      <c r="CV39" s="604"/>
      <c r="CW39" s="604"/>
      <c r="CX39" s="604"/>
      <c r="CY39" s="605"/>
      <c r="CZ39" s="608">
        <v>0.3</v>
      </c>
      <c r="DA39" s="637"/>
      <c r="DB39" s="637"/>
      <c r="DC39" s="638"/>
      <c r="DD39" s="611" t="s">
        <v>221</v>
      </c>
      <c r="DE39" s="604"/>
      <c r="DF39" s="604"/>
      <c r="DG39" s="604"/>
      <c r="DH39" s="604"/>
      <c r="DI39" s="604"/>
      <c r="DJ39" s="604"/>
      <c r="DK39" s="605"/>
      <c r="DL39" s="611" t="s">
        <v>221</v>
      </c>
      <c r="DM39" s="604"/>
      <c r="DN39" s="604"/>
      <c r="DO39" s="604"/>
      <c r="DP39" s="604"/>
      <c r="DQ39" s="604"/>
      <c r="DR39" s="604"/>
      <c r="DS39" s="604"/>
      <c r="DT39" s="604"/>
      <c r="DU39" s="604"/>
      <c r="DV39" s="605"/>
      <c r="DW39" s="608" t="s">
        <v>221</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90798</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95</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62000</v>
      </c>
      <c r="CS40" s="606"/>
      <c r="CT40" s="606"/>
      <c r="CU40" s="606"/>
      <c r="CV40" s="606"/>
      <c r="CW40" s="606"/>
      <c r="CX40" s="606"/>
      <c r="CY40" s="607"/>
      <c r="CZ40" s="608">
        <v>1</v>
      </c>
      <c r="DA40" s="637"/>
      <c r="DB40" s="637"/>
      <c r="DC40" s="638"/>
      <c r="DD40" s="611" t="s">
        <v>221</v>
      </c>
      <c r="DE40" s="606"/>
      <c r="DF40" s="606"/>
      <c r="DG40" s="606"/>
      <c r="DH40" s="606"/>
      <c r="DI40" s="606"/>
      <c r="DJ40" s="606"/>
      <c r="DK40" s="607"/>
      <c r="DL40" s="611" t="s">
        <v>228</v>
      </c>
      <c r="DM40" s="606"/>
      <c r="DN40" s="606"/>
      <c r="DO40" s="606"/>
      <c r="DP40" s="606"/>
      <c r="DQ40" s="606"/>
      <c r="DR40" s="606"/>
      <c r="DS40" s="606"/>
      <c r="DT40" s="606"/>
      <c r="DU40" s="606"/>
      <c r="DV40" s="607"/>
      <c r="DW40" s="608" t="s">
        <v>228</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310672</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312</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228</v>
      </c>
      <c r="CS41" s="604"/>
      <c r="CT41" s="604"/>
      <c r="CU41" s="604"/>
      <c r="CV41" s="604"/>
      <c r="CW41" s="604"/>
      <c r="CX41" s="604"/>
      <c r="CY41" s="605"/>
      <c r="CZ41" s="608" t="s">
        <v>228</v>
      </c>
      <c r="DA41" s="637"/>
      <c r="DB41" s="637"/>
      <c r="DC41" s="638"/>
      <c r="DD41" s="611" t="s">
        <v>228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1191390</v>
      </c>
      <c r="CS42" s="606"/>
      <c r="CT42" s="606"/>
      <c r="CU42" s="606"/>
      <c r="CV42" s="606"/>
      <c r="CW42" s="606"/>
      <c r="CX42" s="606"/>
      <c r="CY42" s="607"/>
      <c r="CZ42" s="608">
        <v>19.100000000000001</v>
      </c>
      <c r="DA42" s="609"/>
      <c r="DB42" s="609"/>
      <c r="DC42" s="610"/>
      <c r="DD42" s="611">
        <v>211179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15134</v>
      </c>
      <c r="CS43" s="604"/>
      <c r="CT43" s="604"/>
      <c r="CU43" s="604"/>
      <c r="CV43" s="604"/>
      <c r="CW43" s="604"/>
      <c r="CX43" s="604"/>
      <c r="CY43" s="605"/>
      <c r="CZ43" s="608">
        <v>0.2</v>
      </c>
      <c r="DA43" s="637"/>
      <c r="DB43" s="637"/>
      <c r="DC43" s="638"/>
      <c r="DD43" s="611">
        <v>15134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300</v>
      </c>
      <c r="CE44" s="632"/>
      <c r="CF44" s="600" t="s">
        <v>349</v>
      </c>
      <c r="CG44" s="601"/>
      <c r="CH44" s="601"/>
      <c r="CI44" s="601"/>
      <c r="CJ44" s="601"/>
      <c r="CK44" s="601"/>
      <c r="CL44" s="601"/>
      <c r="CM44" s="601"/>
      <c r="CN44" s="601"/>
      <c r="CO44" s="601"/>
      <c r="CP44" s="601"/>
      <c r="CQ44" s="602"/>
      <c r="CR44" s="603">
        <v>1123602</v>
      </c>
      <c r="CS44" s="606"/>
      <c r="CT44" s="606"/>
      <c r="CU44" s="606"/>
      <c r="CV44" s="606"/>
      <c r="CW44" s="606"/>
      <c r="CX44" s="606"/>
      <c r="CY44" s="607"/>
      <c r="CZ44" s="608">
        <v>18</v>
      </c>
      <c r="DA44" s="609"/>
      <c r="DB44" s="609"/>
      <c r="DC44" s="610"/>
      <c r="DD44" s="611">
        <v>158301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710635</v>
      </c>
      <c r="CS45" s="604"/>
      <c r="CT45" s="604"/>
      <c r="CU45" s="604"/>
      <c r="CV45" s="604"/>
      <c r="CW45" s="604"/>
      <c r="CX45" s="604"/>
      <c r="CY45" s="605"/>
      <c r="CZ45" s="608">
        <v>11.4</v>
      </c>
      <c r="DA45" s="637"/>
      <c r="DB45" s="637"/>
      <c r="DC45" s="638"/>
      <c r="DD45" s="611">
        <v>63265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408998</v>
      </c>
      <c r="CS46" s="606"/>
      <c r="CT46" s="606"/>
      <c r="CU46" s="606"/>
      <c r="CV46" s="606"/>
      <c r="CW46" s="606"/>
      <c r="CX46" s="606"/>
      <c r="CY46" s="607"/>
      <c r="CZ46" s="608">
        <v>6.5</v>
      </c>
      <c r="DA46" s="609"/>
      <c r="DB46" s="609"/>
      <c r="DC46" s="610"/>
      <c r="DD46" s="611">
        <v>91067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v>67788</v>
      </c>
      <c r="CS47" s="604"/>
      <c r="CT47" s="604"/>
      <c r="CU47" s="604"/>
      <c r="CV47" s="604"/>
      <c r="CW47" s="604"/>
      <c r="CX47" s="604"/>
      <c r="CY47" s="605"/>
      <c r="CZ47" s="608">
        <v>1.1000000000000001</v>
      </c>
      <c r="DA47" s="637"/>
      <c r="DB47" s="637"/>
      <c r="DC47" s="638"/>
      <c r="DD47" s="611">
        <v>52878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228</v>
      </c>
      <c r="CS48" s="606"/>
      <c r="CT48" s="606"/>
      <c r="CU48" s="606"/>
      <c r="CV48" s="606"/>
      <c r="CW48" s="606"/>
      <c r="CX48" s="606"/>
      <c r="CY48" s="607"/>
      <c r="CZ48" s="608" t="s">
        <v>221</v>
      </c>
      <c r="DA48" s="609"/>
      <c r="DB48" s="609"/>
      <c r="DC48" s="610"/>
      <c r="DD48" s="611" t="s">
        <v>221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6253824</v>
      </c>
      <c r="CS49" s="619"/>
      <c r="CT49" s="619"/>
      <c r="CU49" s="619"/>
      <c r="CV49" s="619"/>
      <c r="CW49" s="619"/>
      <c r="CX49" s="619"/>
      <c r="CY49" s="620"/>
      <c r="CZ49" s="621">
        <v>100</v>
      </c>
      <c r="DA49" s="622"/>
      <c r="DB49" s="622"/>
      <c r="DC49" s="623"/>
      <c r="DD49" s="624">
        <v>4296189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HN2dpTuUB2W14o0k7gw3xbFQMBeaKvTQUL5li6ooc1Cx96l1aCGFWSA5jeEjfuYRpVRgActjrzphf4nScGzd0w==" saltValue="0aMfeuK5BilC4YKJerXf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6396</v>
      </c>
      <c r="R7" s="1136"/>
      <c r="S7" s="1136"/>
      <c r="T7" s="1136"/>
      <c r="U7" s="1136"/>
      <c r="V7" s="1136">
        <v>6314</v>
      </c>
      <c r="W7" s="1136"/>
      <c r="X7" s="1136"/>
      <c r="Y7" s="1136"/>
      <c r="Z7" s="1136"/>
      <c r="AA7" s="1136">
        <v>83</v>
      </c>
      <c r="AB7" s="1136"/>
      <c r="AC7" s="1136"/>
      <c r="AD7" s="1136"/>
      <c r="AE7" s="1137"/>
      <c r="AF7" s="1138">
        <v>72</v>
      </c>
      <c r="AG7" s="1139"/>
      <c r="AH7" s="1139"/>
      <c r="AI7" s="1139"/>
      <c r="AJ7" s="1140"/>
      <c r="AK7" s="1122">
        <v>3</v>
      </c>
      <c r="AL7" s="1123"/>
      <c r="AM7" s="1123"/>
      <c r="AN7" s="1123"/>
      <c r="AO7" s="1123"/>
      <c r="AP7" s="1123">
        <v>6955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567</v>
      </c>
      <c r="BT7" s="1127"/>
      <c r="BU7" s="1127"/>
      <c r="BV7" s="1127"/>
      <c r="BW7" s="1127"/>
      <c r="BX7" s="1127"/>
      <c r="BY7" s="1127"/>
      <c r="BZ7" s="1127"/>
      <c r="CA7" s="1127"/>
      <c r="CB7" s="1127"/>
      <c r="CC7" s="1127"/>
      <c r="CD7" s="1127"/>
      <c r="CE7" s="1127"/>
      <c r="CF7" s="1127"/>
      <c r="CG7" s="1128"/>
      <c r="CH7" s="1119">
        <v>40</v>
      </c>
      <c r="CI7" s="1120"/>
      <c r="CJ7" s="1120"/>
      <c r="CK7" s="1120"/>
      <c r="CL7" s="1121"/>
      <c r="CM7" s="1119">
        <v>74</v>
      </c>
      <c r="CN7" s="1120"/>
      <c r="CO7" s="1120"/>
      <c r="CP7" s="1120"/>
      <c r="CQ7" s="1121"/>
      <c r="CR7" s="1119">
        <v>98</v>
      </c>
      <c r="CS7" s="1120"/>
      <c r="CT7" s="1120"/>
      <c r="CU7" s="1120"/>
      <c r="CV7" s="1121"/>
      <c r="CW7" s="1119" t="s">
        <v>566</v>
      </c>
      <c r="CX7" s="1120"/>
      <c r="CY7" s="1120"/>
      <c r="CZ7" s="1120"/>
      <c r="DA7" s="1121"/>
      <c r="DB7" s="1119">
        <v>100</v>
      </c>
      <c r="DC7" s="1120"/>
      <c r="DD7" s="1120"/>
      <c r="DE7" s="1120"/>
      <c r="DF7" s="1121"/>
      <c r="DG7" s="1119" t="s">
        <v>566</v>
      </c>
      <c r="DH7" s="1120"/>
      <c r="DI7" s="1120"/>
      <c r="DJ7" s="1120"/>
      <c r="DK7" s="1121"/>
      <c r="DL7" s="1119" t="s">
        <v>566</v>
      </c>
      <c r="DM7" s="1120"/>
      <c r="DN7" s="1120"/>
      <c r="DO7" s="1120"/>
      <c r="DP7" s="1121"/>
      <c r="DQ7" s="1119" t="s">
        <v>566</v>
      </c>
      <c r="DR7" s="1120"/>
      <c r="DS7" s="1120"/>
      <c r="DT7" s="1120"/>
      <c r="DU7" s="1121"/>
      <c r="DV7" s="1146"/>
      <c r="DW7" s="1147"/>
      <c r="DX7" s="1147"/>
      <c r="DY7" s="1147"/>
      <c r="DZ7" s="1148"/>
      <c r="EA7" s="234"/>
    </row>
    <row r="8" spans="1:131" s="235" customFormat="1" ht="26.25" customHeight="1" x14ac:dyDescent="0.15">
      <c r="A8" s="241">
        <v>2</v>
      </c>
      <c r="B8" s="1068" t="s">
        <v>378</v>
      </c>
      <c r="C8" s="1069"/>
      <c r="D8" s="1069"/>
      <c r="E8" s="1069"/>
      <c r="F8" s="1069"/>
      <c r="G8" s="1069"/>
      <c r="H8" s="1069"/>
      <c r="I8" s="1069"/>
      <c r="J8" s="1069"/>
      <c r="K8" s="1069"/>
      <c r="L8" s="1069"/>
      <c r="M8" s="1069"/>
      <c r="N8" s="1069"/>
      <c r="O8" s="1069"/>
      <c r="P8" s="1070"/>
      <c r="Q8" s="1074">
        <v>6</v>
      </c>
      <c r="R8" s="1075"/>
      <c r="S8" s="1075"/>
      <c r="T8" s="1075"/>
      <c r="U8" s="1075"/>
      <c r="V8" s="1075">
        <v>1</v>
      </c>
      <c r="W8" s="1075"/>
      <c r="X8" s="1075"/>
      <c r="Y8" s="1075"/>
      <c r="Z8" s="1075"/>
      <c r="AA8" s="1075">
        <v>5</v>
      </c>
      <c r="AB8" s="1075"/>
      <c r="AC8" s="1075"/>
      <c r="AD8" s="1075"/>
      <c r="AE8" s="1076"/>
      <c r="AF8" s="1050">
        <v>5</v>
      </c>
      <c r="AG8" s="1051"/>
      <c r="AH8" s="1051"/>
      <c r="AI8" s="1051"/>
      <c r="AJ8" s="1052"/>
      <c r="AK8" s="1117" t="s">
        <v>566</v>
      </c>
      <c r="AL8" s="1118"/>
      <c r="AM8" s="1118"/>
      <c r="AN8" s="1118"/>
      <c r="AO8" s="1118"/>
      <c r="AP8" s="1118">
        <v>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568</v>
      </c>
      <c r="BT8" s="1046"/>
      <c r="BU8" s="1046"/>
      <c r="BV8" s="1046"/>
      <c r="BW8" s="1046"/>
      <c r="BX8" s="1046"/>
      <c r="BY8" s="1046"/>
      <c r="BZ8" s="1046"/>
      <c r="CA8" s="1046"/>
      <c r="CB8" s="1046"/>
      <c r="CC8" s="1046"/>
      <c r="CD8" s="1046"/>
      <c r="CE8" s="1046"/>
      <c r="CF8" s="1046"/>
      <c r="CG8" s="1047"/>
      <c r="CH8" s="1020">
        <v>0</v>
      </c>
      <c r="CI8" s="1021"/>
      <c r="CJ8" s="1021"/>
      <c r="CK8" s="1021"/>
      <c r="CL8" s="1022"/>
      <c r="CM8" s="1020">
        <v>98</v>
      </c>
      <c r="CN8" s="1021"/>
      <c r="CO8" s="1021"/>
      <c r="CP8" s="1021"/>
      <c r="CQ8" s="1022"/>
      <c r="CR8" s="1020">
        <v>8</v>
      </c>
      <c r="CS8" s="1021"/>
      <c r="CT8" s="1021"/>
      <c r="CU8" s="1021"/>
      <c r="CV8" s="1022"/>
      <c r="CW8" s="1020" t="s">
        <v>566</v>
      </c>
      <c r="CX8" s="1021"/>
      <c r="CY8" s="1021"/>
      <c r="CZ8" s="1021"/>
      <c r="DA8" s="1022"/>
      <c r="DB8" s="1020" t="s">
        <v>566</v>
      </c>
      <c r="DC8" s="1021"/>
      <c r="DD8" s="1021"/>
      <c r="DE8" s="1021"/>
      <c r="DF8" s="1022"/>
      <c r="DG8" s="1020" t="s">
        <v>566</v>
      </c>
      <c r="DH8" s="1021"/>
      <c r="DI8" s="1021"/>
      <c r="DJ8" s="1021"/>
      <c r="DK8" s="1022"/>
      <c r="DL8" s="1020" t="s">
        <v>566</v>
      </c>
      <c r="DM8" s="1021"/>
      <c r="DN8" s="1021"/>
      <c r="DO8" s="1021"/>
      <c r="DP8" s="1022"/>
      <c r="DQ8" s="1020" t="s">
        <v>566</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569</v>
      </c>
      <c r="BT9" s="1046"/>
      <c r="BU9" s="1046"/>
      <c r="BV9" s="1046"/>
      <c r="BW9" s="1046"/>
      <c r="BX9" s="1046"/>
      <c r="BY9" s="1046"/>
      <c r="BZ9" s="1046"/>
      <c r="CA9" s="1046"/>
      <c r="CB9" s="1046"/>
      <c r="CC9" s="1046"/>
      <c r="CD9" s="1046"/>
      <c r="CE9" s="1046"/>
      <c r="CF9" s="1046"/>
      <c r="CG9" s="1047"/>
      <c r="CH9" s="1020">
        <v>11</v>
      </c>
      <c r="CI9" s="1021"/>
      <c r="CJ9" s="1021"/>
      <c r="CK9" s="1021"/>
      <c r="CL9" s="1022"/>
      <c r="CM9" s="1020">
        <v>79</v>
      </c>
      <c r="CN9" s="1021"/>
      <c r="CO9" s="1021"/>
      <c r="CP9" s="1021"/>
      <c r="CQ9" s="1022"/>
      <c r="CR9" s="1020">
        <v>50</v>
      </c>
      <c r="CS9" s="1021"/>
      <c r="CT9" s="1021"/>
      <c r="CU9" s="1021"/>
      <c r="CV9" s="1022"/>
      <c r="CW9" s="1020" t="s">
        <v>566</v>
      </c>
      <c r="CX9" s="1021"/>
      <c r="CY9" s="1021"/>
      <c r="CZ9" s="1021"/>
      <c r="DA9" s="1022"/>
      <c r="DB9" s="1020" t="s">
        <v>566</v>
      </c>
      <c r="DC9" s="1021"/>
      <c r="DD9" s="1021"/>
      <c r="DE9" s="1021"/>
      <c r="DF9" s="1022"/>
      <c r="DG9" s="1020" t="s">
        <v>566</v>
      </c>
      <c r="DH9" s="1021"/>
      <c r="DI9" s="1021"/>
      <c r="DJ9" s="1021"/>
      <c r="DK9" s="1022"/>
      <c r="DL9" s="1020" t="s">
        <v>566</v>
      </c>
      <c r="DM9" s="1021"/>
      <c r="DN9" s="1021"/>
      <c r="DO9" s="1021"/>
      <c r="DP9" s="1022"/>
      <c r="DQ9" s="1020" t="s">
        <v>566</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379</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9">
        <v>6402</v>
      </c>
      <c r="R23" s="1100"/>
      <c r="S23" s="1100"/>
      <c r="T23" s="1100"/>
      <c r="U23" s="1100"/>
      <c r="V23" s="1100">
        <v>6315</v>
      </c>
      <c r="W23" s="1100"/>
      <c r="X23" s="1100"/>
      <c r="Y23" s="1100"/>
      <c r="Z23" s="1100"/>
      <c r="AA23" s="1100">
        <v>88</v>
      </c>
      <c r="AB23" s="1100"/>
      <c r="AC23" s="1100"/>
      <c r="AD23" s="1100"/>
      <c r="AE23" s="1101"/>
      <c r="AF23" s="1102">
        <v>77</v>
      </c>
      <c r="AG23" s="1100"/>
      <c r="AH23" s="1100"/>
      <c r="AI23" s="1100"/>
      <c r="AJ23" s="1103"/>
      <c r="AK23" s="1104"/>
      <c r="AL23" s="1105"/>
      <c r="AM23" s="1105"/>
      <c r="AN23" s="1105"/>
      <c r="AO23" s="1105"/>
      <c r="AP23" s="1100">
        <v>6956</v>
      </c>
      <c r="AQ23" s="1100"/>
      <c r="AR23" s="1100"/>
      <c r="AS23" s="1100"/>
      <c r="AT23" s="1100"/>
      <c r="AU23" s="1106"/>
      <c r="AV23" s="1106"/>
      <c r="AW23" s="1106"/>
      <c r="AX23" s="1106"/>
      <c r="AY23" s="1107"/>
      <c r="AZ23" s="1096" t="s">
        <v>228</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939</v>
      </c>
      <c r="R28" s="1085"/>
      <c r="S28" s="1085"/>
      <c r="T28" s="1085"/>
      <c r="U28" s="1085"/>
      <c r="V28" s="1085">
        <v>882</v>
      </c>
      <c r="W28" s="1085"/>
      <c r="X28" s="1085"/>
      <c r="Y28" s="1085"/>
      <c r="Z28" s="1085"/>
      <c r="AA28" s="1085">
        <v>57</v>
      </c>
      <c r="AB28" s="1085"/>
      <c r="AC28" s="1085"/>
      <c r="AD28" s="1085"/>
      <c r="AE28" s="1086"/>
      <c r="AF28" s="1087">
        <v>57</v>
      </c>
      <c r="AG28" s="1085"/>
      <c r="AH28" s="1085"/>
      <c r="AI28" s="1085"/>
      <c r="AJ28" s="1088"/>
      <c r="AK28" s="1089">
        <v>91</v>
      </c>
      <c r="AL28" s="1077"/>
      <c r="AM28" s="1077"/>
      <c r="AN28" s="1077"/>
      <c r="AO28" s="1077"/>
      <c r="AP28" s="1077" t="s">
        <v>566</v>
      </c>
      <c r="AQ28" s="1077"/>
      <c r="AR28" s="1077"/>
      <c r="AS28" s="1077"/>
      <c r="AT28" s="1077"/>
      <c r="AU28" s="1077" t="s">
        <v>566</v>
      </c>
      <c r="AV28" s="1077"/>
      <c r="AW28" s="1077"/>
      <c r="AX28" s="1077"/>
      <c r="AY28" s="1077"/>
      <c r="AZ28" s="1078">
        <v>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393</v>
      </c>
      <c r="C29" s="1069"/>
      <c r="D29" s="1069"/>
      <c r="E29" s="1069"/>
      <c r="F29" s="1069"/>
      <c r="G29" s="1069"/>
      <c r="H29" s="1069"/>
      <c r="I29" s="1069"/>
      <c r="J29" s="1069"/>
      <c r="K29" s="1069"/>
      <c r="L29" s="1069"/>
      <c r="M29" s="1069"/>
      <c r="N29" s="1069"/>
      <c r="O29" s="1069"/>
      <c r="P29" s="1070"/>
      <c r="Q29" s="1074">
        <v>11</v>
      </c>
      <c r="R29" s="1075"/>
      <c r="S29" s="1075"/>
      <c r="T29" s="1075"/>
      <c r="U29" s="1075"/>
      <c r="V29" s="1075">
        <v>11</v>
      </c>
      <c r="W29" s="1075"/>
      <c r="X29" s="1075"/>
      <c r="Y29" s="1075"/>
      <c r="Z29" s="1075"/>
      <c r="AA29" s="1075" t="s">
        <v>566</v>
      </c>
      <c r="AB29" s="1075"/>
      <c r="AC29" s="1075"/>
      <c r="AD29" s="1075"/>
      <c r="AE29" s="1076"/>
      <c r="AF29" s="1050" t="s">
        <v>228</v>
      </c>
      <c r="AG29" s="1051"/>
      <c r="AH29" s="1051"/>
      <c r="AI29" s="1051"/>
      <c r="AJ29" s="1052"/>
      <c r="AK29" s="1011" t="s">
        <v>566</v>
      </c>
      <c r="AL29" s="1002"/>
      <c r="AM29" s="1002"/>
      <c r="AN29" s="1002"/>
      <c r="AO29" s="1002"/>
      <c r="AP29" s="1002" t="s">
        <v>566</v>
      </c>
      <c r="AQ29" s="1002"/>
      <c r="AR29" s="1002"/>
      <c r="AS29" s="1002"/>
      <c r="AT29" s="1002"/>
      <c r="AU29" s="1002" t="s">
        <v>566</v>
      </c>
      <c r="AV29" s="1002"/>
      <c r="AW29" s="1002"/>
      <c r="AX29" s="1002"/>
      <c r="AY29" s="1002"/>
      <c r="AZ29" s="1073">
        <v>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394</v>
      </c>
      <c r="C30" s="1069"/>
      <c r="D30" s="1069"/>
      <c r="E30" s="1069"/>
      <c r="F30" s="1069"/>
      <c r="G30" s="1069"/>
      <c r="H30" s="1069"/>
      <c r="I30" s="1069"/>
      <c r="J30" s="1069"/>
      <c r="K30" s="1069"/>
      <c r="L30" s="1069"/>
      <c r="M30" s="1069"/>
      <c r="N30" s="1069"/>
      <c r="O30" s="1069"/>
      <c r="P30" s="1070"/>
      <c r="Q30" s="1074">
        <v>1013</v>
      </c>
      <c r="R30" s="1075"/>
      <c r="S30" s="1075"/>
      <c r="T30" s="1075"/>
      <c r="U30" s="1075"/>
      <c r="V30" s="1075">
        <v>1012</v>
      </c>
      <c r="W30" s="1075"/>
      <c r="X30" s="1075"/>
      <c r="Y30" s="1075"/>
      <c r="Z30" s="1075"/>
      <c r="AA30" s="1075">
        <v>0</v>
      </c>
      <c r="AB30" s="1075"/>
      <c r="AC30" s="1075"/>
      <c r="AD30" s="1075"/>
      <c r="AE30" s="1076"/>
      <c r="AF30" s="1050">
        <v>0</v>
      </c>
      <c r="AG30" s="1051"/>
      <c r="AH30" s="1051"/>
      <c r="AI30" s="1051"/>
      <c r="AJ30" s="1052"/>
      <c r="AK30" s="1011">
        <v>181</v>
      </c>
      <c r="AL30" s="1002"/>
      <c r="AM30" s="1002"/>
      <c r="AN30" s="1002"/>
      <c r="AO30" s="1002"/>
      <c r="AP30" s="1002" t="s">
        <v>566</v>
      </c>
      <c r="AQ30" s="1002"/>
      <c r="AR30" s="1002"/>
      <c r="AS30" s="1002"/>
      <c r="AT30" s="1002"/>
      <c r="AU30" s="1002" t="s">
        <v>566</v>
      </c>
      <c r="AV30" s="1002"/>
      <c r="AW30" s="1002"/>
      <c r="AX30" s="1002"/>
      <c r="AY30" s="1002"/>
      <c r="AZ30" s="1073">
        <v>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395</v>
      </c>
      <c r="C31" s="1069"/>
      <c r="D31" s="1069"/>
      <c r="E31" s="1069"/>
      <c r="F31" s="1069"/>
      <c r="G31" s="1069"/>
      <c r="H31" s="1069"/>
      <c r="I31" s="1069"/>
      <c r="J31" s="1069"/>
      <c r="K31" s="1069"/>
      <c r="L31" s="1069"/>
      <c r="M31" s="1069"/>
      <c r="N31" s="1069"/>
      <c r="O31" s="1069"/>
      <c r="P31" s="1070"/>
      <c r="Q31" s="1074">
        <v>79</v>
      </c>
      <c r="R31" s="1075"/>
      <c r="S31" s="1075"/>
      <c r="T31" s="1075"/>
      <c r="U31" s="1075"/>
      <c r="V31" s="1075">
        <v>79</v>
      </c>
      <c r="W31" s="1075"/>
      <c r="X31" s="1075"/>
      <c r="Y31" s="1075"/>
      <c r="Z31" s="1075"/>
      <c r="AA31" s="1075">
        <v>0</v>
      </c>
      <c r="AB31" s="1075"/>
      <c r="AC31" s="1075"/>
      <c r="AD31" s="1075"/>
      <c r="AE31" s="1076"/>
      <c r="AF31" s="1050">
        <v>0</v>
      </c>
      <c r="AG31" s="1051"/>
      <c r="AH31" s="1051"/>
      <c r="AI31" s="1051"/>
      <c r="AJ31" s="1052"/>
      <c r="AK31" s="1011">
        <v>26</v>
      </c>
      <c r="AL31" s="1002"/>
      <c r="AM31" s="1002"/>
      <c r="AN31" s="1002"/>
      <c r="AO31" s="1002"/>
      <c r="AP31" s="1002" t="s">
        <v>566</v>
      </c>
      <c r="AQ31" s="1002"/>
      <c r="AR31" s="1002"/>
      <c r="AS31" s="1002"/>
      <c r="AT31" s="1002"/>
      <c r="AU31" s="1002" t="s">
        <v>566</v>
      </c>
      <c r="AV31" s="1002"/>
      <c r="AW31" s="1002"/>
      <c r="AX31" s="1002"/>
      <c r="AY31" s="1002"/>
      <c r="AZ31" s="1073">
        <v>0</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396</v>
      </c>
      <c r="C32" s="1069"/>
      <c r="D32" s="1069"/>
      <c r="E32" s="1069"/>
      <c r="F32" s="1069"/>
      <c r="G32" s="1069"/>
      <c r="H32" s="1069"/>
      <c r="I32" s="1069"/>
      <c r="J32" s="1069"/>
      <c r="K32" s="1069"/>
      <c r="L32" s="1069"/>
      <c r="M32" s="1069"/>
      <c r="N32" s="1069"/>
      <c r="O32" s="1069"/>
      <c r="P32" s="1070"/>
      <c r="Q32" s="1074">
        <v>51</v>
      </c>
      <c r="R32" s="1075"/>
      <c r="S32" s="1075"/>
      <c r="T32" s="1075"/>
      <c r="U32" s="1075"/>
      <c r="V32" s="1075">
        <v>128</v>
      </c>
      <c r="W32" s="1075"/>
      <c r="X32" s="1075"/>
      <c r="Y32" s="1075"/>
      <c r="Z32" s="1075"/>
      <c r="AA32" s="1075">
        <v>-77</v>
      </c>
      <c r="AB32" s="1075"/>
      <c r="AC32" s="1075"/>
      <c r="AD32" s="1075"/>
      <c r="AE32" s="1076"/>
      <c r="AF32" s="1050">
        <v>77</v>
      </c>
      <c r="AG32" s="1051"/>
      <c r="AH32" s="1051"/>
      <c r="AI32" s="1051"/>
      <c r="AJ32" s="1052"/>
      <c r="AK32" s="1011">
        <v>287</v>
      </c>
      <c r="AL32" s="1002"/>
      <c r="AM32" s="1002"/>
      <c r="AN32" s="1002"/>
      <c r="AO32" s="1002"/>
      <c r="AP32" s="1002">
        <v>1600</v>
      </c>
      <c r="AQ32" s="1002"/>
      <c r="AR32" s="1002"/>
      <c r="AS32" s="1002"/>
      <c r="AT32" s="1002"/>
      <c r="AU32" s="1002">
        <v>874</v>
      </c>
      <c r="AV32" s="1002"/>
      <c r="AW32" s="1002"/>
      <c r="AX32" s="1002"/>
      <c r="AY32" s="1002"/>
      <c r="AZ32" s="1073">
        <v>0</v>
      </c>
      <c r="BA32" s="1073"/>
      <c r="BB32" s="1073"/>
      <c r="BC32" s="1073"/>
      <c r="BD32" s="1073"/>
      <c r="BE32" s="1063" t="s">
        <v>397</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398</v>
      </c>
      <c r="C33" s="1069"/>
      <c r="D33" s="1069"/>
      <c r="E33" s="1069"/>
      <c r="F33" s="1069"/>
      <c r="G33" s="1069"/>
      <c r="H33" s="1069"/>
      <c r="I33" s="1069"/>
      <c r="J33" s="1069"/>
      <c r="K33" s="1069"/>
      <c r="L33" s="1069"/>
      <c r="M33" s="1069"/>
      <c r="N33" s="1069"/>
      <c r="O33" s="1069"/>
      <c r="P33" s="1070"/>
      <c r="Q33" s="1074">
        <v>443</v>
      </c>
      <c r="R33" s="1075"/>
      <c r="S33" s="1075"/>
      <c r="T33" s="1075"/>
      <c r="U33" s="1075"/>
      <c r="V33" s="1075">
        <v>415</v>
      </c>
      <c r="W33" s="1075"/>
      <c r="X33" s="1075"/>
      <c r="Y33" s="1075"/>
      <c r="Z33" s="1075"/>
      <c r="AA33" s="1075">
        <v>27</v>
      </c>
      <c r="AB33" s="1075"/>
      <c r="AC33" s="1075"/>
      <c r="AD33" s="1075"/>
      <c r="AE33" s="1076"/>
      <c r="AF33" s="1050">
        <v>27</v>
      </c>
      <c r="AG33" s="1051"/>
      <c r="AH33" s="1051"/>
      <c r="AI33" s="1051"/>
      <c r="AJ33" s="1052"/>
      <c r="AK33" s="1011">
        <v>204</v>
      </c>
      <c r="AL33" s="1002"/>
      <c r="AM33" s="1002"/>
      <c r="AN33" s="1002"/>
      <c r="AO33" s="1002"/>
      <c r="AP33" s="1002">
        <v>2931</v>
      </c>
      <c r="AQ33" s="1002"/>
      <c r="AR33" s="1002"/>
      <c r="AS33" s="1002"/>
      <c r="AT33" s="1002"/>
      <c r="AU33" s="1002">
        <v>2257</v>
      </c>
      <c r="AV33" s="1002"/>
      <c r="AW33" s="1002"/>
      <c r="AX33" s="1002"/>
      <c r="AY33" s="1002"/>
      <c r="AZ33" s="1073">
        <v>0</v>
      </c>
      <c r="BA33" s="1073"/>
      <c r="BB33" s="1073"/>
      <c r="BC33" s="1073"/>
      <c r="BD33" s="1073"/>
      <c r="BE33" s="1063" t="s">
        <v>399</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400</v>
      </c>
      <c r="C34" s="1069"/>
      <c r="D34" s="1069"/>
      <c r="E34" s="1069"/>
      <c r="F34" s="1069"/>
      <c r="G34" s="1069"/>
      <c r="H34" s="1069"/>
      <c r="I34" s="1069"/>
      <c r="J34" s="1069"/>
      <c r="K34" s="1069"/>
      <c r="L34" s="1069"/>
      <c r="M34" s="1069"/>
      <c r="N34" s="1069"/>
      <c r="O34" s="1069"/>
      <c r="P34" s="1070"/>
      <c r="Q34" s="1074">
        <v>7</v>
      </c>
      <c r="R34" s="1075"/>
      <c r="S34" s="1075"/>
      <c r="T34" s="1075"/>
      <c r="U34" s="1075"/>
      <c r="V34" s="1075">
        <v>14</v>
      </c>
      <c r="W34" s="1075"/>
      <c r="X34" s="1075"/>
      <c r="Y34" s="1075"/>
      <c r="Z34" s="1075"/>
      <c r="AA34" s="1075">
        <v>-7</v>
      </c>
      <c r="AB34" s="1075"/>
      <c r="AC34" s="1075"/>
      <c r="AD34" s="1075"/>
      <c r="AE34" s="1076"/>
      <c r="AF34" s="1050">
        <v>7</v>
      </c>
      <c r="AG34" s="1051"/>
      <c r="AH34" s="1051"/>
      <c r="AI34" s="1051"/>
      <c r="AJ34" s="1052"/>
      <c r="AK34" s="1011">
        <v>5</v>
      </c>
      <c r="AL34" s="1002"/>
      <c r="AM34" s="1002"/>
      <c r="AN34" s="1002"/>
      <c r="AO34" s="1002"/>
      <c r="AP34" s="1002">
        <v>18</v>
      </c>
      <c r="AQ34" s="1002"/>
      <c r="AR34" s="1002"/>
      <c r="AS34" s="1002"/>
      <c r="AT34" s="1002"/>
      <c r="AU34" s="1002">
        <v>18</v>
      </c>
      <c r="AV34" s="1002"/>
      <c r="AW34" s="1002"/>
      <c r="AX34" s="1002"/>
      <c r="AY34" s="1002"/>
      <c r="AZ34" s="1073">
        <v>0</v>
      </c>
      <c r="BA34" s="1073"/>
      <c r="BB34" s="1073"/>
      <c r="BC34" s="1073"/>
      <c r="BD34" s="1073"/>
      <c r="BE34" s="1063" t="s">
        <v>401</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402</v>
      </c>
      <c r="C35" s="1069"/>
      <c r="D35" s="1069"/>
      <c r="E35" s="1069"/>
      <c r="F35" s="1069"/>
      <c r="G35" s="1069"/>
      <c r="H35" s="1069"/>
      <c r="I35" s="1069"/>
      <c r="J35" s="1069"/>
      <c r="K35" s="1069"/>
      <c r="L35" s="1069"/>
      <c r="M35" s="1069"/>
      <c r="N35" s="1069"/>
      <c r="O35" s="1069"/>
      <c r="P35" s="1070"/>
      <c r="Q35" s="1074">
        <v>127</v>
      </c>
      <c r="R35" s="1075"/>
      <c r="S35" s="1075"/>
      <c r="T35" s="1075"/>
      <c r="U35" s="1075"/>
      <c r="V35" s="1075">
        <v>111</v>
      </c>
      <c r="W35" s="1075"/>
      <c r="X35" s="1075"/>
      <c r="Y35" s="1075"/>
      <c r="Z35" s="1075"/>
      <c r="AA35" s="1075">
        <v>16</v>
      </c>
      <c r="AB35" s="1075"/>
      <c r="AC35" s="1075"/>
      <c r="AD35" s="1075"/>
      <c r="AE35" s="1076"/>
      <c r="AF35" s="1050">
        <v>16</v>
      </c>
      <c r="AG35" s="1051"/>
      <c r="AH35" s="1051"/>
      <c r="AI35" s="1051"/>
      <c r="AJ35" s="1052"/>
      <c r="AK35" s="1011">
        <v>44</v>
      </c>
      <c r="AL35" s="1002"/>
      <c r="AM35" s="1002"/>
      <c r="AN35" s="1002"/>
      <c r="AO35" s="1002"/>
      <c r="AP35" s="1002" t="s">
        <v>566</v>
      </c>
      <c r="AQ35" s="1002"/>
      <c r="AR35" s="1002"/>
      <c r="AS35" s="1002"/>
      <c r="AT35" s="1002"/>
      <c r="AU35" s="1002" t="s">
        <v>566</v>
      </c>
      <c r="AV35" s="1002"/>
      <c r="AW35" s="1002"/>
      <c r="AX35" s="1002"/>
      <c r="AY35" s="1002"/>
      <c r="AZ35" s="1073">
        <v>0</v>
      </c>
      <c r="BA35" s="1073"/>
      <c r="BB35" s="1073"/>
      <c r="BC35" s="1073"/>
      <c r="BD35" s="1073"/>
      <c r="BE35" s="1063" t="s">
        <v>401</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380</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185</v>
      </c>
      <c r="AG63" s="990"/>
      <c r="AH63" s="990"/>
      <c r="AI63" s="990"/>
      <c r="AJ63" s="1061"/>
      <c r="AK63" s="1062"/>
      <c r="AL63" s="994"/>
      <c r="AM63" s="994"/>
      <c r="AN63" s="994"/>
      <c r="AO63" s="994"/>
      <c r="AP63" s="990">
        <v>4549</v>
      </c>
      <c r="AQ63" s="990"/>
      <c r="AR63" s="990"/>
      <c r="AS63" s="990"/>
      <c r="AT63" s="990"/>
      <c r="AU63" s="990">
        <v>3149</v>
      </c>
      <c r="AV63" s="990"/>
      <c r="AW63" s="990"/>
      <c r="AX63" s="990"/>
      <c r="AY63" s="990"/>
      <c r="AZ63" s="1056"/>
      <c r="BA63" s="1056"/>
      <c r="BB63" s="1056"/>
      <c r="BC63" s="1056"/>
      <c r="BD63" s="1056"/>
      <c r="BE63" s="991"/>
      <c r="BF63" s="991"/>
      <c r="BG63" s="991"/>
      <c r="BH63" s="991"/>
      <c r="BI63" s="992"/>
      <c r="BJ63" s="1057" t="s">
        <v>228</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408</v>
      </c>
      <c r="W66" s="1033"/>
      <c r="X66" s="1033"/>
      <c r="Y66" s="1033"/>
      <c r="Z66" s="1034"/>
      <c r="AA66" s="1032" t="s">
        <v>409</v>
      </c>
      <c r="AB66" s="1033"/>
      <c r="AC66" s="1033"/>
      <c r="AD66" s="1033"/>
      <c r="AE66" s="1034"/>
      <c r="AF66" s="1038" t="s">
        <v>410</v>
      </c>
      <c r="AG66" s="1039"/>
      <c r="AH66" s="1039"/>
      <c r="AI66" s="1039"/>
      <c r="AJ66" s="1040"/>
      <c r="AK66" s="1032" t="s">
        <v>411</v>
      </c>
      <c r="AL66" s="1027"/>
      <c r="AM66" s="1027"/>
      <c r="AN66" s="1027"/>
      <c r="AO66" s="1028"/>
      <c r="AP66" s="1032" t="s">
        <v>389</v>
      </c>
      <c r="AQ66" s="1033"/>
      <c r="AR66" s="1033"/>
      <c r="AS66" s="1033"/>
      <c r="AT66" s="1034"/>
      <c r="AU66" s="1032" t="s">
        <v>412</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576</v>
      </c>
      <c r="C68" s="1017"/>
      <c r="D68" s="1017"/>
      <c r="E68" s="1017"/>
      <c r="F68" s="1017"/>
      <c r="G68" s="1017"/>
      <c r="H68" s="1017"/>
      <c r="I68" s="1017"/>
      <c r="J68" s="1017"/>
      <c r="K68" s="1017"/>
      <c r="L68" s="1017"/>
      <c r="M68" s="1017"/>
      <c r="N68" s="1017"/>
      <c r="O68" s="1017"/>
      <c r="P68" s="1018"/>
      <c r="Q68" s="1019">
        <v>2042</v>
      </c>
      <c r="R68" s="1013"/>
      <c r="S68" s="1013"/>
      <c r="T68" s="1013"/>
      <c r="U68" s="1013"/>
      <c r="V68" s="1013">
        <v>1953</v>
      </c>
      <c r="W68" s="1013"/>
      <c r="X68" s="1013"/>
      <c r="Y68" s="1013"/>
      <c r="Z68" s="1013"/>
      <c r="AA68" s="1013">
        <v>89</v>
      </c>
      <c r="AB68" s="1013"/>
      <c r="AC68" s="1013"/>
      <c r="AD68" s="1013"/>
      <c r="AE68" s="1013"/>
      <c r="AF68" s="1013">
        <v>89</v>
      </c>
      <c r="AG68" s="1013"/>
      <c r="AH68" s="1013"/>
      <c r="AI68" s="1013"/>
      <c r="AJ68" s="1013"/>
      <c r="AK68" s="1013">
        <v>53</v>
      </c>
      <c r="AL68" s="1013"/>
      <c r="AM68" s="1013"/>
      <c r="AN68" s="1013"/>
      <c r="AO68" s="1013"/>
      <c r="AP68" s="1013">
        <v>170</v>
      </c>
      <c r="AQ68" s="1013"/>
      <c r="AR68" s="1013"/>
      <c r="AS68" s="1013"/>
      <c r="AT68" s="1013"/>
      <c r="AU68" s="1013">
        <v>48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577</v>
      </c>
      <c r="C69" s="1006"/>
      <c r="D69" s="1006"/>
      <c r="E69" s="1006"/>
      <c r="F69" s="1006"/>
      <c r="G69" s="1006"/>
      <c r="H69" s="1006"/>
      <c r="I69" s="1006"/>
      <c r="J69" s="1006"/>
      <c r="K69" s="1006"/>
      <c r="L69" s="1006"/>
      <c r="M69" s="1006"/>
      <c r="N69" s="1006"/>
      <c r="O69" s="1006"/>
      <c r="P69" s="1007"/>
      <c r="Q69" s="1008">
        <v>108</v>
      </c>
      <c r="R69" s="1002"/>
      <c r="S69" s="1002"/>
      <c r="T69" s="1002"/>
      <c r="U69" s="1002"/>
      <c r="V69" s="1002">
        <v>38</v>
      </c>
      <c r="W69" s="1002"/>
      <c r="X69" s="1002"/>
      <c r="Y69" s="1002"/>
      <c r="Z69" s="1002"/>
      <c r="AA69" s="1002">
        <v>70</v>
      </c>
      <c r="AB69" s="1002"/>
      <c r="AC69" s="1002"/>
      <c r="AD69" s="1002"/>
      <c r="AE69" s="1002"/>
      <c r="AF69" s="1002">
        <v>70</v>
      </c>
      <c r="AG69" s="1002"/>
      <c r="AH69" s="1002"/>
      <c r="AI69" s="1002"/>
      <c r="AJ69" s="1002"/>
      <c r="AK69" s="1002">
        <v>88</v>
      </c>
      <c r="AL69" s="1002"/>
      <c r="AM69" s="1002"/>
      <c r="AN69" s="1002"/>
      <c r="AO69" s="1002"/>
      <c r="AP69" s="1002" t="s">
        <v>593</v>
      </c>
      <c r="AQ69" s="1002"/>
      <c r="AR69" s="1002"/>
      <c r="AS69" s="1002"/>
      <c r="AT69" s="1002"/>
      <c r="AU69" s="1002" t="s">
        <v>593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578</v>
      </c>
      <c r="C70" s="1006"/>
      <c r="D70" s="1006"/>
      <c r="E70" s="1006"/>
      <c r="F70" s="1006"/>
      <c r="G70" s="1006"/>
      <c r="H70" s="1006"/>
      <c r="I70" s="1006"/>
      <c r="J70" s="1006"/>
      <c r="K70" s="1006"/>
      <c r="L70" s="1006"/>
      <c r="M70" s="1006"/>
      <c r="N70" s="1006"/>
      <c r="O70" s="1006"/>
      <c r="P70" s="1007"/>
      <c r="Q70" s="1008">
        <v>219</v>
      </c>
      <c r="R70" s="1002"/>
      <c r="S70" s="1002"/>
      <c r="T70" s="1002"/>
      <c r="U70" s="1002"/>
      <c r="V70" s="1002">
        <v>209</v>
      </c>
      <c r="W70" s="1002"/>
      <c r="X70" s="1002"/>
      <c r="Y70" s="1002"/>
      <c r="Z70" s="1002"/>
      <c r="AA70" s="1002">
        <v>10</v>
      </c>
      <c r="AB70" s="1002"/>
      <c r="AC70" s="1002"/>
      <c r="AD70" s="1002"/>
      <c r="AE70" s="1002"/>
      <c r="AF70" s="1002">
        <v>10</v>
      </c>
      <c r="AG70" s="1002"/>
      <c r="AH70" s="1002"/>
      <c r="AI70" s="1002"/>
      <c r="AJ70" s="1002"/>
      <c r="AK70" s="1002" t="s">
        <v>507</v>
      </c>
      <c r="AL70" s="1002"/>
      <c r="AM70" s="1002"/>
      <c r="AN70" s="1002"/>
      <c r="AO70" s="1002"/>
      <c r="AP70" s="1002" t="s">
        <v>593</v>
      </c>
      <c r="AQ70" s="1002"/>
      <c r="AR70" s="1002"/>
      <c r="AS70" s="1002"/>
      <c r="AT70" s="1002"/>
      <c r="AU70" s="1002" t="s">
        <v>593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579</v>
      </c>
      <c r="C71" s="1006"/>
      <c r="D71" s="1006"/>
      <c r="E71" s="1006"/>
      <c r="F71" s="1006"/>
      <c r="G71" s="1006"/>
      <c r="H71" s="1006"/>
      <c r="I71" s="1006"/>
      <c r="J71" s="1006"/>
      <c r="K71" s="1006"/>
      <c r="L71" s="1006"/>
      <c r="M71" s="1006"/>
      <c r="N71" s="1006"/>
      <c r="O71" s="1006"/>
      <c r="P71" s="1007"/>
      <c r="Q71" s="1008">
        <v>2318</v>
      </c>
      <c r="R71" s="1002"/>
      <c r="S71" s="1002"/>
      <c r="T71" s="1002"/>
      <c r="U71" s="1002"/>
      <c r="V71" s="1002">
        <v>2282</v>
      </c>
      <c r="W71" s="1002"/>
      <c r="X71" s="1002"/>
      <c r="Y71" s="1002"/>
      <c r="Z71" s="1002"/>
      <c r="AA71" s="1002">
        <v>36</v>
      </c>
      <c r="AB71" s="1002"/>
      <c r="AC71" s="1002"/>
      <c r="AD71" s="1002"/>
      <c r="AE71" s="1002"/>
      <c r="AF71" s="1002">
        <v>36</v>
      </c>
      <c r="AG71" s="1002"/>
      <c r="AH71" s="1002"/>
      <c r="AI71" s="1002"/>
      <c r="AJ71" s="1002"/>
      <c r="AK71" s="1002" t="s">
        <v>507</v>
      </c>
      <c r="AL71" s="1002"/>
      <c r="AM71" s="1002"/>
      <c r="AN71" s="1002"/>
      <c r="AO71" s="1002"/>
      <c r="AP71" s="1002">
        <v>1659</v>
      </c>
      <c r="AQ71" s="1002"/>
      <c r="AR71" s="1002"/>
      <c r="AS71" s="1002"/>
      <c r="AT71" s="1002"/>
      <c r="AU71" s="1002">
        <v>105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580</v>
      </c>
      <c r="C72" s="1006"/>
      <c r="D72" s="1006"/>
      <c r="E72" s="1006"/>
      <c r="F72" s="1006"/>
      <c r="G72" s="1006"/>
      <c r="H72" s="1006"/>
      <c r="I72" s="1006"/>
      <c r="J72" s="1006"/>
      <c r="K72" s="1006"/>
      <c r="L72" s="1006"/>
      <c r="M72" s="1006"/>
      <c r="N72" s="1006"/>
      <c r="O72" s="1006"/>
      <c r="P72" s="1007"/>
      <c r="Q72" s="1008">
        <v>119</v>
      </c>
      <c r="R72" s="1002"/>
      <c r="S72" s="1002"/>
      <c r="T72" s="1002"/>
      <c r="U72" s="1002"/>
      <c r="V72" s="1002">
        <v>113</v>
      </c>
      <c r="W72" s="1002"/>
      <c r="X72" s="1002"/>
      <c r="Y72" s="1002"/>
      <c r="Z72" s="1002"/>
      <c r="AA72" s="1002">
        <v>7</v>
      </c>
      <c r="AB72" s="1002"/>
      <c r="AC72" s="1002"/>
      <c r="AD72" s="1002"/>
      <c r="AE72" s="1002"/>
      <c r="AF72" s="1002">
        <v>4</v>
      </c>
      <c r="AG72" s="1002"/>
      <c r="AH72" s="1002"/>
      <c r="AI72" s="1002"/>
      <c r="AJ72" s="1002"/>
      <c r="AK72" s="1002">
        <v>0</v>
      </c>
      <c r="AL72" s="1002"/>
      <c r="AM72" s="1002"/>
      <c r="AN72" s="1002"/>
      <c r="AO72" s="1002"/>
      <c r="AP72" s="1002">
        <v>120</v>
      </c>
      <c r="AQ72" s="1002"/>
      <c r="AR72" s="1002"/>
      <c r="AS72" s="1002"/>
      <c r="AT72" s="1002"/>
      <c r="AU72" s="1002">
        <v>60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581</v>
      </c>
      <c r="C73" s="1006"/>
      <c r="D73" s="1006"/>
      <c r="E73" s="1006"/>
      <c r="F73" s="1006"/>
      <c r="G73" s="1006"/>
      <c r="H73" s="1006"/>
      <c r="I73" s="1006"/>
      <c r="J73" s="1006"/>
      <c r="K73" s="1006"/>
      <c r="L73" s="1006"/>
      <c r="M73" s="1006"/>
      <c r="N73" s="1006"/>
      <c r="O73" s="1006"/>
      <c r="P73" s="1007"/>
      <c r="Q73" s="1008">
        <v>0</v>
      </c>
      <c r="R73" s="1002"/>
      <c r="S73" s="1002"/>
      <c r="T73" s="1002"/>
      <c r="U73" s="1002"/>
      <c r="V73" s="1002">
        <v>0</v>
      </c>
      <c r="W73" s="1002"/>
      <c r="X73" s="1002"/>
      <c r="Y73" s="1002"/>
      <c r="Z73" s="1002"/>
      <c r="AA73" s="1002">
        <v>0</v>
      </c>
      <c r="AB73" s="1002"/>
      <c r="AC73" s="1002"/>
      <c r="AD73" s="1002"/>
      <c r="AE73" s="1002"/>
      <c r="AF73" s="1002"/>
      <c r="AG73" s="1002"/>
      <c r="AH73" s="1002"/>
      <c r="AI73" s="1002"/>
      <c r="AJ73" s="1002"/>
      <c r="AK73" s="1002" t="s">
        <v>507</v>
      </c>
      <c r="AL73" s="1002"/>
      <c r="AM73" s="1002"/>
      <c r="AN73" s="1002"/>
      <c r="AO73" s="1002"/>
      <c r="AP73" s="1002" t="s">
        <v>593</v>
      </c>
      <c r="AQ73" s="1002"/>
      <c r="AR73" s="1002"/>
      <c r="AS73" s="1002"/>
      <c r="AT73" s="1002"/>
      <c r="AU73" s="1002" t="s">
        <v>570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582</v>
      </c>
      <c r="C74" s="1006"/>
      <c r="D74" s="1006"/>
      <c r="E74" s="1006"/>
      <c r="F74" s="1006"/>
      <c r="G74" s="1006"/>
      <c r="H74" s="1006"/>
      <c r="I74" s="1006"/>
      <c r="J74" s="1006"/>
      <c r="K74" s="1006"/>
      <c r="L74" s="1006"/>
      <c r="M74" s="1006"/>
      <c r="N74" s="1006"/>
      <c r="O74" s="1006"/>
      <c r="P74" s="1007"/>
      <c r="Q74" s="1008">
        <v>2759</v>
      </c>
      <c r="R74" s="1002"/>
      <c r="S74" s="1002"/>
      <c r="T74" s="1002"/>
      <c r="U74" s="1002"/>
      <c r="V74" s="1002">
        <v>2961</v>
      </c>
      <c r="W74" s="1002"/>
      <c r="X74" s="1002"/>
      <c r="Y74" s="1002"/>
      <c r="Z74" s="1002"/>
      <c r="AA74" s="1002">
        <v>-201</v>
      </c>
      <c r="AB74" s="1002"/>
      <c r="AC74" s="1002"/>
      <c r="AD74" s="1002"/>
      <c r="AE74" s="1002"/>
      <c r="AF74" s="1002">
        <v>238</v>
      </c>
      <c r="AG74" s="1002"/>
      <c r="AH74" s="1002"/>
      <c r="AI74" s="1002"/>
      <c r="AJ74" s="1002"/>
      <c r="AK74" s="1002" t="s">
        <v>507</v>
      </c>
      <c r="AL74" s="1002"/>
      <c r="AM74" s="1002"/>
      <c r="AN74" s="1002"/>
      <c r="AO74" s="1002"/>
      <c r="AP74" s="1002">
        <v>2120</v>
      </c>
      <c r="AQ74" s="1002"/>
      <c r="AR74" s="1002"/>
      <c r="AS74" s="1002"/>
      <c r="AT74" s="1002"/>
      <c r="AU74" s="1002">
        <v>854</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583</v>
      </c>
      <c r="C75" s="1006"/>
      <c r="D75" s="1006"/>
      <c r="E75" s="1006"/>
      <c r="F75" s="1006"/>
      <c r="G75" s="1006"/>
      <c r="H75" s="1006"/>
      <c r="I75" s="1006"/>
      <c r="J75" s="1006"/>
      <c r="K75" s="1006"/>
      <c r="L75" s="1006"/>
      <c r="M75" s="1006"/>
      <c r="N75" s="1006"/>
      <c r="O75" s="1006"/>
      <c r="P75" s="1007"/>
      <c r="Q75" s="1009">
        <v>510</v>
      </c>
      <c r="R75" s="1010"/>
      <c r="S75" s="1010"/>
      <c r="T75" s="1010"/>
      <c r="U75" s="1011"/>
      <c r="V75" s="1012">
        <v>490</v>
      </c>
      <c r="W75" s="1010"/>
      <c r="X75" s="1010"/>
      <c r="Y75" s="1010"/>
      <c r="Z75" s="1011"/>
      <c r="AA75" s="1012">
        <v>19</v>
      </c>
      <c r="AB75" s="1010"/>
      <c r="AC75" s="1010"/>
      <c r="AD75" s="1010"/>
      <c r="AE75" s="1011"/>
      <c r="AF75" s="1012">
        <v>19</v>
      </c>
      <c r="AG75" s="1010"/>
      <c r="AH75" s="1010"/>
      <c r="AI75" s="1010"/>
      <c r="AJ75" s="1011"/>
      <c r="AK75" s="1012" t="s">
        <v>507</v>
      </c>
      <c r="AL75" s="1010"/>
      <c r="AM75" s="1010"/>
      <c r="AN75" s="1010"/>
      <c r="AO75" s="1011"/>
      <c r="AP75" s="1012">
        <v>589</v>
      </c>
      <c r="AQ75" s="1010"/>
      <c r="AR75" s="1010"/>
      <c r="AS75" s="1010"/>
      <c r="AT75" s="1011"/>
      <c r="AU75" s="1012">
        <v>49</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584</v>
      </c>
      <c r="C76" s="1006"/>
      <c r="D76" s="1006"/>
      <c r="E76" s="1006"/>
      <c r="F76" s="1006"/>
      <c r="G76" s="1006"/>
      <c r="H76" s="1006"/>
      <c r="I76" s="1006"/>
      <c r="J76" s="1006"/>
      <c r="K76" s="1006"/>
      <c r="L76" s="1006"/>
      <c r="M76" s="1006"/>
      <c r="N76" s="1006"/>
      <c r="O76" s="1006"/>
      <c r="P76" s="1007"/>
      <c r="Q76" s="1009">
        <v>41</v>
      </c>
      <c r="R76" s="1010"/>
      <c r="S76" s="1010"/>
      <c r="T76" s="1010"/>
      <c r="U76" s="1011"/>
      <c r="V76" s="1012">
        <v>38</v>
      </c>
      <c r="W76" s="1010"/>
      <c r="X76" s="1010"/>
      <c r="Y76" s="1010"/>
      <c r="Z76" s="1011"/>
      <c r="AA76" s="1012">
        <v>3</v>
      </c>
      <c r="AB76" s="1010"/>
      <c r="AC76" s="1010"/>
      <c r="AD76" s="1010"/>
      <c r="AE76" s="1011"/>
      <c r="AF76" s="1012">
        <v>3</v>
      </c>
      <c r="AG76" s="1010"/>
      <c r="AH76" s="1010"/>
      <c r="AI76" s="1010"/>
      <c r="AJ76" s="1011"/>
      <c r="AK76" s="1012">
        <v>6</v>
      </c>
      <c r="AL76" s="1010"/>
      <c r="AM76" s="1010"/>
      <c r="AN76" s="1010"/>
      <c r="AO76" s="1011"/>
      <c r="AP76" s="1012" t="s">
        <v>593</v>
      </c>
      <c r="AQ76" s="1010"/>
      <c r="AR76" s="1010"/>
      <c r="AS76" s="1010"/>
      <c r="AT76" s="1011"/>
      <c r="AU76" s="1012" t="s">
        <v>593</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585</v>
      </c>
      <c r="C77" s="1006"/>
      <c r="D77" s="1006"/>
      <c r="E77" s="1006"/>
      <c r="F77" s="1006"/>
      <c r="G77" s="1006"/>
      <c r="H77" s="1006"/>
      <c r="I77" s="1006"/>
      <c r="J77" s="1006"/>
      <c r="K77" s="1006"/>
      <c r="L77" s="1006"/>
      <c r="M77" s="1006"/>
      <c r="N77" s="1006"/>
      <c r="O77" s="1006"/>
      <c r="P77" s="1007"/>
      <c r="Q77" s="1009">
        <v>29</v>
      </c>
      <c r="R77" s="1010"/>
      <c r="S77" s="1010"/>
      <c r="T77" s="1010"/>
      <c r="U77" s="1011"/>
      <c r="V77" s="1012">
        <v>28</v>
      </c>
      <c r="W77" s="1010"/>
      <c r="X77" s="1010"/>
      <c r="Y77" s="1010"/>
      <c r="Z77" s="1011"/>
      <c r="AA77" s="1012">
        <v>1</v>
      </c>
      <c r="AB77" s="1010"/>
      <c r="AC77" s="1010"/>
      <c r="AD77" s="1010"/>
      <c r="AE77" s="1011"/>
      <c r="AF77" s="1012"/>
      <c r="AG77" s="1010"/>
      <c r="AH77" s="1010"/>
      <c r="AI77" s="1010"/>
      <c r="AJ77" s="1011"/>
      <c r="AK77" s="1012">
        <v>4</v>
      </c>
      <c r="AL77" s="1010"/>
      <c r="AM77" s="1010"/>
      <c r="AN77" s="1010"/>
      <c r="AO77" s="1011"/>
      <c r="AP77" s="1012" t="s">
        <v>593</v>
      </c>
      <c r="AQ77" s="1010"/>
      <c r="AR77" s="1010"/>
      <c r="AS77" s="1010"/>
      <c r="AT77" s="1011"/>
      <c r="AU77" s="1012" t="s">
        <v>593</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586</v>
      </c>
      <c r="C78" s="1006"/>
      <c r="D78" s="1006"/>
      <c r="E78" s="1006"/>
      <c r="F78" s="1006"/>
      <c r="G78" s="1006"/>
      <c r="H78" s="1006"/>
      <c r="I78" s="1006"/>
      <c r="J78" s="1006"/>
      <c r="K78" s="1006"/>
      <c r="L78" s="1006"/>
      <c r="M78" s="1006"/>
      <c r="N78" s="1006"/>
      <c r="O78" s="1006"/>
      <c r="P78" s="1007"/>
      <c r="Q78" s="1008">
        <v>1092</v>
      </c>
      <c r="R78" s="1002"/>
      <c r="S78" s="1002"/>
      <c r="T78" s="1002"/>
      <c r="U78" s="1002"/>
      <c r="V78" s="1002">
        <v>1062</v>
      </c>
      <c r="W78" s="1002"/>
      <c r="X78" s="1002"/>
      <c r="Y78" s="1002"/>
      <c r="Z78" s="1002"/>
      <c r="AA78" s="1002">
        <v>30</v>
      </c>
      <c r="AB78" s="1002"/>
      <c r="AC78" s="1002"/>
      <c r="AD78" s="1002"/>
      <c r="AE78" s="1002"/>
      <c r="AF78" s="1002">
        <v>30</v>
      </c>
      <c r="AG78" s="1002"/>
      <c r="AH78" s="1002"/>
      <c r="AI78" s="1002"/>
      <c r="AJ78" s="1002"/>
      <c r="AK78" s="1002">
        <v>175</v>
      </c>
      <c r="AL78" s="1002"/>
      <c r="AM78" s="1002"/>
      <c r="AN78" s="1002"/>
      <c r="AO78" s="1002"/>
      <c r="AP78" s="1002" t="s">
        <v>593</v>
      </c>
      <c r="AQ78" s="1002"/>
      <c r="AR78" s="1002"/>
      <c r="AS78" s="1002"/>
      <c r="AT78" s="1002"/>
      <c r="AU78" s="1002" t="s">
        <v>593</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587</v>
      </c>
      <c r="C79" s="1006"/>
      <c r="D79" s="1006"/>
      <c r="E79" s="1006"/>
      <c r="F79" s="1006"/>
      <c r="G79" s="1006"/>
      <c r="H79" s="1006"/>
      <c r="I79" s="1006"/>
      <c r="J79" s="1006"/>
      <c r="K79" s="1006"/>
      <c r="L79" s="1006"/>
      <c r="M79" s="1006"/>
      <c r="N79" s="1006"/>
      <c r="O79" s="1006"/>
      <c r="P79" s="1007"/>
      <c r="Q79" s="1008">
        <v>1698</v>
      </c>
      <c r="R79" s="1002"/>
      <c r="S79" s="1002"/>
      <c r="T79" s="1002"/>
      <c r="U79" s="1002"/>
      <c r="V79" s="1002">
        <v>1630</v>
      </c>
      <c r="W79" s="1002"/>
      <c r="X79" s="1002"/>
      <c r="Y79" s="1002"/>
      <c r="Z79" s="1002"/>
      <c r="AA79" s="1002">
        <v>68</v>
      </c>
      <c r="AB79" s="1002"/>
      <c r="AC79" s="1002"/>
      <c r="AD79" s="1002"/>
      <c r="AE79" s="1002"/>
      <c r="AF79" s="1002">
        <v>68</v>
      </c>
      <c r="AG79" s="1002"/>
      <c r="AH79" s="1002"/>
      <c r="AI79" s="1002"/>
      <c r="AJ79" s="1002"/>
      <c r="AK79" s="1002">
        <v>124</v>
      </c>
      <c r="AL79" s="1002"/>
      <c r="AM79" s="1002"/>
      <c r="AN79" s="1002"/>
      <c r="AO79" s="1002"/>
      <c r="AP79" s="1002" t="s">
        <v>593</v>
      </c>
      <c r="AQ79" s="1002"/>
      <c r="AR79" s="1002"/>
      <c r="AS79" s="1002"/>
      <c r="AT79" s="1002"/>
      <c r="AU79" s="1002" t="s">
        <v>593</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t="s">
        <v>588</v>
      </c>
      <c r="C80" s="1006"/>
      <c r="D80" s="1006"/>
      <c r="E80" s="1006"/>
      <c r="F80" s="1006"/>
      <c r="G80" s="1006"/>
      <c r="H80" s="1006"/>
      <c r="I80" s="1006"/>
      <c r="J80" s="1006"/>
      <c r="K80" s="1006"/>
      <c r="L80" s="1006"/>
      <c r="M80" s="1006"/>
      <c r="N80" s="1006"/>
      <c r="O80" s="1006"/>
      <c r="P80" s="1007"/>
      <c r="Q80" s="1008">
        <v>281118</v>
      </c>
      <c r="R80" s="1002"/>
      <c r="S80" s="1002"/>
      <c r="T80" s="1002"/>
      <c r="U80" s="1002"/>
      <c r="V80" s="1002">
        <v>268079</v>
      </c>
      <c r="W80" s="1002"/>
      <c r="X80" s="1002"/>
      <c r="Y80" s="1002"/>
      <c r="Z80" s="1002"/>
      <c r="AA80" s="1002">
        <v>13039</v>
      </c>
      <c r="AB80" s="1002"/>
      <c r="AC80" s="1002"/>
      <c r="AD80" s="1002"/>
      <c r="AE80" s="1002"/>
      <c r="AF80" s="1002">
        <v>13039</v>
      </c>
      <c r="AG80" s="1002"/>
      <c r="AH80" s="1002"/>
      <c r="AI80" s="1002"/>
      <c r="AJ80" s="1002"/>
      <c r="AK80" s="1002">
        <v>1356</v>
      </c>
      <c r="AL80" s="1002"/>
      <c r="AM80" s="1002"/>
      <c r="AN80" s="1002"/>
      <c r="AO80" s="1002"/>
      <c r="AP80" s="1002" t="s">
        <v>593</v>
      </c>
      <c r="AQ80" s="1002"/>
      <c r="AR80" s="1002"/>
      <c r="AS80" s="1002"/>
      <c r="AT80" s="1002"/>
      <c r="AU80" s="1002" t="s">
        <v>593</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t="s">
        <v>589</v>
      </c>
      <c r="C81" s="1006"/>
      <c r="D81" s="1006"/>
      <c r="E81" s="1006"/>
      <c r="F81" s="1006"/>
      <c r="G81" s="1006"/>
      <c r="H81" s="1006"/>
      <c r="I81" s="1006"/>
      <c r="J81" s="1006"/>
      <c r="K81" s="1006"/>
      <c r="L81" s="1006"/>
      <c r="M81" s="1006"/>
      <c r="N81" s="1006"/>
      <c r="O81" s="1006"/>
      <c r="P81" s="1007"/>
      <c r="Q81" s="1008">
        <v>6639</v>
      </c>
      <c r="R81" s="1002"/>
      <c r="S81" s="1002"/>
      <c r="T81" s="1002"/>
      <c r="U81" s="1002"/>
      <c r="V81" s="1002">
        <v>5898</v>
      </c>
      <c r="W81" s="1002"/>
      <c r="X81" s="1002"/>
      <c r="Y81" s="1002"/>
      <c r="Z81" s="1002"/>
      <c r="AA81" s="1002">
        <v>740</v>
      </c>
      <c r="AB81" s="1002"/>
      <c r="AC81" s="1002"/>
      <c r="AD81" s="1002"/>
      <c r="AE81" s="1002"/>
      <c r="AF81" s="1002">
        <v>741</v>
      </c>
      <c r="AG81" s="1002"/>
      <c r="AH81" s="1002"/>
      <c r="AI81" s="1002"/>
      <c r="AJ81" s="1002"/>
      <c r="AK81" s="1012">
        <v>258</v>
      </c>
      <c r="AL81" s="1010"/>
      <c r="AM81" s="1010"/>
      <c r="AN81" s="1010"/>
      <c r="AO81" s="1011"/>
      <c r="AP81" s="1002" t="s">
        <v>593</v>
      </c>
      <c r="AQ81" s="1002"/>
      <c r="AR81" s="1002"/>
      <c r="AS81" s="1002"/>
      <c r="AT81" s="1002"/>
      <c r="AU81" s="1002" t="s">
        <v>593</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t="s">
        <v>590</v>
      </c>
      <c r="C82" s="1006"/>
      <c r="D82" s="1006"/>
      <c r="E82" s="1006"/>
      <c r="F82" s="1006"/>
      <c r="G82" s="1006"/>
      <c r="H82" s="1006"/>
      <c r="I82" s="1006"/>
      <c r="J82" s="1006"/>
      <c r="K82" s="1006"/>
      <c r="L82" s="1006"/>
      <c r="M82" s="1006"/>
      <c r="N82" s="1006"/>
      <c r="O82" s="1006"/>
      <c r="P82" s="1007"/>
      <c r="Q82" s="1008">
        <v>14</v>
      </c>
      <c r="R82" s="1002"/>
      <c r="S82" s="1002"/>
      <c r="T82" s="1002"/>
      <c r="U82" s="1002"/>
      <c r="V82" s="1002">
        <v>12</v>
      </c>
      <c r="W82" s="1002"/>
      <c r="X82" s="1002"/>
      <c r="Y82" s="1002"/>
      <c r="Z82" s="1002"/>
      <c r="AA82" s="1002">
        <v>2</v>
      </c>
      <c r="AB82" s="1002"/>
      <c r="AC82" s="1002"/>
      <c r="AD82" s="1002"/>
      <c r="AE82" s="1002"/>
      <c r="AF82" s="1002">
        <v>2</v>
      </c>
      <c r="AG82" s="1002"/>
      <c r="AH82" s="1002"/>
      <c r="AI82" s="1002"/>
      <c r="AJ82" s="1002"/>
      <c r="AK82" s="1012">
        <v>9</v>
      </c>
      <c r="AL82" s="1010"/>
      <c r="AM82" s="1010"/>
      <c r="AN82" s="1010"/>
      <c r="AO82" s="1011"/>
      <c r="AP82" s="1002" t="s">
        <v>593</v>
      </c>
      <c r="AQ82" s="1002"/>
      <c r="AR82" s="1002"/>
      <c r="AS82" s="1002"/>
      <c r="AT82" s="1002"/>
      <c r="AU82" s="1002" t="s">
        <v>593</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t="s">
        <v>591</v>
      </c>
      <c r="C83" s="1006"/>
      <c r="D83" s="1006"/>
      <c r="E83" s="1006"/>
      <c r="F83" s="1006"/>
      <c r="G83" s="1006"/>
      <c r="H83" s="1006"/>
      <c r="I83" s="1006"/>
      <c r="J83" s="1006"/>
      <c r="K83" s="1006"/>
      <c r="L83" s="1006"/>
      <c r="M83" s="1006"/>
      <c r="N83" s="1006"/>
      <c r="O83" s="1006"/>
      <c r="P83" s="1007"/>
      <c r="Q83" s="1008">
        <v>68</v>
      </c>
      <c r="R83" s="1002"/>
      <c r="S83" s="1002"/>
      <c r="T83" s="1002"/>
      <c r="U83" s="1002"/>
      <c r="V83" s="1002">
        <v>62</v>
      </c>
      <c r="W83" s="1002"/>
      <c r="X83" s="1002"/>
      <c r="Y83" s="1002"/>
      <c r="Z83" s="1002"/>
      <c r="AA83" s="1002">
        <v>6</v>
      </c>
      <c r="AB83" s="1002"/>
      <c r="AC83" s="1002"/>
      <c r="AD83" s="1002"/>
      <c r="AE83" s="1002"/>
      <c r="AF83" s="1002">
        <v>6</v>
      </c>
      <c r="AG83" s="1002"/>
      <c r="AH83" s="1002"/>
      <c r="AI83" s="1002"/>
      <c r="AJ83" s="1002"/>
      <c r="AK83" s="1002">
        <v>0</v>
      </c>
      <c r="AL83" s="1002"/>
      <c r="AM83" s="1002"/>
      <c r="AN83" s="1002"/>
      <c r="AO83" s="1002"/>
      <c r="AP83" s="1002" t="s">
        <v>593</v>
      </c>
      <c r="AQ83" s="1002"/>
      <c r="AR83" s="1002"/>
      <c r="AS83" s="1002"/>
      <c r="AT83" s="1002"/>
      <c r="AU83" s="1002" t="s">
        <v>593</v>
      </c>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t="s">
        <v>592</v>
      </c>
      <c r="C84" s="1006"/>
      <c r="D84" s="1006"/>
      <c r="E84" s="1006"/>
      <c r="F84" s="1006"/>
      <c r="G84" s="1006"/>
      <c r="H84" s="1006"/>
      <c r="I84" s="1006"/>
      <c r="J84" s="1006"/>
      <c r="K84" s="1006"/>
      <c r="L84" s="1006"/>
      <c r="M84" s="1006"/>
      <c r="N84" s="1006"/>
      <c r="O84" s="1006"/>
      <c r="P84" s="1007"/>
      <c r="Q84" s="1009">
        <v>194</v>
      </c>
      <c r="R84" s="1010"/>
      <c r="S84" s="1010"/>
      <c r="T84" s="1010"/>
      <c r="U84" s="1011"/>
      <c r="V84" s="1012">
        <v>185</v>
      </c>
      <c r="W84" s="1010"/>
      <c r="X84" s="1010"/>
      <c r="Y84" s="1010"/>
      <c r="Z84" s="1011"/>
      <c r="AA84" s="1012">
        <v>8</v>
      </c>
      <c r="AB84" s="1010"/>
      <c r="AC84" s="1010"/>
      <c r="AD84" s="1010"/>
      <c r="AE84" s="1011"/>
      <c r="AF84" s="1002">
        <v>8</v>
      </c>
      <c r="AG84" s="1002"/>
      <c r="AH84" s="1002"/>
      <c r="AI84" s="1002"/>
      <c r="AJ84" s="1002"/>
      <c r="AK84" s="1002">
        <v>0</v>
      </c>
      <c r="AL84" s="1002"/>
      <c r="AM84" s="1002"/>
      <c r="AN84" s="1002"/>
      <c r="AO84" s="1002"/>
      <c r="AP84" s="1002" t="s">
        <v>593</v>
      </c>
      <c r="AQ84" s="1002"/>
      <c r="AR84" s="1002"/>
      <c r="AS84" s="1002"/>
      <c r="AT84" s="1002"/>
      <c r="AU84" s="1002" t="s">
        <v>593</v>
      </c>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14363</v>
      </c>
      <c r="AG88" s="990"/>
      <c r="AH88" s="990"/>
      <c r="AI88" s="990"/>
      <c r="AJ88" s="990"/>
      <c r="AK88" s="994"/>
      <c r="AL88" s="994"/>
      <c r="AM88" s="994"/>
      <c r="AN88" s="994"/>
      <c r="AO88" s="994"/>
      <c r="AP88" s="990">
        <v>4658</v>
      </c>
      <c r="AQ88" s="990"/>
      <c r="AR88" s="990"/>
      <c r="AS88" s="990"/>
      <c r="AT88" s="990"/>
      <c r="AU88" s="990">
        <v>1116</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207</v>
      </c>
      <c r="CS102" s="982"/>
      <c r="CT102" s="982"/>
      <c r="CU102" s="982"/>
      <c r="CV102" s="983"/>
      <c r="CW102" s="981" t="s">
        <v>566</v>
      </c>
      <c r="CX102" s="982"/>
      <c r="CY102" s="982"/>
      <c r="CZ102" s="982"/>
      <c r="DA102" s="983"/>
      <c r="DB102" s="981">
        <v>100</v>
      </c>
      <c r="DC102" s="982"/>
      <c r="DD102" s="982"/>
      <c r="DE102" s="982"/>
      <c r="DF102" s="983"/>
      <c r="DG102" s="981" t="s">
        <v>566</v>
      </c>
      <c r="DH102" s="982"/>
      <c r="DI102" s="982"/>
      <c r="DJ102" s="982"/>
      <c r="DK102" s="983"/>
      <c r="DL102" s="981" t="s">
        <v>566</v>
      </c>
      <c r="DM102" s="982"/>
      <c r="DN102" s="982"/>
      <c r="DO102" s="982"/>
      <c r="DP102" s="983"/>
      <c r="DQ102" s="981" t="s">
        <v>566</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299</v>
      </c>
      <c r="AG109" s="925"/>
      <c r="AH109" s="925"/>
      <c r="AI109" s="925"/>
      <c r="AJ109" s="926"/>
      <c r="AK109" s="927" t="s">
        <v>298</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299</v>
      </c>
      <c r="BW109" s="925"/>
      <c r="BX109" s="925"/>
      <c r="BY109" s="925"/>
      <c r="BZ109" s="926"/>
      <c r="CA109" s="927" t="s">
        <v>298</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299</v>
      </c>
      <c r="DM109" s="925"/>
      <c r="DN109" s="925"/>
      <c r="DO109" s="925"/>
      <c r="DP109" s="926"/>
      <c r="DQ109" s="927" t="s">
        <v>298</v>
      </c>
      <c r="DR109" s="925"/>
      <c r="DS109" s="925"/>
      <c r="DT109" s="925"/>
      <c r="DU109" s="926"/>
      <c r="DV109" s="927" t="s">
        <v>423</v>
      </c>
      <c r="DW109" s="925"/>
      <c r="DX109" s="925"/>
      <c r="DY109" s="925"/>
      <c r="DZ109" s="956"/>
    </row>
    <row r="110" spans="1:131" s="226" customFormat="1" ht="26.25" customHeight="1" x14ac:dyDescent="0.15">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712459</v>
      </c>
      <c r="AB110" s="918"/>
      <c r="AC110" s="918"/>
      <c r="AD110" s="918"/>
      <c r="AE110" s="919"/>
      <c r="AF110" s="920">
        <v>734297</v>
      </c>
      <c r="AG110" s="918"/>
      <c r="AH110" s="918"/>
      <c r="AI110" s="918"/>
      <c r="AJ110" s="919"/>
      <c r="AK110" s="920">
        <v>760781</v>
      </c>
      <c r="AL110" s="918"/>
      <c r="AM110" s="918"/>
      <c r="AN110" s="918"/>
      <c r="AO110" s="919"/>
      <c r="AP110" s="921">
        <v>27.1</v>
      </c>
      <c r="AQ110" s="922"/>
      <c r="AR110" s="922"/>
      <c r="AS110" s="922"/>
      <c r="AT110" s="923"/>
      <c r="AU110" s="957" t="s">
        <v>66</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6989880</v>
      </c>
      <c r="BR110" s="865"/>
      <c r="BS110" s="865"/>
      <c r="BT110" s="865"/>
      <c r="BU110" s="865"/>
      <c r="BV110" s="865">
        <v>6819984</v>
      </c>
      <c r="BW110" s="865"/>
      <c r="BX110" s="865"/>
      <c r="BY110" s="865"/>
      <c r="BZ110" s="865"/>
      <c r="CA110" s="865">
        <v>6956247</v>
      </c>
      <c r="CB110" s="865"/>
      <c r="CC110" s="865"/>
      <c r="CD110" s="865"/>
      <c r="CE110" s="865"/>
      <c r="CF110" s="889">
        <v>248</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429</v>
      </c>
      <c r="DH110" s="865"/>
      <c r="DI110" s="865"/>
      <c r="DJ110" s="865"/>
      <c r="DK110" s="865"/>
      <c r="DL110" s="865" t="s">
        <v>430</v>
      </c>
      <c r="DM110" s="865"/>
      <c r="DN110" s="865"/>
      <c r="DO110" s="865"/>
      <c r="DP110" s="865"/>
      <c r="DQ110" s="865" t="s">
        <v>429</v>
      </c>
      <c r="DR110" s="865"/>
      <c r="DS110" s="865"/>
      <c r="DT110" s="865"/>
      <c r="DU110" s="865"/>
      <c r="DV110" s="866" t="s">
        <v>429</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429</v>
      </c>
      <c r="AB111" s="946"/>
      <c r="AC111" s="946"/>
      <c r="AD111" s="946"/>
      <c r="AE111" s="947"/>
      <c r="AF111" s="948" t="s">
        <v>228</v>
      </c>
      <c r="AG111" s="946"/>
      <c r="AH111" s="946"/>
      <c r="AI111" s="946"/>
      <c r="AJ111" s="947"/>
      <c r="AK111" s="948" t="s">
        <v>429</v>
      </c>
      <c r="AL111" s="946"/>
      <c r="AM111" s="946"/>
      <c r="AN111" s="946"/>
      <c r="AO111" s="947"/>
      <c r="AP111" s="949" t="s">
        <v>429</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t="s">
        <v>228</v>
      </c>
      <c r="BR111" s="837"/>
      <c r="BS111" s="837"/>
      <c r="BT111" s="837"/>
      <c r="BU111" s="837"/>
      <c r="BV111" s="837" t="s">
        <v>228</v>
      </c>
      <c r="BW111" s="837"/>
      <c r="BX111" s="837"/>
      <c r="BY111" s="837"/>
      <c r="BZ111" s="837"/>
      <c r="CA111" s="837" t="s">
        <v>429</v>
      </c>
      <c r="CB111" s="837"/>
      <c r="CC111" s="837"/>
      <c r="CD111" s="837"/>
      <c r="CE111" s="837"/>
      <c r="CF111" s="898" t="s">
        <v>228</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228</v>
      </c>
      <c r="DH111" s="837"/>
      <c r="DI111" s="837"/>
      <c r="DJ111" s="837"/>
      <c r="DK111" s="837"/>
      <c r="DL111" s="837" t="s">
        <v>228</v>
      </c>
      <c r="DM111" s="837"/>
      <c r="DN111" s="837"/>
      <c r="DO111" s="837"/>
      <c r="DP111" s="837"/>
      <c r="DQ111" s="837" t="s">
        <v>228</v>
      </c>
      <c r="DR111" s="837"/>
      <c r="DS111" s="837"/>
      <c r="DT111" s="837"/>
      <c r="DU111" s="837"/>
      <c r="DV111" s="814" t="s">
        <v>228</v>
      </c>
      <c r="DW111" s="814"/>
      <c r="DX111" s="814"/>
      <c r="DY111" s="814"/>
      <c r="DZ111" s="815"/>
    </row>
    <row r="112" spans="1:131" s="226" customFormat="1" ht="26.25" customHeight="1" x14ac:dyDescent="0.15">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429</v>
      </c>
      <c r="AB112" s="800"/>
      <c r="AC112" s="800"/>
      <c r="AD112" s="800"/>
      <c r="AE112" s="801"/>
      <c r="AF112" s="802" t="s">
        <v>228</v>
      </c>
      <c r="AG112" s="800"/>
      <c r="AH112" s="800"/>
      <c r="AI112" s="800"/>
      <c r="AJ112" s="801"/>
      <c r="AK112" s="802" t="s">
        <v>436</v>
      </c>
      <c r="AL112" s="800"/>
      <c r="AM112" s="800"/>
      <c r="AN112" s="800"/>
      <c r="AO112" s="801"/>
      <c r="AP112" s="847" t="s">
        <v>228</v>
      </c>
      <c r="AQ112" s="848"/>
      <c r="AR112" s="848"/>
      <c r="AS112" s="848"/>
      <c r="AT112" s="849"/>
      <c r="AU112" s="959"/>
      <c r="AV112" s="960"/>
      <c r="AW112" s="960"/>
      <c r="AX112" s="960"/>
      <c r="AY112" s="960"/>
      <c r="AZ112" s="835" t="s">
        <v>437</v>
      </c>
      <c r="BA112" s="770"/>
      <c r="BB112" s="770"/>
      <c r="BC112" s="770"/>
      <c r="BD112" s="770"/>
      <c r="BE112" s="770"/>
      <c r="BF112" s="770"/>
      <c r="BG112" s="770"/>
      <c r="BH112" s="770"/>
      <c r="BI112" s="770"/>
      <c r="BJ112" s="770"/>
      <c r="BK112" s="770"/>
      <c r="BL112" s="770"/>
      <c r="BM112" s="770"/>
      <c r="BN112" s="770"/>
      <c r="BO112" s="770"/>
      <c r="BP112" s="771"/>
      <c r="BQ112" s="836">
        <v>3523223</v>
      </c>
      <c r="BR112" s="837"/>
      <c r="BS112" s="837"/>
      <c r="BT112" s="837"/>
      <c r="BU112" s="837"/>
      <c r="BV112" s="837">
        <v>3506284</v>
      </c>
      <c r="BW112" s="837"/>
      <c r="BX112" s="837"/>
      <c r="BY112" s="837"/>
      <c r="BZ112" s="837"/>
      <c r="CA112" s="837">
        <v>3149038</v>
      </c>
      <c r="CB112" s="837"/>
      <c r="CC112" s="837"/>
      <c r="CD112" s="837"/>
      <c r="CE112" s="837"/>
      <c r="CF112" s="898">
        <v>112.3</v>
      </c>
      <c r="CG112" s="899"/>
      <c r="CH112" s="899"/>
      <c r="CI112" s="899"/>
      <c r="CJ112" s="899"/>
      <c r="CK112" s="954"/>
      <c r="CL112" s="841"/>
      <c r="CM112" s="844" t="s">
        <v>438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228</v>
      </c>
      <c r="DH112" s="837"/>
      <c r="DI112" s="837"/>
      <c r="DJ112" s="837"/>
      <c r="DK112" s="837"/>
      <c r="DL112" s="837" t="s">
        <v>429</v>
      </c>
      <c r="DM112" s="837"/>
      <c r="DN112" s="837"/>
      <c r="DO112" s="837"/>
      <c r="DP112" s="837"/>
      <c r="DQ112" s="837" t="s">
        <v>429</v>
      </c>
      <c r="DR112" s="837"/>
      <c r="DS112" s="837"/>
      <c r="DT112" s="837"/>
      <c r="DU112" s="837"/>
      <c r="DV112" s="814" t="s">
        <v>429</v>
      </c>
      <c r="DW112" s="814"/>
      <c r="DX112" s="814"/>
      <c r="DY112" s="814"/>
      <c r="DZ112" s="815"/>
    </row>
    <row r="113" spans="1:130" s="226" customFormat="1" ht="26.25" customHeight="1" x14ac:dyDescent="0.15">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242540</v>
      </c>
      <c r="AB113" s="946"/>
      <c r="AC113" s="946"/>
      <c r="AD113" s="946"/>
      <c r="AE113" s="947"/>
      <c r="AF113" s="948">
        <v>260402</v>
      </c>
      <c r="AG113" s="946"/>
      <c r="AH113" s="946"/>
      <c r="AI113" s="946"/>
      <c r="AJ113" s="947"/>
      <c r="AK113" s="948">
        <v>228227</v>
      </c>
      <c r="AL113" s="946"/>
      <c r="AM113" s="946"/>
      <c r="AN113" s="946"/>
      <c r="AO113" s="947"/>
      <c r="AP113" s="949">
        <v>8.1</v>
      </c>
      <c r="AQ113" s="950"/>
      <c r="AR113" s="950"/>
      <c r="AS113" s="950"/>
      <c r="AT113" s="951"/>
      <c r="AU113" s="959"/>
      <c r="AV113" s="960"/>
      <c r="AW113" s="960"/>
      <c r="AX113" s="960"/>
      <c r="AY113" s="960"/>
      <c r="AZ113" s="835" t="s">
        <v>440</v>
      </c>
      <c r="BA113" s="770"/>
      <c r="BB113" s="770"/>
      <c r="BC113" s="770"/>
      <c r="BD113" s="770"/>
      <c r="BE113" s="770"/>
      <c r="BF113" s="770"/>
      <c r="BG113" s="770"/>
      <c r="BH113" s="770"/>
      <c r="BI113" s="770"/>
      <c r="BJ113" s="770"/>
      <c r="BK113" s="770"/>
      <c r="BL113" s="770"/>
      <c r="BM113" s="770"/>
      <c r="BN113" s="770"/>
      <c r="BO113" s="770"/>
      <c r="BP113" s="771"/>
      <c r="BQ113" s="836">
        <v>1280177</v>
      </c>
      <c r="BR113" s="837"/>
      <c r="BS113" s="837"/>
      <c r="BT113" s="837"/>
      <c r="BU113" s="837"/>
      <c r="BV113" s="837">
        <v>1191015</v>
      </c>
      <c r="BW113" s="837"/>
      <c r="BX113" s="837"/>
      <c r="BY113" s="837"/>
      <c r="BZ113" s="837"/>
      <c r="CA113" s="837">
        <v>1115876</v>
      </c>
      <c r="CB113" s="837"/>
      <c r="CC113" s="837"/>
      <c r="CD113" s="837"/>
      <c r="CE113" s="837"/>
      <c r="CF113" s="898">
        <v>39.799999999999997</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429</v>
      </c>
      <c r="DH113" s="800"/>
      <c r="DI113" s="800"/>
      <c r="DJ113" s="800"/>
      <c r="DK113" s="801"/>
      <c r="DL113" s="802" t="s">
        <v>429</v>
      </c>
      <c r="DM113" s="800"/>
      <c r="DN113" s="800"/>
      <c r="DO113" s="800"/>
      <c r="DP113" s="801"/>
      <c r="DQ113" s="802" t="s">
        <v>429</v>
      </c>
      <c r="DR113" s="800"/>
      <c r="DS113" s="800"/>
      <c r="DT113" s="800"/>
      <c r="DU113" s="801"/>
      <c r="DV113" s="847" t="s">
        <v>429</v>
      </c>
      <c r="DW113" s="848"/>
      <c r="DX113" s="848"/>
      <c r="DY113" s="848"/>
      <c r="DZ113" s="849"/>
    </row>
    <row r="114" spans="1:130" s="226" customFormat="1" ht="26.25" customHeight="1" x14ac:dyDescent="0.15">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158815</v>
      </c>
      <c r="AB114" s="800"/>
      <c r="AC114" s="800"/>
      <c r="AD114" s="800"/>
      <c r="AE114" s="801"/>
      <c r="AF114" s="802">
        <v>163893</v>
      </c>
      <c r="AG114" s="800"/>
      <c r="AH114" s="800"/>
      <c r="AI114" s="800"/>
      <c r="AJ114" s="801"/>
      <c r="AK114" s="802">
        <v>153880</v>
      </c>
      <c r="AL114" s="800"/>
      <c r="AM114" s="800"/>
      <c r="AN114" s="800"/>
      <c r="AO114" s="801"/>
      <c r="AP114" s="847">
        <v>5.5</v>
      </c>
      <c r="AQ114" s="848"/>
      <c r="AR114" s="848"/>
      <c r="AS114" s="848"/>
      <c r="AT114" s="849"/>
      <c r="AU114" s="959"/>
      <c r="AV114" s="960"/>
      <c r="AW114" s="960"/>
      <c r="AX114" s="960"/>
      <c r="AY114" s="960"/>
      <c r="AZ114" s="835" t="s">
        <v>443</v>
      </c>
      <c r="BA114" s="770"/>
      <c r="BB114" s="770"/>
      <c r="BC114" s="770"/>
      <c r="BD114" s="770"/>
      <c r="BE114" s="770"/>
      <c r="BF114" s="770"/>
      <c r="BG114" s="770"/>
      <c r="BH114" s="770"/>
      <c r="BI114" s="770"/>
      <c r="BJ114" s="770"/>
      <c r="BK114" s="770"/>
      <c r="BL114" s="770"/>
      <c r="BM114" s="770"/>
      <c r="BN114" s="770"/>
      <c r="BO114" s="770"/>
      <c r="BP114" s="771"/>
      <c r="BQ114" s="836">
        <v>1419648</v>
      </c>
      <c r="BR114" s="837"/>
      <c r="BS114" s="837"/>
      <c r="BT114" s="837"/>
      <c r="BU114" s="837"/>
      <c r="BV114" s="837">
        <v>1472190</v>
      </c>
      <c r="BW114" s="837"/>
      <c r="BX114" s="837"/>
      <c r="BY114" s="837"/>
      <c r="BZ114" s="837"/>
      <c r="CA114" s="837">
        <v>1483658</v>
      </c>
      <c r="CB114" s="837"/>
      <c r="CC114" s="837"/>
      <c r="CD114" s="837"/>
      <c r="CE114" s="837"/>
      <c r="CF114" s="898">
        <v>52.9</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228</v>
      </c>
      <c r="DH114" s="800"/>
      <c r="DI114" s="800"/>
      <c r="DJ114" s="800"/>
      <c r="DK114" s="801"/>
      <c r="DL114" s="802" t="s">
        <v>228</v>
      </c>
      <c r="DM114" s="800"/>
      <c r="DN114" s="800"/>
      <c r="DO114" s="800"/>
      <c r="DP114" s="801"/>
      <c r="DQ114" s="802" t="s">
        <v>429</v>
      </c>
      <c r="DR114" s="800"/>
      <c r="DS114" s="800"/>
      <c r="DT114" s="800"/>
      <c r="DU114" s="801"/>
      <c r="DV114" s="847" t="s">
        <v>429</v>
      </c>
      <c r="DW114" s="848"/>
      <c r="DX114" s="848"/>
      <c r="DY114" s="848"/>
      <c r="DZ114" s="849"/>
    </row>
    <row r="115" spans="1:130" s="226" customFormat="1" ht="26.25" customHeight="1" x14ac:dyDescent="0.15">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228</v>
      </c>
      <c r="AB115" s="946"/>
      <c r="AC115" s="946"/>
      <c r="AD115" s="946"/>
      <c r="AE115" s="947"/>
      <c r="AF115" s="948" t="s">
        <v>228</v>
      </c>
      <c r="AG115" s="946"/>
      <c r="AH115" s="946"/>
      <c r="AI115" s="946"/>
      <c r="AJ115" s="947"/>
      <c r="AK115" s="948" t="s">
        <v>228</v>
      </c>
      <c r="AL115" s="946"/>
      <c r="AM115" s="946"/>
      <c r="AN115" s="946"/>
      <c r="AO115" s="947"/>
      <c r="AP115" s="949" t="s">
        <v>228</v>
      </c>
      <c r="AQ115" s="950"/>
      <c r="AR115" s="950"/>
      <c r="AS115" s="950"/>
      <c r="AT115" s="951"/>
      <c r="AU115" s="959"/>
      <c r="AV115" s="960"/>
      <c r="AW115" s="960"/>
      <c r="AX115" s="960"/>
      <c r="AY115" s="960"/>
      <c r="AZ115" s="835" t="s">
        <v>446</v>
      </c>
      <c r="BA115" s="770"/>
      <c r="BB115" s="770"/>
      <c r="BC115" s="770"/>
      <c r="BD115" s="770"/>
      <c r="BE115" s="770"/>
      <c r="BF115" s="770"/>
      <c r="BG115" s="770"/>
      <c r="BH115" s="770"/>
      <c r="BI115" s="770"/>
      <c r="BJ115" s="770"/>
      <c r="BK115" s="770"/>
      <c r="BL115" s="770"/>
      <c r="BM115" s="770"/>
      <c r="BN115" s="770"/>
      <c r="BO115" s="770"/>
      <c r="BP115" s="771"/>
      <c r="BQ115" s="836" t="s">
        <v>228</v>
      </c>
      <c r="BR115" s="837"/>
      <c r="BS115" s="837"/>
      <c r="BT115" s="837"/>
      <c r="BU115" s="837"/>
      <c r="BV115" s="837" t="s">
        <v>228</v>
      </c>
      <c r="BW115" s="837"/>
      <c r="BX115" s="837"/>
      <c r="BY115" s="837"/>
      <c r="BZ115" s="837"/>
      <c r="CA115" s="837" t="s">
        <v>429</v>
      </c>
      <c r="CB115" s="837"/>
      <c r="CC115" s="837"/>
      <c r="CD115" s="837"/>
      <c r="CE115" s="837"/>
      <c r="CF115" s="898" t="s">
        <v>429</v>
      </c>
      <c r="CG115" s="899"/>
      <c r="CH115" s="899"/>
      <c r="CI115" s="899"/>
      <c r="CJ115" s="899"/>
      <c r="CK115" s="954"/>
      <c r="CL115" s="841"/>
      <c r="CM115" s="835"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429</v>
      </c>
      <c r="DH115" s="800"/>
      <c r="DI115" s="800"/>
      <c r="DJ115" s="800"/>
      <c r="DK115" s="801"/>
      <c r="DL115" s="802" t="s">
        <v>429</v>
      </c>
      <c r="DM115" s="800"/>
      <c r="DN115" s="800"/>
      <c r="DO115" s="800"/>
      <c r="DP115" s="801"/>
      <c r="DQ115" s="802" t="s">
        <v>228</v>
      </c>
      <c r="DR115" s="800"/>
      <c r="DS115" s="800"/>
      <c r="DT115" s="800"/>
      <c r="DU115" s="801"/>
      <c r="DV115" s="847" t="s">
        <v>436</v>
      </c>
      <c r="DW115" s="848"/>
      <c r="DX115" s="848"/>
      <c r="DY115" s="848"/>
      <c r="DZ115" s="849"/>
    </row>
    <row r="116" spans="1:130" s="226" customFormat="1" ht="26.25" customHeight="1" x14ac:dyDescent="0.15">
      <c r="A116" s="943"/>
      <c r="B116" s="944"/>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429</v>
      </c>
      <c r="AB116" s="800"/>
      <c r="AC116" s="800"/>
      <c r="AD116" s="800"/>
      <c r="AE116" s="801"/>
      <c r="AF116" s="802" t="s">
        <v>429</v>
      </c>
      <c r="AG116" s="800"/>
      <c r="AH116" s="800"/>
      <c r="AI116" s="800"/>
      <c r="AJ116" s="801"/>
      <c r="AK116" s="802" t="s">
        <v>429</v>
      </c>
      <c r="AL116" s="800"/>
      <c r="AM116" s="800"/>
      <c r="AN116" s="800"/>
      <c r="AO116" s="801"/>
      <c r="AP116" s="847" t="s">
        <v>429</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36" t="s">
        <v>429</v>
      </c>
      <c r="BR116" s="837"/>
      <c r="BS116" s="837"/>
      <c r="BT116" s="837"/>
      <c r="BU116" s="837"/>
      <c r="BV116" s="837" t="s">
        <v>429</v>
      </c>
      <c r="BW116" s="837"/>
      <c r="BX116" s="837"/>
      <c r="BY116" s="837"/>
      <c r="BZ116" s="837"/>
      <c r="CA116" s="837" t="s">
        <v>228</v>
      </c>
      <c r="CB116" s="837"/>
      <c r="CC116" s="837"/>
      <c r="CD116" s="837"/>
      <c r="CE116" s="837"/>
      <c r="CF116" s="898" t="s">
        <v>228</v>
      </c>
      <c r="CG116" s="899"/>
      <c r="CH116" s="899"/>
      <c r="CI116" s="899"/>
      <c r="CJ116" s="899"/>
      <c r="CK116" s="954"/>
      <c r="CL116" s="841"/>
      <c r="CM116" s="844" t="s">
        <v>450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228</v>
      </c>
      <c r="DH116" s="800"/>
      <c r="DI116" s="800"/>
      <c r="DJ116" s="800"/>
      <c r="DK116" s="801"/>
      <c r="DL116" s="802" t="s">
        <v>436</v>
      </c>
      <c r="DM116" s="800"/>
      <c r="DN116" s="800"/>
      <c r="DO116" s="800"/>
      <c r="DP116" s="801"/>
      <c r="DQ116" s="802" t="s">
        <v>429</v>
      </c>
      <c r="DR116" s="800"/>
      <c r="DS116" s="800"/>
      <c r="DT116" s="800"/>
      <c r="DU116" s="801"/>
      <c r="DV116" s="847" t="s">
        <v>228</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451</v>
      </c>
      <c r="Z117" s="926"/>
      <c r="AA117" s="931">
        <v>1113814</v>
      </c>
      <c r="AB117" s="932"/>
      <c r="AC117" s="932"/>
      <c r="AD117" s="932"/>
      <c r="AE117" s="933"/>
      <c r="AF117" s="934">
        <v>1158592</v>
      </c>
      <c r="AG117" s="932"/>
      <c r="AH117" s="932"/>
      <c r="AI117" s="932"/>
      <c r="AJ117" s="933"/>
      <c r="AK117" s="934">
        <v>1142888</v>
      </c>
      <c r="AL117" s="932"/>
      <c r="AM117" s="932"/>
      <c r="AN117" s="932"/>
      <c r="AO117" s="933"/>
      <c r="AP117" s="935"/>
      <c r="AQ117" s="936"/>
      <c r="AR117" s="936"/>
      <c r="AS117" s="936"/>
      <c r="AT117" s="937"/>
      <c r="AU117" s="959"/>
      <c r="AV117" s="960"/>
      <c r="AW117" s="960"/>
      <c r="AX117" s="960"/>
      <c r="AY117" s="960"/>
      <c r="AZ117" s="886" t="s">
        <v>452</v>
      </c>
      <c r="BA117" s="887"/>
      <c r="BB117" s="887"/>
      <c r="BC117" s="887"/>
      <c r="BD117" s="887"/>
      <c r="BE117" s="887"/>
      <c r="BF117" s="887"/>
      <c r="BG117" s="887"/>
      <c r="BH117" s="887"/>
      <c r="BI117" s="887"/>
      <c r="BJ117" s="887"/>
      <c r="BK117" s="887"/>
      <c r="BL117" s="887"/>
      <c r="BM117" s="887"/>
      <c r="BN117" s="887"/>
      <c r="BO117" s="887"/>
      <c r="BP117" s="888"/>
      <c r="BQ117" s="836" t="s">
        <v>429</v>
      </c>
      <c r="BR117" s="837"/>
      <c r="BS117" s="837"/>
      <c r="BT117" s="837"/>
      <c r="BU117" s="837"/>
      <c r="BV117" s="837" t="s">
        <v>429</v>
      </c>
      <c r="BW117" s="837"/>
      <c r="BX117" s="837"/>
      <c r="BY117" s="837"/>
      <c r="BZ117" s="837"/>
      <c r="CA117" s="837" t="s">
        <v>429</v>
      </c>
      <c r="CB117" s="837"/>
      <c r="CC117" s="837"/>
      <c r="CD117" s="837"/>
      <c r="CE117" s="837"/>
      <c r="CF117" s="898" t="s">
        <v>228</v>
      </c>
      <c r="CG117" s="899"/>
      <c r="CH117" s="899"/>
      <c r="CI117" s="899"/>
      <c r="CJ117" s="899"/>
      <c r="CK117" s="954"/>
      <c r="CL117" s="841"/>
      <c r="CM117" s="844" t="s">
        <v>453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429</v>
      </c>
      <c r="DH117" s="800"/>
      <c r="DI117" s="800"/>
      <c r="DJ117" s="800"/>
      <c r="DK117" s="801"/>
      <c r="DL117" s="802" t="s">
        <v>228</v>
      </c>
      <c r="DM117" s="800"/>
      <c r="DN117" s="800"/>
      <c r="DO117" s="800"/>
      <c r="DP117" s="801"/>
      <c r="DQ117" s="802" t="s">
        <v>429</v>
      </c>
      <c r="DR117" s="800"/>
      <c r="DS117" s="800"/>
      <c r="DT117" s="800"/>
      <c r="DU117" s="801"/>
      <c r="DV117" s="847" t="s">
        <v>429</v>
      </c>
      <c r="DW117" s="848"/>
      <c r="DX117" s="848"/>
      <c r="DY117" s="848"/>
      <c r="DZ117" s="849"/>
    </row>
    <row r="118" spans="1:130" s="226" customFormat="1" ht="26.25" customHeight="1" x14ac:dyDescent="0.15">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299</v>
      </c>
      <c r="AG118" s="925"/>
      <c r="AH118" s="925"/>
      <c r="AI118" s="925"/>
      <c r="AJ118" s="926"/>
      <c r="AK118" s="927" t="s">
        <v>298</v>
      </c>
      <c r="AL118" s="925"/>
      <c r="AM118" s="925"/>
      <c r="AN118" s="925"/>
      <c r="AO118" s="926"/>
      <c r="AP118" s="928" t="s">
        <v>423</v>
      </c>
      <c r="AQ118" s="929"/>
      <c r="AR118" s="929"/>
      <c r="AS118" s="929"/>
      <c r="AT118" s="930"/>
      <c r="AU118" s="959"/>
      <c r="AV118" s="960"/>
      <c r="AW118" s="960"/>
      <c r="AX118" s="960"/>
      <c r="AY118" s="960"/>
      <c r="AZ118" s="902" t="s">
        <v>454</v>
      </c>
      <c r="BA118" s="903"/>
      <c r="BB118" s="903"/>
      <c r="BC118" s="903"/>
      <c r="BD118" s="903"/>
      <c r="BE118" s="903"/>
      <c r="BF118" s="903"/>
      <c r="BG118" s="903"/>
      <c r="BH118" s="903"/>
      <c r="BI118" s="903"/>
      <c r="BJ118" s="903"/>
      <c r="BK118" s="903"/>
      <c r="BL118" s="903"/>
      <c r="BM118" s="903"/>
      <c r="BN118" s="903"/>
      <c r="BO118" s="903"/>
      <c r="BP118" s="904"/>
      <c r="BQ118" s="905" t="s">
        <v>429</v>
      </c>
      <c r="BR118" s="868"/>
      <c r="BS118" s="868"/>
      <c r="BT118" s="868"/>
      <c r="BU118" s="868"/>
      <c r="BV118" s="868" t="s">
        <v>429</v>
      </c>
      <c r="BW118" s="868"/>
      <c r="BX118" s="868"/>
      <c r="BY118" s="868"/>
      <c r="BZ118" s="868"/>
      <c r="CA118" s="868" t="s">
        <v>429</v>
      </c>
      <c r="CB118" s="868"/>
      <c r="CC118" s="868"/>
      <c r="CD118" s="868"/>
      <c r="CE118" s="868"/>
      <c r="CF118" s="898" t="s">
        <v>228</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228</v>
      </c>
      <c r="DH118" s="800"/>
      <c r="DI118" s="800"/>
      <c r="DJ118" s="800"/>
      <c r="DK118" s="801"/>
      <c r="DL118" s="802" t="s">
        <v>228</v>
      </c>
      <c r="DM118" s="800"/>
      <c r="DN118" s="800"/>
      <c r="DO118" s="800"/>
      <c r="DP118" s="801"/>
      <c r="DQ118" s="802" t="s">
        <v>228</v>
      </c>
      <c r="DR118" s="800"/>
      <c r="DS118" s="800"/>
      <c r="DT118" s="800"/>
      <c r="DU118" s="801"/>
      <c r="DV118" s="847" t="s">
        <v>429</v>
      </c>
      <c r="DW118" s="848"/>
      <c r="DX118" s="848"/>
      <c r="DY118" s="848"/>
      <c r="DZ118" s="849"/>
    </row>
    <row r="119" spans="1:130" s="226" customFormat="1" ht="26.25" customHeight="1" x14ac:dyDescent="0.15">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228</v>
      </c>
      <c r="AB119" s="918"/>
      <c r="AC119" s="918"/>
      <c r="AD119" s="918"/>
      <c r="AE119" s="919"/>
      <c r="AF119" s="920" t="s">
        <v>429</v>
      </c>
      <c r="AG119" s="918"/>
      <c r="AH119" s="918"/>
      <c r="AI119" s="918"/>
      <c r="AJ119" s="919"/>
      <c r="AK119" s="920" t="s">
        <v>228</v>
      </c>
      <c r="AL119" s="918"/>
      <c r="AM119" s="918"/>
      <c r="AN119" s="918"/>
      <c r="AO119" s="919"/>
      <c r="AP119" s="921" t="s">
        <v>228</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456</v>
      </c>
      <c r="BP119" s="901"/>
      <c r="BQ119" s="905">
        <v>13212928</v>
      </c>
      <c r="BR119" s="868"/>
      <c r="BS119" s="868"/>
      <c r="BT119" s="868"/>
      <c r="BU119" s="868"/>
      <c r="BV119" s="868">
        <v>12989473</v>
      </c>
      <c r="BW119" s="868"/>
      <c r="BX119" s="868"/>
      <c r="BY119" s="868"/>
      <c r="BZ119" s="868"/>
      <c r="CA119" s="868">
        <v>12704819</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429</v>
      </c>
      <c r="DH119" s="783"/>
      <c r="DI119" s="783"/>
      <c r="DJ119" s="783"/>
      <c r="DK119" s="784"/>
      <c r="DL119" s="785" t="s">
        <v>429</v>
      </c>
      <c r="DM119" s="783"/>
      <c r="DN119" s="783"/>
      <c r="DO119" s="783"/>
      <c r="DP119" s="784"/>
      <c r="DQ119" s="785" t="s">
        <v>429</v>
      </c>
      <c r="DR119" s="783"/>
      <c r="DS119" s="783"/>
      <c r="DT119" s="783"/>
      <c r="DU119" s="784"/>
      <c r="DV119" s="871" t="s">
        <v>429</v>
      </c>
      <c r="DW119" s="872"/>
      <c r="DX119" s="872"/>
      <c r="DY119" s="872"/>
      <c r="DZ119" s="873"/>
    </row>
    <row r="120" spans="1:130" s="226" customFormat="1" ht="26.25" customHeight="1" x14ac:dyDescent="0.15">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429</v>
      </c>
      <c r="AB120" s="800"/>
      <c r="AC120" s="800"/>
      <c r="AD120" s="800"/>
      <c r="AE120" s="801"/>
      <c r="AF120" s="802" t="s">
        <v>228</v>
      </c>
      <c r="AG120" s="800"/>
      <c r="AH120" s="800"/>
      <c r="AI120" s="800"/>
      <c r="AJ120" s="801"/>
      <c r="AK120" s="802" t="s">
        <v>429</v>
      </c>
      <c r="AL120" s="800"/>
      <c r="AM120" s="800"/>
      <c r="AN120" s="800"/>
      <c r="AO120" s="801"/>
      <c r="AP120" s="847" t="s">
        <v>429</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4130650</v>
      </c>
      <c r="BR120" s="865"/>
      <c r="BS120" s="865"/>
      <c r="BT120" s="865"/>
      <c r="BU120" s="865"/>
      <c r="BV120" s="865">
        <v>4171551</v>
      </c>
      <c r="BW120" s="865"/>
      <c r="BX120" s="865"/>
      <c r="BY120" s="865"/>
      <c r="BZ120" s="865"/>
      <c r="CA120" s="865">
        <v>3821966</v>
      </c>
      <c r="CB120" s="865"/>
      <c r="CC120" s="865"/>
      <c r="CD120" s="865"/>
      <c r="CE120" s="865"/>
      <c r="CF120" s="889">
        <v>136.30000000000001</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t="s">
        <v>228</v>
      </c>
      <c r="DH120" s="865"/>
      <c r="DI120" s="865"/>
      <c r="DJ120" s="865"/>
      <c r="DK120" s="865"/>
      <c r="DL120" s="865" t="s">
        <v>429</v>
      </c>
      <c r="DM120" s="865"/>
      <c r="DN120" s="865"/>
      <c r="DO120" s="865"/>
      <c r="DP120" s="865"/>
      <c r="DQ120" s="865">
        <v>2257052</v>
      </c>
      <c r="DR120" s="865"/>
      <c r="DS120" s="865"/>
      <c r="DT120" s="865"/>
      <c r="DU120" s="865"/>
      <c r="DV120" s="866">
        <v>80.5</v>
      </c>
      <c r="DW120" s="866"/>
      <c r="DX120" s="866"/>
      <c r="DY120" s="866"/>
      <c r="DZ120" s="867"/>
    </row>
    <row r="121" spans="1:130" s="226" customFormat="1" ht="26.25" customHeight="1" x14ac:dyDescent="0.15">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429</v>
      </c>
      <c r="AB121" s="800"/>
      <c r="AC121" s="800"/>
      <c r="AD121" s="800"/>
      <c r="AE121" s="801"/>
      <c r="AF121" s="802" t="s">
        <v>429</v>
      </c>
      <c r="AG121" s="800"/>
      <c r="AH121" s="800"/>
      <c r="AI121" s="800"/>
      <c r="AJ121" s="801"/>
      <c r="AK121" s="802" t="s">
        <v>429</v>
      </c>
      <c r="AL121" s="800"/>
      <c r="AM121" s="800"/>
      <c r="AN121" s="800"/>
      <c r="AO121" s="801"/>
      <c r="AP121" s="847" t="s">
        <v>429</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90824</v>
      </c>
      <c r="BR121" s="837"/>
      <c r="BS121" s="837"/>
      <c r="BT121" s="837"/>
      <c r="BU121" s="837"/>
      <c r="BV121" s="837">
        <v>75601</v>
      </c>
      <c r="BW121" s="837"/>
      <c r="BX121" s="837"/>
      <c r="BY121" s="837"/>
      <c r="BZ121" s="837"/>
      <c r="CA121" s="837">
        <v>360379</v>
      </c>
      <c r="CB121" s="837"/>
      <c r="CC121" s="837"/>
      <c r="CD121" s="837"/>
      <c r="CE121" s="837"/>
      <c r="CF121" s="898">
        <v>12.8</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t="s">
        <v>429</v>
      </c>
      <c r="DH121" s="837"/>
      <c r="DI121" s="837"/>
      <c r="DJ121" s="837"/>
      <c r="DK121" s="837"/>
      <c r="DL121" s="837" t="s">
        <v>429</v>
      </c>
      <c r="DM121" s="837"/>
      <c r="DN121" s="837"/>
      <c r="DO121" s="837"/>
      <c r="DP121" s="837"/>
      <c r="DQ121" s="837">
        <v>873565</v>
      </c>
      <c r="DR121" s="837"/>
      <c r="DS121" s="837"/>
      <c r="DT121" s="837"/>
      <c r="DU121" s="837"/>
      <c r="DV121" s="814">
        <v>31.1</v>
      </c>
      <c r="DW121" s="814"/>
      <c r="DX121" s="814"/>
      <c r="DY121" s="814"/>
      <c r="DZ121" s="815"/>
    </row>
    <row r="122" spans="1:130" s="226" customFormat="1" ht="26.25" customHeight="1" x14ac:dyDescent="0.15">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429</v>
      </c>
      <c r="AB122" s="800"/>
      <c r="AC122" s="800"/>
      <c r="AD122" s="800"/>
      <c r="AE122" s="801"/>
      <c r="AF122" s="802" t="s">
        <v>429</v>
      </c>
      <c r="AG122" s="800"/>
      <c r="AH122" s="800"/>
      <c r="AI122" s="800"/>
      <c r="AJ122" s="801"/>
      <c r="AK122" s="802" t="s">
        <v>429</v>
      </c>
      <c r="AL122" s="800"/>
      <c r="AM122" s="800"/>
      <c r="AN122" s="800"/>
      <c r="AO122" s="801"/>
      <c r="AP122" s="847" t="s">
        <v>429</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8356165</v>
      </c>
      <c r="BR122" s="868"/>
      <c r="BS122" s="868"/>
      <c r="BT122" s="868"/>
      <c r="BU122" s="868"/>
      <c r="BV122" s="868">
        <v>8210021</v>
      </c>
      <c r="BW122" s="868"/>
      <c r="BX122" s="868"/>
      <c r="BY122" s="868"/>
      <c r="BZ122" s="868"/>
      <c r="CA122" s="868">
        <v>7758594</v>
      </c>
      <c r="CB122" s="868"/>
      <c r="CC122" s="868"/>
      <c r="CD122" s="868"/>
      <c r="CE122" s="868"/>
      <c r="CF122" s="869">
        <v>276.60000000000002</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36" t="s">
        <v>228</v>
      </c>
      <c r="DH122" s="837"/>
      <c r="DI122" s="837"/>
      <c r="DJ122" s="837"/>
      <c r="DK122" s="837"/>
      <c r="DL122" s="837" t="s">
        <v>228</v>
      </c>
      <c r="DM122" s="837"/>
      <c r="DN122" s="837"/>
      <c r="DO122" s="837"/>
      <c r="DP122" s="837"/>
      <c r="DQ122" s="837">
        <v>18421</v>
      </c>
      <c r="DR122" s="837"/>
      <c r="DS122" s="837"/>
      <c r="DT122" s="837"/>
      <c r="DU122" s="837"/>
      <c r="DV122" s="814">
        <v>0.7</v>
      </c>
      <c r="DW122" s="814"/>
      <c r="DX122" s="814"/>
      <c r="DY122" s="814"/>
      <c r="DZ122" s="815"/>
    </row>
    <row r="123" spans="1:130" s="226" customFormat="1" ht="26.25" customHeight="1" x14ac:dyDescent="0.15">
      <c r="A123" s="840"/>
      <c r="B123" s="841"/>
      <c r="C123" s="844" t="s">
        <v>450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429</v>
      </c>
      <c r="AB123" s="800"/>
      <c r="AC123" s="800"/>
      <c r="AD123" s="800"/>
      <c r="AE123" s="801"/>
      <c r="AF123" s="802" t="s">
        <v>429</v>
      </c>
      <c r="AG123" s="800"/>
      <c r="AH123" s="800"/>
      <c r="AI123" s="800"/>
      <c r="AJ123" s="801"/>
      <c r="AK123" s="802" t="s">
        <v>429</v>
      </c>
      <c r="AL123" s="800"/>
      <c r="AM123" s="800"/>
      <c r="AN123" s="800"/>
      <c r="AO123" s="801"/>
      <c r="AP123" s="847" t="s">
        <v>429</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467</v>
      </c>
      <c r="BP123" s="901"/>
      <c r="BQ123" s="855">
        <v>12577639</v>
      </c>
      <c r="BR123" s="856"/>
      <c r="BS123" s="856"/>
      <c r="BT123" s="856"/>
      <c r="BU123" s="856"/>
      <c r="BV123" s="856">
        <v>12457173</v>
      </c>
      <c r="BW123" s="856"/>
      <c r="BX123" s="856"/>
      <c r="BY123" s="856"/>
      <c r="BZ123" s="856"/>
      <c r="CA123" s="856">
        <v>11940939</v>
      </c>
      <c r="CB123" s="856"/>
      <c r="CC123" s="856"/>
      <c r="CD123" s="856"/>
      <c r="CE123" s="856"/>
      <c r="CF123" s="766"/>
      <c r="CG123" s="767"/>
      <c r="CH123" s="767"/>
      <c r="CI123" s="767"/>
      <c r="CJ123" s="857"/>
      <c r="CK123" s="892"/>
      <c r="CL123" s="878"/>
      <c r="CM123" s="878"/>
      <c r="CN123" s="878"/>
      <c r="CO123" s="879"/>
      <c r="CP123" s="858" t="s">
        <v>468</v>
      </c>
      <c r="CQ123" s="859"/>
      <c r="CR123" s="859"/>
      <c r="CS123" s="859"/>
      <c r="CT123" s="859"/>
      <c r="CU123" s="859"/>
      <c r="CV123" s="859"/>
      <c r="CW123" s="859"/>
      <c r="CX123" s="859"/>
      <c r="CY123" s="859"/>
      <c r="CZ123" s="859"/>
      <c r="DA123" s="859"/>
      <c r="DB123" s="859"/>
      <c r="DC123" s="859"/>
      <c r="DD123" s="859"/>
      <c r="DE123" s="859"/>
      <c r="DF123" s="860"/>
      <c r="DG123" s="799" t="s">
        <v>429</v>
      </c>
      <c r="DH123" s="800"/>
      <c r="DI123" s="800"/>
      <c r="DJ123" s="800"/>
      <c r="DK123" s="801"/>
      <c r="DL123" s="802" t="s">
        <v>436</v>
      </c>
      <c r="DM123" s="800"/>
      <c r="DN123" s="800"/>
      <c r="DO123" s="800"/>
      <c r="DP123" s="801"/>
      <c r="DQ123" s="802" t="s">
        <v>429</v>
      </c>
      <c r="DR123" s="800"/>
      <c r="DS123" s="800"/>
      <c r="DT123" s="800"/>
      <c r="DU123" s="801"/>
      <c r="DV123" s="847" t="s">
        <v>429</v>
      </c>
      <c r="DW123" s="848"/>
      <c r="DX123" s="848"/>
      <c r="DY123" s="848"/>
      <c r="DZ123" s="849"/>
    </row>
    <row r="124" spans="1:130" s="226" customFormat="1" ht="26.25" customHeight="1" thickBot="1" x14ac:dyDescent="0.2">
      <c r="A124" s="840"/>
      <c r="B124" s="841"/>
      <c r="C124" s="844" t="s">
        <v>453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228</v>
      </c>
      <c r="AB124" s="800"/>
      <c r="AC124" s="800"/>
      <c r="AD124" s="800"/>
      <c r="AE124" s="801"/>
      <c r="AF124" s="802" t="s">
        <v>228</v>
      </c>
      <c r="AG124" s="800"/>
      <c r="AH124" s="800"/>
      <c r="AI124" s="800"/>
      <c r="AJ124" s="801"/>
      <c r="AK124" s="802" t="s">
        <v>228</v>
      </c>
      <c r="AL124" s="800"/>
      <c r="AM124" s="800"/>
      <c r="AN124" s="800"/>
      <c r="AO124" s="801"/>
      <c r="AP124" s="847" t="s">
        <v>228</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21.1</v>
      </c>
      <c r="BR124" s="854"/>
      <c r="BS124" s="854"/>
      <c r="BT124" s="854"/>
      <c r="BU124" s="854"/>
      <c r="BV124" s="854">
        <v>18.100000000000001</v>
      </c>
      <c r="BW124" s="854"/>
      <c r="BX124" s="854"/>
      <c r="BY124" s="854"/>
      <c r="BZ124" s="854"/>
      <c r="CA124" s="854">
        <v>27.2</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v>3523223</v>
      </c>
      <c r="DH124" s="783"/>
      <c r="DI124" s="783"/>
      <c r="DJ124" s="783"/>
      <c r="DK124" s="784"/>
      <c r="DL124" s="785">
        <v>3506284</v>
      </c>
      <c r="DM124" s="783"/>
      <c r="DN124" s="783"/>
      <c r="DO124" s="783"/>
      <c r="DP124" s="784"/>
      <c r="DQ124" s="785" t="s">
        <v>429</v>
      </c>
      <c r="DR124" s="783"/>
      <c r="DS124" s="783"/>
      <c r="DT124" s="783"/>
      <c r="DU124" s="784"/>
      <c r="DV124" s="871" t="s">
        <v>429</v>
      </c>
      <c r="DW124" s="872"/>
      <c r="DX124" s="872"/>
      <c r="DY124" s="872"/>
      <c r="DZ124" s="873"/>
    </row>
    <row r="125" spans="1:130" s="226" customFormat="1" ht="26.25" customHeight="1" x14ac:dyDescent="0.15">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429</v>
      </c>
      <c r="AB125" s="800"/>
      <c r="AC125" s="800"/>
      <c r="AD125" s="800"/>
      <c r="AE125" s="801"/>
      <c r="AF125" s="802" t="s">
        <v>429</v>
      </c>
      <c r="AG125" s="800"/>
      <c r="AH125" s="800"/>
      <c r="AI125" s="800"/>
      <c r="AJ125" s="801"/>
      <c r="AK125" s="802" t="s">
        <v>228</v>
      </c>
      <c r="AL125" s="800"/>
      <c r="AM125" s="800"/>
      <c r="AN125" s="800"/>
      <c r="AO125" s="801"/>
      <c r="AP125" s="847" t="s">
        <v>429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429</v>
      </c>
      <c r="DH125" s="865"/>
      <c r="DI125" s="865"/>
      <c r="DJ125" s="865"/>
      <c r="DK125" s="865"/>
      <c r="DL125" s="865" t="s">
        <v>429</v>
      </c>
      <c r="DM125" s="865"/>
      <c r="DN125" s="865"/>
      <c r="DO125" s="865"/>
      <c r="DP125" s="865"/>
      <c r="DQ125" s="865" t="s">
        <v>228</v>
      </c>
      <c r="DR125" s="865"/>
      <c r="DS125" s="865"/>
      <c r="DT125" s="865"/>
      <c r="DU125" s="865"/>
      <c r="DV125" s="866" t="s">
        <v>228</v>
      </c>
      <c r="DW125" s="866"/>
      <c r="DX125" s="866"/>
      <c r="DY125" s="866"/>
      <c r="DZ125" s="867"/>
    </row>
    <row r="126" spans="1:130" s="226" customFormat="1" ht="26.25" customHeight="1" thickBot="1" x14ac:dyDescent="0.2">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429</v>
      </c>
      <c r="AB126" s="800"/>
      <c r="AC126" s="800"/>
      <c r="AD126" s="800"/>
      <c r="AE126" s="801"/>
      <c r="AF126" s="802" t="s">
        <v>429</v>
      </c>
      <c r="AG126" s="800"/>
      <c r="AH126" s="800"/>
      <c r="AI126" s="800"/>
      <c r="AJ126" s="801"/>
      <c r="AK126" s="802" t="s">
        <v>429</v>
      </c>
      <c r="AL126" s="800"/>
      <c r="AM126" s="800"/>
      <c r="AN126" s="800"/>
      <c r="AO126" s="801"/>
      <c r="AP126" s="847" t="s">
        <v>429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228</v>
      </c>
      <c r="DH126" s="837"/>
      <c r="DI126" s="837"/>
      <c r="DJ126" s="837"/>
      <c r="DK126" s="837"/>
      <c r="DL126" s="837" t="s">
        <v>429</v>
      </c>
      <c r="DM126" s="837"/>
      <c r="DN126" s="837"/>
      <c r="DO126" s="837"/>
      <c r="DP126" s="837"/>
      <c r="DQ126" s="837" t="s">
        <v>429</v>
      </c>
      <c r="DR126" s="837"/>
      <c r="DS126" s="837"/>
      <c r="DT126" s="837"/>
      <c r="DU126" s="837"/>
      <c r="DV126" s="814" t="s">
        <v>429</v>
      </c>
      <c r="DW126" s="814"/>
      <c r="DX126" s="814"/>
      <c r="DY126" s="814"/>
      <c r="DZ126" s="815"/>
    </row>
    <row r="127" spans="1:130" s="226" customFormat="1" ht="26.25" customHeight="1" x14ac:dyDescent="0.15">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429</v>
      </c>
      <c r="AB127" s="800"/>
      <c r="AC127" s="800"/>
      <c r="AD127" s="800"/>
      <c r="AE127" s="801"/>
      <c r="AF127" s="802" t="s">
        <v>429</v>
      </c>
      <c r="AG127" s="800"/>
      <c r="AH127" s="800"/>
      <c r="AI127" s="800"/>
      <c r="AJ127" s="801"/>
      <c r="AK127" s="802" t="s">
        <v>429</v>
      </c>
      <c r="AL127" s="800"/>
      <c r="AM127" s="800"/>
      <c r="AN127" s="800"/>
      <c r="AO127" s="801"/>
      <c r="AP127" s="847" t="s">
        <v>228</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429</v>
      </c>
      <c r="DH127" s="837"/>
      <c r="DI127" s="837"/>
      <c r="DJ127" s="837"/>
      <c r="DK127" s="837"/>
      <c r="DL127" s="837" t="s">
        <v>429</v>
      </c>
      <c r="DM127" s="837"/>
      <c r="DN127" s="837"/>
      <c r="DO127" s="837"/>
      <c r="DP127" s="837"/>
      <c r="DQ127" s="837" t="s">
        <v>429</v>
      </c>
      <c r="DR127" s="837"/>
      <c r="DS127" s="837"/>
      <c r="DT127" s="837"/>
      <c r="DU127" s="837"/>
      <c r="DV127" s="814" t="s">
        <v>429</v>
      </c>
      <c r="DW127" s="814"/>
      <c r="DX127" s="814"/>
      <c r="DY127" s="814"/>
      <c r="DZ127" s="815"/>
    </row>
    <row r="128" spans="1:130" s="226" customFormat="1" ht="26.25" customHeight="1" thickBot="1" x14ac:dyDescent="0.2">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v>16300</v>
      </c>
      <c r="AB128" s="821"/>
      <c r="AC128" s="821"/>
      <c r="AD128" s="821"/>
      <c r="AE128" s="822"/>
      <c r="AF128" s="823">
        <v>15915</v>
      </c>
      <c r="AG128" s="821"/>
      <c r="AH128" s="821"/>
      <c r="AI128" s="821"/>
      <c r="AJ128" s="822"/>
      <c r="AK128" s="823">
        <v>37804</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429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t="s">
        <v>429</v>
      </c>
      <c r="DH128" s="811"/>
      <c r="DI128" s="811"/>
      <c r="DJ128" s="811"/>
      <c r="DK128" s="811"/>
      <c r="DL128" s="811" t="s">
        <v>228</v>
      </c>
      <c r="DM128" s="811"/>
      <c r="DN128" s="811"/>
      <c r="DO128" s="811"/>
      <c r="DP128" s="811"/>
      <c r="DQ128" s="811" t="s">
        <v>429</v>
      </c>
      <c r="DR128" s="811"/>
      <c r="DS128" s="811"/>
      <c r="DT128" s="811"/>
      <c r="DU128" s="811"/>
      <c r="DV128" s="812" t="s">
        <v>429</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3829867</v>
      </c>
      <c r="AB129" s="800"/>
      <c r="AC129" s="800"/>
      <c r="AD129" s="800"/>
      <c r="AE129" s="801"/>
      <c r="AF129" s="802">
        <v>3760265</v>
      </c>
      <c r="AG129" s="800"/>
      <c r="AH129" s="800"/>
      <c r="AI129" s="800"/>
      <c r="AJ129" s="801"/>
      <c r="AK129" s="802">
        <v>3626206</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429</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820737</v>
      </c>
      <c r="AB130" s="800"/>
      <c r="AC130" s="800"/>
      <c r="AD130" s="800"/>
      <c r="AE130" s="801"/>
      <c r="AF130" s="802">
        <v>827263</v>
      </c>
      <c r="AG130" s="800"/>
      <c r="AH130" s="800"/>
      <c r="AI130" s="800"/>
      <c r="AJ130" s="801"/>
      <c r="AK130" s="802">
        <v>821343</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10</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3009130</v>
      </c>
      <c r="AB131" s="783"/>
      <c r="AC131" s="783"/>
      <c r="AD131" s="783"/>
      <c r="AE131" s="784"/>
      <c r="AF131" s="785">
        <v>2933002</v>
      </c>
      <c r="AG131" s="783"/>
      <c r="AH131" s="783"/>
      <c r="AI131" s="783"/>
      <c r="AJ131" s="784"/>
      <c r="AK131" s="785">
        <v>2804863</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v>27.2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9.1979077010000001</v>
      </c>
      <c r="AB132" s="763"/>
      <c r="AC132" s="763"/>
      <c r="AD132" s="763"/>
      <c r="AE132" s="764"/>
      <c r="AF132" s="765">
        <v>10.75396471</v>
      </c>
      <c r="AG132" s="763"/>
      <c r="AH132" s="763"/>
      <c r="AI132" s="763"/>
      <c r="AJ132" s="764"/>
      <c r="AK132" s="765">
        <v>10.11603775</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9</v>
      </c>
      <c r="AB133" s="742"/>
      <c r="AC133" s="742"/>
      <c r="AD133" s="742"/>
      <c r="AE133" s="743"/>
      <c r="AF133" s="741">
        <v>9.5</v>
      </c>
      <c r="AG133" s="742"/>
      <c r="AH133" s="742"/>
      <c r="AI133" s="742"/>
      <c r="AJ133" s="743"/>
      <c r="AK133" s="741">
        <v>10</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vgB/tUnRO6Moxuv7sTbp0d44fSdayhl0UVtbWcnDA6Y5O/tloiTBO0cIG2PbeS2IO16xRV0ejuriBmuONYK8w==" saltValue="H2ZHN41nhmQZo4NhvRtD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S0ubyiltE9i0ARqmA6JaSfIlCcPNGo2O10XhNP4RDqatpsZm29ngYhb3OJp4gCo+y4Sytphwv79qHZisWmCTw==" saltValue="qGn+03ji4hwDvDe7cOLL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Lzpnbkk2YyKGlGxI/wfhzxpHYI+iPmYfJWHELKbQ4m9VajllyqVFOa04Qh+pgOfXK+TAkGtkN0CfjUc2JPXaw==" saltValue="N3kP/6FUBS6sK8nwYavY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765895</v>
      </c>
      <c r="AP9" s="292">
        <v>123075</v>
      </c>
      <c r="AQ9" s="293">
        <v>107310</v>
      </c>
      <c r="AR9" s="294">
        <v>14.7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158640</v>
      </c>
      <c r="AP10" s="295">
        <v>25493</v>
      </c>
      <c r="AQ10" s="296">
        <v>12629</v>
      </c>
      <c r="AR10" s="297">
        <v>101.9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127921</v>
      </c>
      <c r="AP11" s="295">
        <v>20556</v>
      </c>
      <c r="AQ11" s="296">
        <v>13528</v>
      </c>
      <c r="AR11" s="297">
        <v>52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70271</v>
      </c>
      <c r="AP12" s="295">
        <v>11292</v>
      </c>
      <c r="AQ12" s="296">
        <v>1569</v>
      </c>
      <c r="AR12" s="297">
        <v>619.70000000000005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27569</v>
      </c>
      <c r="AP14" s="295">
        <v>4430</v>
      </c>
      <c r="AQ14" s="296">
        <v>5788</v>
      </c>
      <c r="AR14" s="297">
        <v>-23.5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15134</v>
      </c>
      <c r="AP15" s="295">
        <v>2432</v>
      </c>
      <c r="AQ15" s="296">
        <v>2674</v>
      </c>
      <c r="AR15" s="297">
        <v>-9.1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-62258</v>
      </c>
      <c r="AP16" s="295">
        <v>-10004</v>
      </c>
      <c r="AQ16" s="296">
        <v>-10217</v>
      </c>
      <c r="AR16" s="297">
        <v>-2.1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1103172</v>
      </c>
      <c r="AP17" s="295">
        <v>177273</v>
      </c>
      <c r="AQ17" s="296">
        <v>133280</v>
      </c>
      <c r="AR17" s="297">
        <v>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13.5</v>
      </c>
      <c r="AP21" s="308">
        <v>12.41</v>
      </c>
      <c r="AQ21" s="309">
        <v>1.0900000000000001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97.7</v>
      </c>
      <c r="AP22" s="313">
        <v>96.1</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760781</v>
      </c>
      <c r="AP32" s="322">
        <v>122253</v>
      </c>
      <c r="AQ32" s="323">
        <v>65207</v>
      </c>
      <c r="AR32" s="324">
        <v>87.5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507</v>
      </c>
      <c r="AP34" s="322" t="s">
        <v>507</v>
      </c>
      <c r="AQ34" s="323" t="s">
        <v>507</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228227</v>
      </c>
      <c r="AP35" s="322">
        <v>36675</v>
      </c>
      <c r="AQ35" s="323">
        <v>23731</v>
      </c>
      <c r="AR35" s="324">
        <v>54.5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153880</v>
      </c>
      <c r="AP36" s="322">
        <v>24728</v>
      </c>
      <c r="AQ36" s="323">
        <v>4111</v>
      </c>
      <c r="AR36" s="324">
        <v>501.5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t="s">
        <v>507</v>
      </c>
      <c r="AP37" s="322" t="s">
        <v>507</v>
      </c>
      <c r="AQ37" s="323">
        <v>745</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t="s">
        <v>507</v>
      </c>
      <c r="AP38" s="325" t="s">
        <v>507</v>
      </c>
      <c r="AQ38" s="326">
        <v>5</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-37804</v>
      </c>
      <c r="AP39" s="322">
        <v>-6075</v>
      </c>
      <c r="AQ39" s="323">
        <v>-2298</v>
      </c>
      <c r="AR39" s="324">
        <v>164.4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-821343</v>
      </c>
      <c r="AP40" s="322">
        <v>-131985</v>
      </c>
      <c r="AQ40" s="323">
        <v>-66358</v>
      </c>
      <c r="AR40" s="324">
        <v>98.9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283741</v>
      </c>
      <c r="AP41" s="322">
        <v>45596</v>
      </c>
      <c r="AQ41" s="323">
        <v>25144</v>
      </c>
      <c r="AR41" s="324">
        <v>81.3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808008</v>
      </c>
      <c r="AN51" s="344">
        <v>119123</v>
      </c>
      <c r="AO51" s="345">
        <v>22.2</v>
      </c>
      <c r="AP51" s="346">
        <v>119674</v>
      </c>
      <c r="AQ51" s="347">
        <v>26.2</v>
      </c>
      <c r="AR51" s="348">
        <v>-4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709438</v>
      </c>
      <c r="AN52" s="352">
        <v>104591</v>
      </c>
      <c r="AO52" s="353">
        <v>20</v>
      </c>
      <c r="AP52" s="354">
        <v>57803</v>
      </c>
      <c r="AQ52" s="355">
        <v>4.8</v>
      </c>
      <c r="AR52" s="356">
        <v>15.2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1140707</v>
      </c>
      <c r="AN53" s="344">
        <v>171072</v>
      </c>
      <c r="AO53" s="345">
        <v>43.6</v>
      </c>
      <c r="AP53" s="346">
        <v>119685</v>
      </c>
      <c r="AQ53" s="347">
        <v>0</v>
      </c>
      <c r="AR53" s="348">
        <v>43.6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773601</v>
      </c>
      <c r="AN54" s="352">
        <v>116017</v>
      </c>
      <c r="AO54" s="353">
        <v>10.9</v>
      </c>
      <c r="AP54" s="354">
        <v>68464</v>
      </c>
      <c r="AQ54" s="355">
        <v>18.399999999999999</v>
      </c>
      <c r="AR54" s="356">
        <v>-7.5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1749650</v>
      </c>
      <c r="AN55" s="344">
        <v>269633</v>
      </c>
      <c r="AO55" s="345">
        <v>57.6</v>
      </c>
      <c r="AP55" s="346">
        <v>128611</v>
      </c>
      <c r="AQ55" s="347">
        <v>7.5</v>
      </c>
      <c r="AR55" s="348">
        <v>50.1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406190</v>
      </c>
      <c r="AN56" s="352">
        <v>62597</v>
      </c>
      <c r="AO56" s="353">
        <v>-46</v>
      </c>
      <c r="AP56" s="354">
        <v>61552</v>
      </c>
      <c r="AQ56" s="355">
        <v>-10.1</v>
      </c>
      <c r="AR56" s="356">
        <v>-35.9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562565</v>
      </c>
      <c r="AN57" s="344">
        <v>88621</v>
      </c>
      <c r="AO57" s="345">
        <v>-67.099999999999994</v>
      </c>
      <c r="AP57" s="346">
        <v>138651</v>
      </c>
      <c r="AQ57" s="347">
        <v>7.8</v>
      </c>
      <c r="AR57" s="348">
        <v>-74.900000000000006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261412</v>
      </c>
      <c r="AN58" s="352">
        <v>41180</v>
      </c>
      <c r="AO58" s="353">
        <v>-34.200000000000003</v>
      </c>
      <c r="AP58" s="354">
        <v>71211</v>
      </c>
      <c r="AQ58" s="355">
        <v>15.7</v>
      </c>
      <c r="AR58" s="356">
        <v>-49.9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1123602</v>
      </c>
      <c r="AN59" s="344">
        <v>180556</v>
      </c>
      <c r="AO59" s="345">
        <v>103.7</v>
      </c>
      <c r="AP59" s="346">
        <v>122882</v>
      </c>
      <c r="AQ59" s="347">
        <v>-11.4</v>
      </c>
      <c r="AR59" s="348">
        <v>115.1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408998</v>
      </c>
      <c r="AN60" s="352">
        <v>65724</v>
      </c>
      <c r="AO60" s="353">
        <v>59.6</v>
      </c>
      <c r="AP60" s="354">
        <v>65785</v>
      </c>
      <c r="AQ60" s="355">
        <v>-7.6</v>
      </c>
      <c r="AR60" s="356">
        <v>67.2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1076906</v>
      </c>
      <c r="AN61" s="359">
        <v>165801</v>
      </c>
      <c r="AO61" s="360">
        <v>32</v>
      </c>
      <c r="AP61" s="361">
        <v>125901</v>
      </c>
      <c r="AQ61" s="362">
        <v>6</v>
      </c>
      <c r="AR61" s="348">
        <v>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511928</v>
      </c>
      <c r="AN62" s="352">
        <v>78022</v>
      </c>
      <c r="AO62" s="353">
        <v>2.1</v>
      </c>
      <c r="AP62" s="354">
        <v>64963</v>
      </c>
      <c r="AQ62" s="355">
        <v>4.2</v>
      </c>
      <c r="AR62" s="356">
        <v>-2.1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eSqouJwvPwJepfH7/kqWAOpP+ZuGR5dykAq1iIg04dihJ9P2/D1qYxfFurOTzhLCpyrXVXpDVL8UunJer2t6w==" saltValue="/yhZTQXbrWzglAIpCBYY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3RgCs+u7ZrmIMAImi9yJ0xzpAZtlaEBum+VAQA+zgQT5U/x3vD/VVVXozGOjcDx+5bcXACr02aV8Wpg6iW59Q==" saltValue="9u0lWnyOkeoktl99DAXT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MJVXwRwfnA2a1BF4J12DC3Tj7nY7nCHogWpbRP8KihhEsAi3joxPn3WvLeU9yFZ0IyzCDcsJWD2JKd0PVb9eQ==" saltValue="xRSOLoRLKxzh0DQZXdnc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58.49</v>
      </c>
      <c r="G47" s="12">
        <v>65.62</v>
      </c>
      <c r="H47" s="12">
        <v>74.66</v>
      </c>
      <c r="I47" s="12">
        <v>74.03</v>
      </c>
      <c r="J47" s="13">
        <v>70.959999999999994</v>
      </c>
    </row>
    <row r="48" spans="2:10" ht="57.75" customHeight="1" x14ac:dyDescent="0.15">
      <c r="B48" s="14"/>
      <c r="C48" s="1176" t="s">
        <v>4</v>
      </c>
      <c r="D48" s="1176"/>
      <c r="E48" s="1177"/>
      <c r="F48" s="15">
        <v>7.94</v>
      </c>
      <c r="G48" s="16">
        <v>7.45</v>
      </c>
      <c r="H48" s="16">
        <v>6.98</v>
      </c>
      <c r="I48" s="16">
        <v>5.63</v>
      </c>
      <c r="J48" s="17">
        <v>2.12</v>
      </c>
    </row>
    <row r="49" spans="2:10" ht="57.75" customHeight="1" thickBot="1" x14ac:dyDescent="0.2">
      <c r="B49" s="18"/>
      <c r="C49" s="1178" t="s">
        <v>5</v>
      </c>
      <c r="D49" s="1178"/>
      <c r="E49" s="1179"/>
      <c r="F49" s="19">
        <v>6.86</v>
      </c>
      <c r="G49" s="20">
        <v>4.4400000000000004</v>
      </c>
      <c r="H49" s="20">
        <v>5.67</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QJ1VplpDN6R1YvH0XPfXPduZ7/0vXcRjERrzxXDKO0dllnIiRJBUtQe/28beLjRbrACJnBw/xXl81d3mMsoIQ==" saltValue="g49ePpTnoz4XVJD/8ffY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2019-03-06T12:13:51Z</cp:lastPrinted>
  <dcterms:created xsi:type="dcterms:W3CDTF">2019-02-14T02:55:26Z</dcterms:created>
  <dcterms:modified xsi:type="dcterms:W3CDTF">2019-10-31T04:56:10Z</dcterms:modified>
</cp:coreProperties>
</file>