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AM36" i="10"/>
  <c r="C36"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s="1"/>
  <c r="BE34" i="10" l="1"/>
  <c r="BE35" i="10" l="1"/>
  <c r="BE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<sst xmlns="http://schemas.openxmlformats.org/spreadsheetml/2006/main" count="1080" uniqueCount="635">
  <si>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</si>
  <si>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</si>
  <si>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</si>
  <si>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</si>
  <si>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</si>
  <si>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</si>
  <si>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</si>
  <si>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</si>
  <si>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</si>
  <si>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</si>
  <si>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</si>
  <si>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</si>
  <si>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</si>
  <si>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</si>
  <si>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</si>
  <si>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</si>
  <si>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</si>
  <si>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</si>
  <si>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</si>
  <si>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</si>
  <si>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</si>
  <si>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</si>
  <si>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</si>
  <si>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</si>
  <si>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</si>
  <si>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</si>
  <si>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</si>
  <si>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</si>
  <si>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</si>
  <si>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</si>
  <si>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</si>
  <si>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</si>
  <si>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</si>
  <si>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</si>
  <si>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</si>
  <si>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</si>
  <si>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</si>
  <si>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</si>
  <si>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</si>
  <si>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</si>
  <si>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</si>
  <si>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</si>
  <si>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</si>
  <si>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</si>
  <si>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</si>
  <si>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</si>
  <si>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</si>
  <si>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</si>
  <si>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</si>
  <si>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</si>
  <si>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</si>
  <si>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</si>
  <si>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</si>
  <si>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</si>
  <si>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</si>
  <si>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</si>
  <si>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</si>
  <si>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</si>
  <si>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</si>
  <si>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</si>
  <si>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</si>
  <si>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</si>
  <si>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</si>
  <si>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</si>
  <si>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</si>
  <si>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</si>
  <si>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</si>
  <si>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</si>
  <si>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</si>
  <si>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</si>
  <si>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</si>
  <si>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</si>
  <si>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</si>
  <si>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</si>
  <si>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</si>
  <si>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</si>
  <si>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</si>
  <si>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</si>
  <si>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</si>
  <si>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</si>
  <si>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</si>
  <si>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</si>
  <si>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</si>
  <si>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</si>
  <si>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</si>
  <si>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</si>
  <si>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</si>
  <si>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</si>
  <si>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</si>
  <si>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</si>
  <si>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</si>
  <si>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</si>
  <si>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</si>
  <si>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</si>
  <si>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</si>
  <si>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</si>
  <si>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</si>
  <si>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</si>
  <si>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</si>
  <si>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</si>
  <si>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</si>
  <si>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</si>
  <si>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</si>
  <si>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</si>
  <si>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</si>
  <si>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</si>
  <si>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</si>
  <si>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</si>
  <si>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</si>
  <si>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</si>
  <si>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</si>
  <si>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</si>
  <si>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</si>
  <si>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</si>
  <si>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</si>
  <si>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</si>
  <si>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</si>
  <si>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</si>
  <si>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</si>
  <si>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</si>
  <si>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</si>
  <si>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</si>
  <si>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</si>
  <si>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</si>
  <si>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</si>
  <si>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</si>
  <si>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</si>
  <si>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</si>
  <si>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</si>
  <si>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</si>
  <si>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</si>
  <si>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</si>
  <si>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</si>
  <si>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</si>
  <si>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</si>
  <si>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</si>
  <si>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</si>
  <si>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</si>
  <si>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</si>
  <si>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</si>
  <si>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</si>
  <si>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</si>
  <si>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</si>
  <si>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</si>
  <si>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</si>
  <si>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</si>
  <si>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</si>
  <si>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</si>
  <si>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</si>
  <si>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</si>
  <si>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</si>
  <si>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</si>
  <si>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</si>
  <si>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</si>
  <si>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</si>
  <si>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</si>
  <si>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</si>
  <si>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</si>
  <si>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</si>
  <si>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</si>
  <si>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</si>
  <si>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</si>
  <si>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</si>
  <si>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</si>
  <si>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</si>
  <si>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</si>
  <si>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</si>
  <si>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</si>
  <si>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</si>
  <si>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</si>
  <si>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</si>
  <si>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</si>
  <si>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</si>
  <si>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</si>
  <si>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</si>
  <si>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</si>
  <si>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</si>
  <si>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</si>
  <si>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</si>
  <si>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</si>
  <si>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</si>
  <si>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</si>
  <si>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</si>
  <si>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</si>
  <si>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</si>
  <si>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</si>
  <si>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</si>
  <si>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</si>
  <si>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</si>
  <si>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</si>
  <si>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</si>
  <si>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</si>
  <si>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</si>
  <si>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</si>
  <si>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</si>
  <si>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</si>
  <si>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</si>
  <si>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</si>
  <si>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</si>
  <si>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</si>
  <si>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</si>
  <si>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</si>
  <si>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</si>
  <si>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</si>
  <si>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</si>
  <si>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</si>
  <si>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</si>
  <si>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</si>
  <si>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</si>
  <si>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</si>
  <si>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</si>
  <si>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長野県駒ケ根市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</si>
  <si>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</si>
  <si>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</si>
  <si>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</si>
  <si>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</si>
  <si>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</si>
  <si>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</si>
  <si>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</si>
  <si>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</si>
  <si>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</si>
  <si>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</si>
  <si>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</si>
  <si>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</si>
  <si>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</si>
  <si>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</si>
  <si>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</si>
  <si>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</si>
  <si>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</si>
  <si>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</si>
  <si>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</si>
  <si>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</si>
  <si>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</si>
  <si>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</si>
  <si>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</si>
  <si>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</si>
  <si>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</si>
  <si>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</si>
  <si>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</si>
  <si>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</si>
  <si>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</si>
  <si>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</si>
  <si>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</si>
  <si>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</si>
  <si>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</si>
  <si>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</si>
  <si>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</si>
  <si>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</si>
  <si>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</si>
  <si>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</si>
  <si>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</si>
  <si>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</si>
  <si>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</si>
  <si>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</si>
  <si>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</si>
  <si>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</si>
  <si>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</si>
  <si>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</si>
  <si>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</si>
  <si>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</si>
  <si>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</si>
  <si>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</si>
  <si>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</si>
  <si>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</si>
  <si>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</si>
  <si>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</si>
  <si>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</si>
  <si>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</si>
  <si>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</si>
  <si>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</si>
  <si>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</si>
  <si>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</si>
  <si>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</si>
  <si>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</si>
  <si>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</si>
  <si>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</si>
  <si>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</si>
  <si>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</si>
  <si>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</si>
  <si>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</si>
  <si>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</si>
  <si>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</si>
  <si>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</si>
  <si>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</si>
  <si>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</si>
  <si>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</si>
  <si>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</si>
  <si>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</si>
  <si>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</si>
  <si>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</si>
  <si>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</si>
  <si>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</si>
  <si>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</si>
  <si>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</si>
  <si>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</si>
  <si>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</si>
  <si>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</si>
  <si>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</si>
  <si>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</si>
  <si>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</si>
  <si>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</si>
  <si>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</si>
  <si>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</si>
  <si>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</si>
  <si>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</si>
  <si>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</si>
  <si>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</si>
  <si>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</si>
  <si>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</si>
  <si>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</si>
  <si>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</si>
  <si>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</si>
  <si>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</si>
  <si>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</si>
  <si>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</si>
  <si>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</si>
  <si>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</si>
  <si>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</si>
  <si>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</si>
  <si>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</si>
  <si>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</si>
  <si>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</si>
  <si>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</si>
  <si>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</si>
  <si>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</si>
  <si>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</si>
  <si>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</si>
  <si>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</si>
  <si>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</si>
  <si>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</si>
  <si>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</si>
  <si>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</si>
  <si>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</si>
  <si>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</si>
  <si>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</si>
  <si>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</si>
  <si>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</si>
  <si>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</si>
  <si>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</si>
  <si>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</si>
  <si>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</si>
  <si>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</si>
  <si>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</si>
  <si>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</si>
  <si>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</si>
  <si>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</si>
  <si>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</si>
  <si>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</si>
  <si>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</si>
  <si>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</si>
  <si>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</si>
  <si>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</si>
  <si>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</si>
  <si>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</si>
  <si>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</si>
  <si>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</si>
  <si>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</si>
  <si>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</si>
  <si>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</si>
  <si>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</si>
  <si>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長野県駒ケ根市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</si>
  <si>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</si>
  <si>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</si>
  <si>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</si>
  <si>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</si>
  <si>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</si>
  <si>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</si>
  <si>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</si>
  <si>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</si>
  <si>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</si>
  <si>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</si>
  <si>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</si>
  <si>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</si>
  <si>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</si>
  <si>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</si>
  <si>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</si>
  <si>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</si>
  <si>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</si>
  <si>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</si>
  <si>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</si>
  <si>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</si>
  <si>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</si>
  <si>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</si>
  <si>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</si>
  <si>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</si>
  <si>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</si>
  <si>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</si>
  <si>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</si>
  <si>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</si>
  <si>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</si>
  <si>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</si>
  <si>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</si>
  <si>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</si>
  <si>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</si>
  <si>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</si>
  <si>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</si>
  <si>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</si>
  <si>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</si>
  <si>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</si>
  <si>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</si>
  <si>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</si>
  <si>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</si>
  <si>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</si>
  <si>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</si>
  <si>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公設地方卸売市場特別会計</t>
    <phoneticPr fontId="5"/>
  </si>
  <si>
    <t>法非適用企業</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</si>
  <si>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</si>
  <si>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</si>
  <si>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</si>
  <si>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</si>
  <si>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</si>
  <si>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</si>
  <si>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</si>
  <si>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</si>
  <si>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</si>
  <si>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</si>
  <si>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</si>
  <si>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</si>
  <si>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</si>
  <si>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</si>
  <si>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</si>
  <si>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</si>
  <si>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</si>
  <si>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</si>
  <si>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</si>
  <si>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</si>
  <si>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</si>
  <si>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</si>
  <si>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</si>
  <si>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</si>
  <si>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</si>
  <si>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</si>
  <si>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</si>
  <si>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</si>
  <si>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</si>
  <si>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</si>
  <si>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</si>
  <si>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</si>
  <si>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</si>
  <si>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</si>
  <si>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</si>
  <si>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</si>
  <si>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</si>
  <si>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</si>
  <si>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</si>
  <si>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</si>
  <si>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</si>
  <si>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</si>
  <si>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</si>
  <si>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</si>
  <si>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</si>
  <si>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</si>
  <si>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</si>
  <si>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</si>
  <si>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</si>
  <si>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</si>
  <si>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</si>
  <si>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</si>
  <si>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</si>
  <si>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</si>
  <si>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</si>
  <si>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</si>
  <si>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</si>
  <si>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</si>
  <si>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</si>
  <si>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</si>
  <si>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</si>
  <si>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</si>
  <si>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</si>
  <si>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</si>
  <si>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</si>
  <si>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</si>
  <si>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</si>
  <si>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</si>
  <si>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</si>
  <si>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</si>
  <si>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</si>
  <si>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</si>
  <si>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</si>
  <si>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</si>
  <si>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</si>
  <si>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</si>
  <si>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</si>
  <si>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</si>
  <si>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</si>
  <si>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</si>
  <si>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</si>
  <si>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</si>
  <si>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</si>
  <si>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</si>
  <si>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</si>
  <si>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</si>
  <si>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</si>
  <si>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</si>
  <si>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</si>
  <si>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</si>
  <si>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</si>
  <si>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</si>
  <si>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</si>
  <si>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</si>
  <si>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</si>
  <si>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</si>
  <si>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</si>
  <si>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</si>
  <si>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</si>
  <si>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</si>
  <si>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</si>
  <si>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</si>
  <si>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</si>
  <si>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</si>
  <si>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</si>
  <si>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</si>
  <si>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</si>
  <si>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</si>
  <si>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</si>
  <si>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</si>
  <si>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</si>
  <si>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</si>
  <si>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</si>
  <si>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</si>
  <si>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</si>
  <si>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</si>
  <si>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</si>
  <si>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</si>
  <si>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</si>
  <si>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</si>
  <si>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</si>
  <si>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</si>
  <si>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</si>
  <si>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</si>
  <si>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</si>
  <si>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</si>
  <si>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</si>
  <si>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</si>
  <si>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</si>
  <si>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</si>
  <si>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</si>
  <si>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</si>
  <si>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</si>
  <si>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</si>
  <si>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</si>
  <si>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</si>
  <si>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</si>
  <si>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</si>
  <si>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</si>
  <si>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</si>
  <si>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</si>
  <si>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</si>
  <si>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</si>
  <si>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</si>
  <si>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</si>
  <si>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</si>
  <si>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</si>
  <si>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</si>
  <si>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</si>
  <si>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</si>
  <si>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</si>
  <si>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0.07</t>
  </si>
  <si>
    <t>▲ 1.29</t>
  </si>
  <si>
    <t>公共下水道事業会計</t>
  </si>
  <si>
    <t>水道事業会計</t>
  </si>
  <si>
    <t>一般会計</t>
  </si>
  <si>
    <t>国民健康保険特別会計</t>
  </si>
  <si>
    <t>介護保険特別会計</t>
  </si>
  <si>
    <t>農業集落排水事業特別会計</t>
  </si>
  <si>
    <t>駒ヶ根高原別荘地特別会計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</si>
  <si>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</si>
  <si>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</si>
  <si>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</si>
  <si>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</si>
  <si>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</si>
  <si>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</si>
  <si>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</si>
  <si>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</si>
  <si>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</si>
  <si>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</si>
  <si>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</si>
  <si>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</si>
  <si>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</si>
  <si>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</si>
  <si>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ふるさとづくり基金</t>
    <rPh sb="7" eb="9">
      <t>キキン</t>
    </rPh>
    <phoneticPr fontId="11"/>
  </si>
  <si>
    <t>福祉のまちづくり基金</t>
    <rPh sb="0" eb="2">
      <t>フクシ</t>
    </rPh>
    <rPh sb="8" eb="10">
      <t>キキン</t>
    </rPh>
    <phoneticPr fontId="11"/>
  </si>
  <si>
    <t>教育基金</t>
    <rPh sb="0" eb="2">
      <t>キョウイク</t>
    </rPh>
    <rPh sb="2" eb="4">
      <t>キキン</t>
    </rPh>
    <phoneticPr fontId="11"/>
  </si>
  <si>
    <t>温泉開発基金</t>
    <rPh sb="0" eb="2">
      <t>オンセン</t>
    </rPh>
    <rPh sb="2" eb="4">
      <t>カイハツ</t>
    </rPh>
    <rPh sb="4" eb="6">
      <t>キキン</t>
    </rPh>
    <phoneticPr fontId="11"/>
  </si>
  <si>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</si>
  <si>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</si>
  <si>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</si>
  <si>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</si>
  <si>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</si>
  <si>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</si>
  <si>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</si>
  <si>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</si>
  <si>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</si>
  <si>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長野県県民交通災害共済組合</t>
    <rPh sb="0" eb="3">
      <t>ナガノケン</t>
    </rPh>
    <rPh sb="3" eb="5">
      <t>ケンミン</t>
    </rPh>
    <rPh sb="5" eb="7">
      <t>コウツウ</t>
    </rPh>
    <rPh sb="7" eb="9">
      <t>サイガイ</t>
    </rPh>
    <rPh sb="9" eb="11">
      <t>キョウサイ</t>
    </rPh>
    <rPh sb="11" eb="13">
      <t>クミアイ</t>
    </rPh>
    <phoneticPr fontId="2"/>
  </si>
  <si>
    <t>駒ヶ根市土地開発公社</t>
    <rPh sb="0" eb="4">
      <t>コマガネシ</t>
    </rPh>
    <rPh sb="4" eb="6">
      <t>トチ</t>
    </rPh>
    <rPh sb="6" eb="8">
      <t>カイハツ</t>
    </rPh>
    <rPh sb="8" eb="10">
      <t>コウシャ</t>
    </rPh>
    <phoneticPr fontId="2"/>
  </si>
  <si>
    <t>公益財団法人駒ヶ根市文化財団</t>
    <rPh sb="0" eb="2">
      <t>コウエキ</t>
    </rPh>
    <rPh sb="2" eb="4">
      <t>ザイダン</t>
    </rPh>
    <rPh sb="4" eb="6">
      <t>ホウジン</t>
    </rPh>
    <rPh sb="6" eb="10">
      <t>コマガネシ</t>
    </rPh>
    <rPh sb="10" eb="12">
      <t>ブンカ</t>
    </rPh>
    <rPh sb="12" eb="14">
      <t>ザイダン</t>
    </rPh>
    <phoneticPr fontId="2"/>
  </si>
  <si>
    <t>株式会社エコーシティー・駒ヶ岳</t>
    <rPh sb="0" eb="4">
      <t>カブシキガイシャ</t>
    </rPh>
    <rPh sb="12" eb="15">
      <t>コマガタケ</t>
    </rPh>
    <phoneticPr fontId="2"/>
  </si>
  <si>
    <t>駒ヶ根観光開発株式会社</t>
    <rPh sb="0" eb="3">
      <t>コマガネ</t>
    </rPh>
    <rPh sb="3" eb="5">
      <t>カンコウ</t>
    </rPh>
    <rPh sb="5" eb="7">
      <t>カイハツ</t>
    </rPh>
    <rPh sb="7" eb="11">
      <t>カブシキガイシャ</t>
    </rPh>
    <phoneticPr fontId="2"/>
  </si>
  <si>
    <t>駒ヶ根高原温泉開発株式会社</t>
    <rPh sb="0" eb="3">
      <t>コマガネ</t>
    </rPh>
    <rPh sb="3" eb="5">
      <t>コウゲン</t>
    </rPh>
    <rPh sb="5" eb="7">
      <t>オンセン</t>
    </rPh>
    <rPh sb="7" eb="9">
      <t>カイハツ</t>
    </rPh>
    <rPh sb="9" eb="13">
      <t>カブシキガイシャ</t>
    </rPh>
    <phoneticPr fontId="2"/>
  </si>
  <si>
    <t>南信州ビール株式会社</t>
    <rPh sb="0" eb="1">
      <t>ミナミ</t>
    </rPh>
    <rPh sb="1" eb="3">
      <t>シンシュウ</t>
    </rPh>
    <rPh sb="6" eb="10">
      <t>カブシキガイシャ</t>
    </rPh>
    <phoneticPr fontId="2"/>
  </si>
  <si>
    <t>中央アルプス観光株式会社</t>
    <rPh sb="0" eb="2">
      <t>チュウオウ</t>
    </rPh>
    <rPh sb="6" eb="8">
      <t>カンコウ</t>
    </rPh>
    <rPh sb="8" eb="12">
      <t>カブシキガイシャ</t>
    </rPh>
    <phoneticPr fontId="2"/>
  </si>
  <si>
    <t>一般財団法人駒ヶ根市給食財団</t>
    <rPh sb="0" eb="2">
      <t>イッパン</t>
    </rPh>
    <rPh sb="2" eb="4">
      <t>ザイダン</t>
    </rPh>
    <rPh sb="4" eb="6">
      <t>ホウジン</t>
    </rPh>
    <rPh sb="6" eb="10">
      <t>コマガネシ</t>
    </rPh>
    <rPh sb="10" eb="12">
      <t>キュウショク</t>
    </rPh>
    <rPh sb="12" eb="14">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</si>
  <si>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</si>
  <si>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</si>
  <si>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</si>
  <si>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</si>
  <si>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</si>
  <si>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</si>
  <si>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</si>
  <si>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</si>
  <si>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</si>
  <si>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</si>
  <si>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</si>
  <si>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</si>
  <si>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</si>
  <si>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</si>
  <si>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</si>
  <si>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老人福祉基金</t>
    <rPh sb="0" eb="2">
      <t>ロウジン</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</si>
  <si>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</si>
  <si>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</si>
  <si>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</si>
  <si>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</si>
  <si>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</si>
  <si>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</si>
  <si>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</si>
  <si>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</si>
  <si>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</si>
  <si>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</si>
  <si>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</si>
  <si>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</si>
  <si>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</si>
  <si>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</si>
  <si>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</si>
  <si>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実質公債費比率、将来負担比率ともに類似団体や全国平均等と比較して非常に高い値となっている。主な要因は第三セクターの抜本的改革や、道路整備事業等への積極的な投資、一部事務組合への負担金の増加などである。今後返済が本格化してくると実質公債費比率は上昇していくことが見込まれる。また、将来負担比率については、今後実施予定の地域交流センター等整備や、ＪＲ駒ヶ根駅前広場整備が完了すると更に上昇していくことが予想される。
事業の選択と集中や、公共施設等の適正配置などの取り組みを徹底するとともに、市債の発行抑制を実施し、財政健全化に向けてより一層取り組んで行かなけれなならない。</t>
    <rPh sb="0" eb="2">
      <t>ジッシツ</t>
    </rPh>
    <rPh sb="2" eb="5">
      <t>コウサイヒ</t>
    </rPh>
    <rPh sb="5" eb="7">
      <t>ヒリツ</t>
    </rPh>
    <rPh sb="8" eb="10">
      <t>ショウライ</t>
    </rPh>
    <rPh sb="10" eb="12">
      <t>フタン</t>
    </rPh>
    <rPh sb="12" eb="14">
      <t>ヒリツ</t>
    </rPh>
    <rPh sb="17" eb="19">
      <t>ルイジ</t>
    </rPh>
    <rPh sb="19" eb="21">
      <t>ダンタイ</t>
    </rPh>
    <rPh sb="22" eb="24">
      <t>ゼンコク</t>
    </rPh>
    <rPh sb="24" eb="26">
      <t>ヘイキン</t>
    </rPh>
    <rPh sb="26" eb="27">
      <t>トウ</t>
    </rPh>
    <rPh sb="28" eb="30">
      <t>ヒカク</t>
    </rPh>
    <rPh sb="32" eb="34">
      <t>ヒジョウ</t>
    </rPh>
    <rPh sb="35" eb="36">
      <t>タカ</t>
    </rPh>
    <rPh sb="37" eb="38">
      <t>アタイ</t>
    </rPh>
    <rPh sb="45" eb="46">
      <t>オモ</t>
    </rPh>
    <rPh sb="47" eb="49">
      <t>ヨウイン</t>
    </rPh>
    <rPh sb="50" eb="52">
      <t>ダイサン</t>
    </rPh>
    <rPh sb="57" eb="60">
      <t>バッポンテキ</t>
    </rPh>
    <rPh sb="60" eb="62">
      <t>カイカク</t>
    </rPh>
    <rPh sb="64" eb="66">
      <t>ドウロ</t>
    </rPh>
    <rPh sb="66" eb="68">
      <t>セイビ</t>
    </rPh>
    <rPh sb="68" eb="70">
      <t>ジギョウ</t>
    </rPh>
    <rPh sb="70" eb="71">
      <t>トウ</t>
    </rPh>
    <rPh sb="73" eb="76">
      <t>セッキョクテキ</t>
    </rPh>
    <rPh sb="77" eb="79">
      <t>トウシ</t>
    </rPh>
    <rPh sb="80" eb="82">
      <t>イチブ</t>
    </rPh>
    <rPh sb="82" eb="84">
      <t>ジム</t>
    </rPh>
    <rPh sb="84" eb="86">
      <t>クミアイ</t>
    </rPh>
    <rPh sb="88" eb="91">
      <t>フタンキン</t>
    </rPh>
    <rPh sb="92" eb="94">
      <t>ゾウカ</t>
    </rPh>
    <rPh sb="100" eb="102">
      <t>コンゴ</t>
    </rPh>
    <rPh sb="102" eb="104">
      <t>ヘンサイ</t>
    </rPh>
    <rPh sb="105" eb="108">
      <t>ホンカクカ</t>
    </rPh>
    <rPh sb="113" eb="115">
      <t>ジッシツ</t>
    </rPh>
    <rPh sb="115" eb="118">
      <t>コウサイヒ</t>
    </rPh>
    <rPh sb="118" eb="120">
      <t>ヒリツ</t>
    </rPh>
    <rPh sb="121" eb="123">
      <t>ジョウショウ</t>
    </rPh>
    <rPh sb="130" eb="132">
      <t>ミコ</t>
    </rPh>
    <rPh sb="139" eb="141">
      <t>ショウライ</t>
    </rPh>
    <rPh sb="141" eb="143">
      <t>フタン</t>
    </rPh>
    <rPh sb="143" eb="145">
      <t>ヒリツ</t>
    </rPh>
    <rPh sb="151" eb="153">
      <t>コンゴ</t>
    </rPh>
    <rPh sb="153" eb="155">
      <t>ジッシ</t>
    </rPh>
    <rPh sb="155" eb="157">
      <t>ヨテイ</t>
    </rPh>
    <rPh sb="158" eb="160">
      <t>チイキ</t>
    </rPh>
    <rPh sb="160" eb="162">
      <t>コウリュウ</t>
    </rPh>
    <rPh sb="166" eb="167">
      <t>トウ</t>
    </rPh>
    <rPh sb="167" eb="169">
      <t>セイビ</t>
    </rPh>
    <rPh sb="173" eb="176">
      <t>コマガネ</t>
    </rPh>
    <rPh sb="176" eb="178">
      <t>エキマエ</t>
    </rPh>
    <rPh sb="178" eb="180">
      <t>ヒロバ</t>
    </rPh>
    <rPh sb="180" eb="182">
      <t>セイビ</t>
    </rPh>
    <rPh sb="183" eb="185">
      <t>カンリョウ</t>
    </rPh>
    <rPh sb="188" eb="189">
      <t>サラ</t>
    </rPh>
    <rPh sb="190" eb="192">
      <t>ジョウショウ</t>
    </rPh>
    <rPh sb="199" eb="201">
      <t>ヨソウ</t>
    </rPh>
    <rPh sb="206" eb="208">
      <t>ジギョウ</t>
    </rPh>
    <rPh sb="209" eb="211">
      <t>センタク</t>
    </rPh>
    <rPh sb="212" eb="214">
      <t>シュウチュウ</t>
    </rPh>
    <rPh sb="216" eb="218">
      <t>コウキョウ</t>
    </rPh>
    <rPh sb="218" eb="220">
      <t>シセツ</t>
    </rPh>
    <rPh sb="220" eb="221">
      <t>トウ</t>
    </rPh>
    <rPh sb="222" eb="224">
      <t>テキセイ</t>
    </rPh>
    <rPh sb="224" eb="226">
      <t>ハイチ</t>
    </rPh>
    <rPh sb="229" eb="230">
      <t>ト</t>
    </rPh>
    <rPh sb="231" eb="232">
      <t>ク</t>
    </rPh>
    <rPh sb="234" eb="236">
      <t>テッテイ</t>
    </rPh>
    <rPh sb="243" eb="245">
      <t>シサイ</t>
    </rPh>
    <rPh sb="246" eb="248">
      <t>ハッコウ</t>
    </rPh>
    <rPh sb="248" eb="250">
      <t>ヨクセイ</t>
    </rPh>
    <rPh sb="251" eb="253">
      <t>ジッシ</t>
    </rPh>
    <rPh sb="255" eb="257">
      <t>ザイセイ</t>
    </rPh>
    <rPh sb="257" eb="260">
      <t>ケンゼンカ</t>
    </rPh>
    <rPh sb="261" eb="262">
      <t>ム</t>
    </rPh>
    <rPh sb="266" eb="268">
      <t>イッソウ</t>
    </rPh>
    <rPh sb="268" eb="269">
      <t>ト</t>
    </rPh>
    <rPh sb="270" eb="271">
      <t>ク</t>
    </rPh>
    <rPh sb="273" eb="274">
      <t>イ</t>
    </rPh>
    <phoneticPr fontId="5"/>
  </si>
  <si>
    <t>将来負担比率、有形固定資産減価償却率ともに類似団体と比較して高い値となっている。既存の公共施設等については老朽化が進んでいるが、同時に新たな施設整備を積極的に行っているため、有形固定資産減価償却率は比較的抑えられている。新たな施設整備については、市債を発行して行っているが、返済期間を長期で設定しているため、将来負担比率は高いまま推移している。
財政健全化や健全財政の維持のためにも、計画的な投資や市債に頼らない財政運営を心がけていく。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8">
      <t>ヒカク</t>
    </rPh>
    <rPh sb="30" eb="31">
      <t>タカ</t>
    </rPh>
    <rPh sb="32" eb="33">
      <t>アタイ</t>
    </rPh>
    <rPh sb="40" eb="42">
      <t>キゾン</t>
    </rPh>
    <rPh sb="43" eb="45">
      <t>コウキョウ</t>
    </rPh>
    <rPh sb="45" eb="47">
      <t>シセツ</t>
    </rPh>
    <rPh sb="47" eb="48">
      <t>トウ</t>
    </rPh>
    <rPh sb="53" eb="56">
      <t>ロウキュウカ</t>
    </rPh>
    <rPh sb="57" eb="58">
      <t>スス</t>
    </rPh>
    <rPh sb="64" eb="66">
      <t>ドウジ</t>
    </rPh>
    <rPh sb="67" eb="68">
      <t>アラ</t>
    </rPh>
    <rPh sb="70" eb="72">
      <t>シセツ</t>
    </rPh>
    <rPh sb="72" eb="74">
      <t>セイビ</t>
    </rPh>
    <rPh sb="75" eb="78">
      <t>セッキョクテキ</t>
    </rPh>
    <rPh sb="79" eb="80">
      <t>オコナ</t>
    </rPh>
    <rPh sb="87" eb="89">
      <t>ユウケイ</t>
    </rPh>
    <rPh sb="89" eb="91">
      <t>コテイ</t>
    </rPh>
    <rPh sb="91" eb="93">
      <t>シサン</t>
    </rPh>
    <rPh sb="93" eb="95">
      <t>ゲンカ</t>
    </rPh>
    <rPh sb="95" eb="97">
      <t>ショウキャク</t>
    </rPh>
    <rPh sb="97" eb="98">
      <t>リツ</t>
    </rPh>
    <rPh sb="99" eb="102">
      <t>ヒカクテキ</t>
    </rPh>
    <rPh sb="102" eb="103">
      <t>オサ</t>
    </rPh>
    <rPh sb="110" eb="111">
      <t>アラ</t>
    </rPh>
    <rPh sb="113" eb="115">
      <t>シセツ</t>
    </rPh>
    <rPh sb="115" eb="117">
      <t>セイビ</t>
    </rPh>
    <rPh sb="123" eb="125">
      <t>シサイ</t>
    </rPh>
    <rPh sb="126" eb="128">
      <t>ハッコウ</t>
    </rPh>
    <rPh sb="130" eb="131">
      <t>オコナ</t>
    </rPh>
    <rPh sb="137" eb="139">
      <t>ヘンサイ</t>
    </rPh>
    <rPh sb="139" eb="141">
      <t>キカン</t>
    </rPh>
    <rPh sb="142" eb="144">
      <t>チョウキ</t>
    </rPh>
    <rPh sb="145" eb="147">
      <t>セッテイ</t>
    </rPh>
    <rPh sb="154" eb="156">
      <t>ショウライ</t>
    </rPh>
    <rPh sb="156" eb="158">
      <t>フタン</t>
    </rPh>
    <rPh sb="158" eb="160">
      <t>ヒリツ</t>
    </rPh>
    <rPh sb="161" eb="162">
      <t>タカ</t>
    </rPh>
    <rPh sb="165" eb="167">
      <t>スイイ</t>
    </rPh>
    <rPh sb="173" eb="175">
      <t>ザイセイ</t>
    </rPh>
    <rPh sb="175" eb="178">
      <t>ケンゼンカ</t>
    </rPh>
    <rPh sb="179" eb="181">
      <t>ケンゼン</t>
    </rPh>
    <rPh sb="181" eb="183">
      <t>ザイセイ</t>
    </rPh>
    <rPh sb="184" eb="186">
      <t>イジ</t>
    </rPh>
    <rPh sb="192" eb="195">
      <t>ケイカクテキ</t>
    </rPh>
    <rPh sb="196" eb="198">
      <t>トウシ</t>
    </rPh>
    <rPh sb="199" eb="201">
      <t>シサイ</t>
    </rPh>
    <rPh sb="202" eb="203">
      <t>タヨ</t>
    </rPh>
    <rPh sb="206" eb="208">
      <t>ザイセイ</t>
    </rPh>
    <rPh sb="208" eb="210">
      <t>ウンエイ</t>
    </rPh>
    <rPh sb="211" eb="212">
      <t>ココロ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</si>
</sst>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c:ext xmlns:c16="http://schemas.microsoft.com/office/drawing/2014/chart" uri="{C3380CC4-5D6E-409C-BE32-E72D297353CC}">
              <c16:uniqueId val="{00000000-5AB1-430A-A520-7048F641AA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47952</c:v>
                </c:pt>
                <c:pt idx="1">
                  <c:v>33041</c:v>
                </c:pt>
                <c:pt idx="2">
                  <c:v>60522</c:v>
                </c:pt>
                <c:pt idx="3">
                  <c:v>72397</c:v>
                </c:pt>
                <c:pt idx="4">
                  <c:v>84689</c:v>
                </c:pt>
              </c:numCache>
            </c:numRef>
          </c:val>
          <c:smooth val="0"/>
          <c:extLst>
            <c:ext xmlns:c16="http://schemas.microsoft.com/office/drawing/2014/chart" uri="{C3380CC4-5D6E-409C-BE32-E72D297353CC}">
              <c16:uniqueId val="{00000001-5AB1-430A-A520-7048F641AA4F}"/>
            </c:ext>
          </c:extLst>
        </c:ser>
        <c:dLbls>
          <c:showLegendKey val="0"/>
          <c:showVal val="0"/>
          <c:showCatName val="0"/>
          <c:showSerName val="0"/>
          <c:showPercent val="0"/>
          <c:showBubbleSize val="0"/>
        </c:dLbls>
        <c:marker val="1"/>
        <c:smooth val="0"/>
        <c:axId val="63248640"/>
        <c:axId val="63259008"/>
      </c:lineChart>
      <c:catAx>
        <c:axId val="6324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59008"/>
        <c:crosses val="autoZero"/>
        <c:auto val="1"/>
        <c:lblAlgn val="ctr"/>
        <c:lblOffset val="100"/>
        <c:tickLblSkip val="1"/>
        <c:tickMarkSkip val="1"/>
        <c:noMultiLvlLbl val="0"/>
      </c:catAx>
      <c:valAx>
        <c:axId val="632590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4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c:v>
                </c:pt>
                <c:pt idx="1">
                  <c:v>2.02</c:v>
                </c:pt>
                <c:pt idx="2">
                  <c:v>3.15</c:v>
                </c:pt>
                <c:pt idx="3">
                  <c:v>3.41</c:v>
                </c:pt>
                <c:pt idx="4">
                  <c:v>3.48</c:v>
                </c:pt>
              </c:numCache>
            </c:numRef>
          </c:val>
          <c:extLst>
            <c:ext xmlns:c16="http://schemas.microsoft.com/office/drawing/2014/chart" uri="{C3380CC4-5D6E-409C-BE32-E72D297353CC}">
              <c16:uniqueId val="{00000000-D8FD-4A26-A408-37F4681E5F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7.65</c:v>
                </c:pt>
                <c:pt idx="1">
                  <c:v>7.72</c:v>
                </c:pt>
                <c:pt idx="2">
                  <c:v>7.46</c:v>
                </c:pt>
                <c:pt idx="3">
                  <c:v>7.61</c:v>
                </c:pt>
                <c:pt idx="4">
                  <c:v>8.7899999999999991</c:v>
                </c:pt>
              </c:numCache>
            </c:numRef>
          </c:val>
          <c:extLst>
            <c:ext xmlns:c16="http://schemas.microsoft.com/office/drawing/2014/chart" uri="{C3380CC4-5D6E-409C-BE32-E72D297353CC}">
              <c16:uniqueId val="{00000001-D8FD-4A26-A408-37F4681E5F20}"/>
            </c:ext>
          </c:extLst>
        </c:ser>
        <c:dLbls>
          <c:showLegendKey val="0"/>
          <c:showVal val="0"/>
          <c:showCatName val="0"/>
          <c:showSerName val="0"/>
          <c:showPercent val="0"/>
          <c:showBubbleSize val="0"/>
        </c:dLbls>
        <c:gapWidth val="250"/>
        <c:overlap val="100"/>
        <c:axId val="114616576"/>
        <c:axId val="11495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-7.0000000000000007E-2</c:v>
                </c:pt>
                <c:pt idx="1">
                  <c:v>-1.29</c:v>
                </c:pt>
                <c:pt idx="2">
                  <c:v>0.92</c:v>
                </c:pt>
                <c:pt idx="3">
                  <c:v>0.21</c:v>
                </c:pt>
                <c:pt idx="4">
                  <c:v>1.83</c:v>
                </c:pt>
              </c:numCache>
            </c:numRef>
          </c:val>
          <c:smooth val="0"/>
          <c:extLst>
            <c:ext xmlns:c16="http://schemas.microsoft.com/office/drawing/2014/chart" uri="{C3380CC4-5D6E-409C-BE32-E72D297353CC}">
              <c16:uniqueId val="{00000002-D8FD-4A26-A408-37F4681E5F20}"/>
            </c:ext>
          </c:extLst>
        </c:ser>
        <c:dLbls>
          <c:showLegendKey val="0"/>
          <c:showVal val="0"/>
          <c:showCatName val="0"/>
          <c:showSerName val="0"/>
          <c:showPercent val="0"/>
          <c:showBubbleSize val="0"/>
        </c:dLbls>
        <c:marker val="1"/>
        <c:smooth val="0"/>
        <c:axId val="114616576"/>
        <c:axId val="114950528"/>
      </c:lineChart>
      <c:catAx>
        <c:axId val="11461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50528"/>
        <c:crosses val="autoZero"/>
        <c:auto val="1"/>
        <c:lblAlgn val="ctr"/>
        <c:lblOffset val="100"/>
        <c:tickLblSkip val="1"/>
        <c:tickMarkSkip val="1"/>
        <c:noMultiLvlLbl val="0"/>
      </c:catAx>
      <c:valAx>
        <c:axId val="11495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1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F9A-4BFD-81C1-2DD50F5074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9A-4BFD-81C1-2DD50F50747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F9A-4BFD-81C1-2DD50F507479}"/>
            </c:ext>
          </c:extLst>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c:v>
                </c:pt>
                <c:pt idx="4">
                  <c:v>#N/A</c:v>
                </c:pt>
                <c:pt idx="5">
                  <c:v>0.01</c:v>
                </c:pt>
                <c:pt idx="6">
                  <c:v>#N/A</c:v>
                </c:pt>
                <c:pt idx="7">
                  <c:v>0.04</c:v>
                </c:pt>
                <c:pt idx="8">
                  <c:v>#N/A</c:v>
                </c:pt>
                <c:pt idx="9">
                  <c:v>0.01</c:v>
                </c:pt>
              </c:numCache>
            </c:numRef>
          </c:val>
          <c:extLst>
            <c:ext xmlns:c16="http://schemas.microsoft.com/office/drawing/2014/chart" uri="{C3380CC4-5D6E-409C-BE32-E72D297353CC}">
              <c16:uniqueId val="{00000003-FF9A-4BFD-81C1-2DD50F50747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0.46</c:v>
                </c:pt>
              </c:numCache>
            </c:numRef>
          </c:val>
          <c:extLst>
            <c:ext xmlns:c16="http://schemas.microsoft.com/office/drawing/2014/chart" uri="{C3380CC4-5D6E-409C-BE32-E72D297353CC}">
              <c16:uniqueId val="{00000004-FF9A-4BFD-81C1-2DD50F50747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c:v>
                </c:pt>
                <c:pt idx="4">
                  <c:v>#N/A</c:v>
                </c:pt>
                <c:pt idx="5">
                  <c:v>0.42</c:v>
                </c:pt>
                <c:pt idx="6">
                  <c:v>#N/A</c:v>
                </c:pt>
                <c:pt idx="7">
                  <c:v>0.6</c:v>
                </c:pt>
                <c:pt idx="8">
                  <c:v>#N/A</c:v>
                </c:pt>
                <c:pt idx="9">
                  <c:v>0.49</c:v>
                </c:pt>
              </c:numCache>
            </c:numRef>
          </c:val>
          <c:extLst>
            <c:ext xmlns:c16="http://schemas.microsoft.com/office/drawing/2014/chart" uri="{C3380CC4-5D6E-409C-BE32-E72D297353CC}">
              <c16:uniqueId val="{00000005-FF9A-4BFD-81C1-2DD50F5074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0.2</c:v>
                </c:pt>
                <c:pt idx="4">
                  <c:v>#N/A</c:v>
                </c:pt>
                <c:pt idx="5">
                  <c:v>0.08</c:v>
                </c:pt>
                <c:pt idx="6">
                  <c:v>#N/A</c:v>
                </c:pt>
                <c:pt idx="7">
                  <c:v>1.08</c:v>
                </c:pt>
                <c:pt idx="8">
                  <c:v>#N/A</c:v>
                </c:pt>
                <c:pt idx="9">
                  <c:v>1.83</c:v>
                </c:pt>
              </c:numCache>
            </c:numRef>
          </c:val>
          <c:extLst>
            <c:ext xmlns:c16="http://schemas.microsoft.com/office/drawing/2014/chart" uri="{C3380CC4-5D6E-409C-BE32-E72D297353CC}">
              <c16:uniqueId val="{00000006-FF9A-4BFD-81C1-2DD50F50747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c:v>
                </c:pt>
                <c:pt idx="2">
                  <c:v>#N/A</c:v>
                </c:pt>
                <c:pt idx="3">
                  <c:v>2.02</c:v>
                </c:pt>
                <c:pt idx="4">
                  <c:v>#N/A</c:v>
                </c:pt>
                <c:pt idx="5">
                  <c:v>3.15</c:v>
                </c:pt>
                <c:pt idx="6">
                  <c:v>#N/A</c:v>
                </c:pt>
                <c:pt idx="7">
                  <c:v>3.41</c:v>
                </c:pt>
                <c:pt idx="8">
                  <c:v>#N/A</c:v>
                </c:pt>
                <c:pt idx="9">
                  <c:v>3.47</c:v>
                </c:pt>
              </c:numCache>
            </c:numRef>
          </c:val>
          <c:extLst>
            <c:ext xmlns:c16="http://schemas.microsoft.com/office/drawing/2014/chart" uri="{C3380CC4-5D6E-409C-BE32-E72D297353CC}">
              <c16:uniqueId val="{00000007-FF9A-4BFD-81C1-2DD50F5074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5.23</c:v>
                </c:pt>
                <c:pt idx="2">
                  <c:v>#N/A</c:v>
                </c:pt>
                <c:pt idx="3">
                  <c:v>5.47</c:v>
                </c:pt>
                <c:pt idx="4">
                  <c:v>#N/A</c:v>
                </c:pt>
                <c:pt idx="5">
                  <c:v>5.69</c:v>
                </c:pt>
                <c:pt idx="6">
                  <c:v>#N/A</c:v>
                </c:pt>
                <c:pt idx="7">
                  <c:v>6.52</c:v>
                </c:pt>
                <c:pt idx="8">
                  <c:v>#N/A</c:v>
                </c:pt>
                <c:pt idx="9">
                  <c:v>7.02</c:v>
                </c:pt>
              </c:numCache>
            </c:numRef>
          </c:val>
          <c:extLst>
            <c:ext xmlns:c16="http://schemas.microsoft.com/office/drawing/2014/chart" uri="{C3380CC4-5D6E-409C-BE32-E72D297353CC}">
              <c16:uniqueId val="{00000008-FF9A-4BFD-81C1-2DD50F507479}"/>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6.29</c:v>
                </c:pt>
                <c:pt idx="2">
                  <c:v>#N/A</c:v>
                </c:pt>
                <c:pt idx="3">
                  <c:v>5.65</c:v>
                </c:pt>
                <c:pt idx="4">
                  <c:v>#N/A</c:v>
                </c:pt>
                <c:pt idx="5">
                  <c:v>5.53</c:v>
                </c:pt>
                <c:pt idx="6">
                  <c:v>#N/A</c:v>
                </c:pt>
                <c:pt idx="7">
                  <c:v>6.42</c:v>
                </c:pt>
                <c:pt idx="8">
                  <c:v>#N/A</c:v>
                </c:pt>
                <c:pt idx="9">
                  <c:v>7.2</c:v>
                </c:pt>
              </c:numCache>
            </c:numRef>
          </c:val>
          <c:extLst>
            <c:ext xmlns:c16="http://schemas.microsoft.com/office/drawing/2014/chart" uri="{C3380CC4-5D6E-409C-BE32-E72D297353CC}">
              <c16:uniqueId val="{00000009-FF9A-4BFD-81C1-2DD50F507479}"/>
            </c:ext>
          </c:extLst>
        </c:ser>
        <c:dLbls>
          <c:showLegendKey val="0"/>
          <c:showVal val="0"/>
          <c:showCatName val="0"/>
          <c:showSerName val="0"/>
          <c:showPercent val="0"/>
          <c:showBubbleSize val="0"/>
        </c:dLbls>
        <c:gapWidth val="150"/>
        <c:overlap val="100"/>
        <c:axId val="4366336"/>
        <c:axId val="4367872"/>
      </c:barChart>
      <c:catAx>
        <c:axId val="43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7872"/>
        <c:crosses val="autoZero"/>
        <c:auto val="1"/>
        <c:lblAlgn val="ctr"/>
        <c:lblOffset val="100"/>
        <c:tickLblSkip val="1"/>
        <c:tickMarkSkip val="1"/>
        <c:noMultiLvlLbl val="0"/>
      </c:catAx>
      <c:valAx>
        <c:axId val="436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2009</c:v>
                </c:pt>
                <c:pt idx="5">
                  <c:v>2085</c:v>
                </c:pt>
                <c:pt idx="8">
                  <c:v>1958</c:v>
                </c:pt>
                <c:pt idx="11">
                  <c:v>1889</c:v>
                </c:pt>
                <c:pt idx="14">
                  <c:v>1805</c:v>
                </c:pt>
              </c:numCache>
            </c:numRef>
          </c:val>
          <c:extLst>
            <c:ext xmlns:c16="http://schemas.microsoft.com/office/drawing/2014/chart" uri="{C3380CC4-5D6E-409C-BE32-E72D297353CC}">
              <c16:uniqueId val="{00000000-CF79-44FF-AB1E-A350280644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79-44FF-AB1E-A350280644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52</c:v>
                </c:pt>
                <c:pt idx="6">
                  <c:v>45</c:v>
                </c:pt>
                <c:pt idx="9">
                  <c:v>23</c:v>
                </c:pt>
                <c:pt idx="12">
                  <c:v>23</c:v>
                </c:pt>
              </c:numCache>
            </c:numRef>
          </c:val>
          <c:extLst>
            <c:ext xmlns:c16="http://schemas.microsoft.com/office/drawing/2014/chart" uri="{C3380CC4-5D6E-409C-BE32-E72D297353CC}">
              <c16:uniqueId val="{00000002-CF79-44FF-AB1E-A350280644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335</c:v>
                </c:pt>
                <c:pt idx="3">
                  <c:v>316</c:v>
                </c:pt>
                <c:pt idx="6">
                  <c:v>325</c:v>
                </c:pt>
                <c:pt idx="9">
                  <c:v>247</c:v>
                </c:pt>
                <c:pt idx="12">
                  <c:v>237</c:v>
                </c:pt>
              </c:numCache>
            </c:numRef>
          </c:val>
          <c:extLst>
            <c:ext xmlns:c16="http://schemas.microsoft.com/office/drawing/2014/chart" uri="{C3380CC4-5D6E-409C-BE32-E72D297353CC}">
              <c16:uniqueId val="{00000003-CF79-44FF-AB1E-A350280644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592</c:v>
                </c:pt>
                <c:pt idx="3">
                  <c:v>571</c:v>
                </c:pt>
                <c:pt idx="6">
                  <c:v>712</c:v>
                </c:pt>
                <c:pt idx="9">
                  <c:v>699</c:v>
                </c:pt>
                <c:pt idx="12">
                  <c:v>641</c:v>
                </c:pt>
              </c:numCache>
            </c:numRef>
          </c:val>
          <c:extLst>
            <c:ext xmlns:c16="http://schemas.microsoft.com/office/drawing/2014/chart" uri="{C3380CC4-5D6E-409C-BE32-E72D297353CC}">
              <c16:uniqueId val="{00000004-CF79-44FF-AB1E-A350280644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79-44FF-AB1E-A350280644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79-44FF-AB1E-A350280644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2116</c:v>
                </c:pt>
                <c:pt idx="3">
                  <c:v>2138</c:v>
                </c:pt>
                <c:pt idx="6">
                  <c:v>2002</c:v>
                </c:pt>
                <c:pt idx="9">
                  <c:v>1894</c:v>
                </c:pt>
                <c:pt idx="12">
                  <c:v>1834</c:v>
                </c:pt>
              </c:numCache>
            </c:numRef>
          </c:val>
          <c:extLst>
            <c:ext xmlns:c16="http://schemas.microsoft.com/office/drawing/2014/chart" uri="{C3380CC4-5D6E-409C-BE32-E72D297353CC}">
              <c16:uniqueId val="{00000007-CF79-44FF-AB1E-A350280644BF}"/>
            </c:ext>
          </c:extLst>
        </c:ser>
        <c:dLbls>
          <c:showLegendKey val="0"/>
          <c:showVal val="0"/>
          <c:showCatName val="0"/>
          <c:showSerName val="0"/>
          <c:showPercent val="0"/>
          <c:showBubbleSize val="0"/>
        </c:dLbls>
        <c:gapWidth val="100"/>
        <c:overlap val="100"/>
        <c:axId val="63003648"/>
        <c:axId val="6300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1086</c:v>
                </c:pt>
                <c:pt idx="2">
                  <c:v>#N/A</c:v>
                </c:pt>
                <c:pt idx="3">
                  <c:v>#N/A</c:v>
                </c:pt>
                <c:pt idx="4">
                  <c:v>992</c:v>
                </c:pt>
                <c:pt idx="5">
                  <c:v>#N/A</c:v>
                </c:pt>
                <c:pt idx="6">
                  <c:v>#N/A</c:v>
                </c:pt>
                <c:pt idx="7">
                  <c:v>1126</c:v>
                </c:pt>
                <c:pt idx="8">
                  <c:v>#N/A</c:v>
                </c:pt>
                <c:pt idx="9">
                  <c:v>#N/A</c:v>
                </c:pt>
                <c:pt idx="10">
                  <c:v>974</c:v>
                </c:pt>
                <c:pt idx="11">
                  <c:v>#N/A</c:v>
                </c:pt>
                <c:pt idx="12">
                  <c:v>#N/A</c:v>
                </c:pt>
                <c:pt idx="13">
                  <c:v>930</c:v>
                </c:pt>
                <c:pt idx="14">
                  <c:v>#N/A</c:v>
                </c:pt>
              </c:numCache>
            </c:numRef>
          </c:val>
          <c:smooth val="0"/>
          <c:extLst>
            <c:ext xmlns:c16="http://schemas.microsoft.com/office/drawing/2014/chart" uri="{C3380CC4-5D6E-409C-BE32-E72D297353CC}">
              <c16:uniqueId val="{00000008-CF79-44FF-AB1E-A350280644BF}"/>
            </c:ext>
          </c:extLst>
        </c:ser>
        <c:dLbls>
          <c:showLegendKey val="0"/>
          <c:showVal val="0"/>
          <c:showCatName val="0"/>
          <c:showSerName val="0"/>
          <c:showPercent val="0"/>
          <c:showBubbleSize val="0"/>
        </c:dLbls>
        <c:marker val="1"/>
        <c:smooth val="0"/>
        <c:axId val="63003648"/>
        <c:axId val="63009920"/>
      </c:lineChart>
      <c:catAx>
        <c:axId val="630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009920"/>
        <c:crosses val="autoZero"/>
        <c:auto val="1"/>
        <c:lblAlgn val="ctr"/>
        <c:lblOffset val="100"/>
        <c:tickLblSkip val="1"/>
        <c:tickMarkSkip val="1"/>
        <c:noMultiLvlLbl val="0"/>
      </c:catAx>
      <c:valAx>
        <c:axId val="6300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0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20065</c:v>
                </c:pt>
                <c:pt idx="5">
                  <c:v>19417</c:v>
                </c:pt>
                <c:pt idx="8">
                  <c:v>18791</c:v>
                </c:pt>
                <c:pt idx="11">
                  <c:v>18496</c:v>
                </c:pt>
                <c:pt idx="14">
                  <c:v>17980</c:v>
                </c:pt>
              </c:numCache>
            </c:numRef>
          </c:val>
          <c:extLst>
            <c:ext xmlns:c16="http://schemas.microsoft.com/office/drawing/2014/chart" uri="{C3380CC4-5D6E-409C-BE32-E72D297353CC}">
              <c16:uniqueId val="{00000000-74B4-4F69-9B67-E5E0CBF55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1981</c:v>
                </c:pt>
                <c:pt idx="5">
                  <c:v>1770</c:v>
                </c:pt>
                <c:pt idx="8">
                  <c:v>1582</c:v>
                </c:pt>
                <c:pt idx="11">
                  <c:v>1553</c:v>
                </c:pt>
                <c:pt idx="14">
                  <c:v>1519</c:v>
                </c:pt>
              </c:numCache>
            </c:numRef>
          </c:val>
          <c:extLst>
            <c:ext xmlns:c16="http://schemas.microsoft.com/office/drawing/2014/chart" uri="{C3380CC4-5D6E-409C-BE32-E72D297353CC}">
              <c16:uniqueId val="{00000001-74B4-4F69-9B67-E5E0CBF55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1682</c:v>
                </c:pt>
                <c:pt idx="5">
                  <c:v>1642</c:v>
                </c:pt>
                <c:pt idx="8">
                  <c:v>1741</c:v>
                </c:pt>
                <c:pt idx="11">
                  <c:v>1802</c:v>
                </c:pt>
                <c:pt idx="14">
                  <c:v>2108</c:v>
                </c:pt>
              </c:numCache>
            </c:numRef>
          </c:val>
          <c:extLst>
            <c:ext xmlns:c16="http://schemas.microsoft.com/office/drawing/2014/chart" uri="{C3380CC4-5D6E-409C-BE32-E72D297353CC}">
              <c16:uniqueId val="{00000002-74B4-4F69-9B67-E5E0CBF55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B4-4F69-9B67-E5E0CBF55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B4-4F69-9B67-E5E0CBF55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716</c:v>
                </c:pt>
                <c:pt idx="3">
                  <c:v>770</c:v>
                </c:pt>
                <c:pt idx="6">
                  <c:v>1554</c:v>
                </c:pt>
                <c:pt idx="9">
                  <c:v>481</c:v>
                </c:pt>
                <c:pt idx="12">
                  <c:v>473</c:v>
                </c:pt>
              </c:numCache>
            </c:numRef>
          </c:val>
          <c:extLst>
            <c:ext xmlns:c16="http://schemas.microsoft.com/office/drawing/2014/chart" uri="{C3380CC4-5D6E-409C-BE32-E72D297353CC}">
              <c16:uniqueId val="{00000005-74B4-4F69-9B67-E5E0CBF55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2388</c:v>
                </c:pt>
                <c:pt idx="3">
                  <c:v>2006</c:v>
                </c:pt>
                <c:pt idx="6">
                  <c:v>2122</c:v>
                </c:pt>
                <c:pt idx="9">
                  <c:v>2151</c:v>
                </c:pt>
                <c:pt idx="12">
                  <c:v>2088</c:v>
                </c:pt>
              </c:numCache>
            </c:numRef>
          </c:val>
          <c:extLst>
            <c:ext xmlns:c16="http://schemas.microsoft.com/office/drawing/2014/chart" uri="{C3380CC4-5D6E-409C-BE32-E72D297353CC}">
              <c16:uniqueId val="{00000006-74B4-4F69-9B67-E5E0CBF55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1625</c:v>
                </c:pt>
                <c:pt idx="3">
                  <c:v>1478</c:v>
                </c:pt>
                <c:pt idx="6">
                  <c:v>1343</c:v>
                </c:pt>
                <c:pt idx="9">
                  <c:v>1228</c:v>
                </c:pt>
                <c:pt idx="12">
                  <c:v>1338</c:v>
                </c:pt>
              </c:numCache>
            </c:numRef>
          </c:val>
          <c:extLst>
            <c:ext xmlns:c16="http://schemas.microsoft.com/office/drawing/2014/chart" uri="{C3380CC4-5D6E-409C-BE32-E72D297353CC}">
              <c16:uniqueId val="{00000007-74B4-4F69-9B67-E5E0CBF55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13013</c:v>
                </c:pt>
                <c:pt idx="3">
                  <c:v>12370</c:v>
                </c:pt>
                <c:pt idx="6">
                  <c:v>10686</c:v>
                </c:pt>
                <c:pt idx="9">
                  <c:v>11092</c:v>
                </c:pt>
                <c:pt idx="12">
                  <c:v>11133</c:v>
                </c:pt>
              </c:numCache>
            </c:numRef>
          </c:val>
          <c:extLst>
            <c:ext xmlns:c16="http://schemas.microsoft.com/office/drawing/2014/chart" uri="{C3380CC4-5D6E-409C-BE32-E72D297353CC}">
              <c16:uniqueId val="{00000008-74B4-4F69-9B67-E5E0CBF55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220</c:v>
                </c:pt>
                <c:pt idx="3">
                  <c:v>169</c:v>
                </c:pt>
                <c:pt idx="6">
                  <c:v>153</c:v>
                </c:pt>
                <c:pt idx="9">
                  <c:v>110</c:v>
                </c:pt>
                <c:pt idx="12">
                  <c:v>93</c:v>
                </c:pt>
              </c:numCache>
            </c:numRef>
          </c:val>
          <c:extLst>
            <c:ext xmlns:c16="http://schemas.microsoft.com/office/drawing/2014/chart" uri="{C3380CC4-5D6E-409C-BE32-E72D297353CC}">
              <c16:uniqueId val="{00000009-74B4-4F69-9B67-E5E0CBF55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19398</c:v>
                </c:pt>
                <c:pt idx="3">
                  <c:v>18872</c:v>
                </c:pt>
                <c:pt idx="6">
                  <c:v>18633</c:v>
                </c:pt>
                <c:pt idx="9">
                  <c:v>20661</c:v>
                </c:pt>
                <c:pt idx="12">
                  <c:v>20832</c:v>
                </c:pt>
              </c:numCache>
            </c:numRef>
          </c:val>
          <c:extLst>
            <c:ext xmlns:c16="http://schemas.microsoft.com/office/drawing/2014/chart" uri="{C3380CC4-5D6E-409C-BE32-E72D297353CC}">
              <c16:uniqueId val="{0000000A-74B4-4F69-9B67-E5E0CBF55CC0}"/>
            </c:ext>
          </c:extLst>
        </c:ser>
        <c:dLbls>
          <c:showLegendKey val="0"/>
          <c:showVal val="0"/>
          <c:showCatName val="0"/>
          <c:showSerName val="0"/>
          <c:showPercent val="0"/>
          <c:showBubbleSize val="0"/>
        </c:dLbls>
        <c:gapWidth val="100"/>
        <c:overlap val="100"/>
        <c:axId val="115742592"/>
        <c:axId val="11576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13634</c:v>
                </c:pt>
                <c:pt idx="2">
                  <c:v>#N/A</c:v>
                </c:pt>
                <c:pt idx="3">
                  <c:v>#N/A</c:v>
                </c:pt>
                <c:pt idx="4">
                  <c:v>12837</c:v>
                </c:pt>
                <c:pt idx="5">
                  <c:v>#N/A</c:v>
                </c:pt>
                <c:pt idx="6">
                  <c:v>#N/A</c:v>
                </c:pt>
                <c:pt idx="7">
                  <c:v>12378</c:v>
                </c:pt>
                <c:pt idx="8">
                  <c:v>#N/A</c:v>
                </c:pt>
                <c:pt idx="9">
                  <c:v>#N/A</c:v>
                </c:pt>
                <c:pt idx="10">
                  <c:v>13872</c:v>
                </c:pt>
                <c:pt idx="11">
                  <c:v>#N/A</c:v>
                </c:pt>
                <c:pt idx="12">
                  <c:v>#N/A</c:v>
                </c:pt>
                <c:pt idx="13">
                  <c:v>14350</c:v>
                </c:pt>
                <c:pt idx="14">
                  <c:v>#N/A</c:v>
                </c:pt>
              </c:numCache>
            </c:numRef>
          </c:val>
          <c:smooth val="0"/>
          <c:extLst>
            <c:ext xmlns:c16="http://schemas.microsoft.com/office/drawing/2014/chart" uri="{C3380CC4-5D6E-409C-BE32-E72D297353CC}">
              <c16:uniqueId val="{0000000B-74B4-4F69-9B67-E5E0CBF55CC0}"/>
            </c:ext>
          </c:extLst>
        </c:ser>
        <c:dLbls>
          <c:showLegendKey val="0"/>
          <c:showVal val="0"/>
          <c:showCatName val="0"/>
          <c:showSerName val="0"/>
          <c:showPercent val="0"/>
          <c:showBubbleSize val="0"/>
        </c:dLbls>
        <c:marker val="1"/>
        <c:smooth val="0"/>
        <c:axId val="115742592"/>
        <c:axId val="115765248"/>
      </c:lineChart>
      <c:catAx>
        <c:axId val="1157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65248"/>
        <c:crosses val="autoZero"/>
        <c:auto val="1"/>
        <c:lblAlgn val="ctr"/>
        <c:lblOffset val="100"/>
        <c:tickLblSkip val="1"/>
        <c:tickMarkSkip val="1"/>
        <c:noMultiLvlLbl val="0"/>
      </c:catAx>
      <c:valAx>
        <c:axId val="11576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681</c:v>
                </c:pt>
                <c:pt idx="1">
                  <c:v>682</c:v>
                </c:pt>
                <c:pt idx="2">
                  <c:v>782</c:v>
                </c:pt>
              </c:numCache>
            </c:numRef>
          </c:val>
          <c:extLst>
            <c:ext xmlns:c16="http://schemas.microsoft.com/office/drawing/2014/chart" uri="{C3380CC4-5D6E-409C-BE32-E72D297353CC}">
              <c16:uniqueId val="{00000000-220A-4580-9CDB-0164070B69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c:v>
                </c:pt>
                <c:pt idx="1">
                  <c:v>35</c:v>
                </c:pt>
                <c:pt idx="2">
                  <c:v>24</c:v>
                </c:pt>
              </c:numCache>
            </c:numRef>
          </c:val>
          <c:extLst>
            <c:ext xmlns:c16="http://schemas.microsoft.com/office/drawing/2014/chart" uri="{C3380CC4-5D6E-409C-BE32-E72D297353CC}">
              <c16:uniqueId val="{00000001-220A-4580-9CDB-0164070B69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951</c:v>
                </c:pt>
                <c:pt idx="1">
                  <c:v>885</c:v>
                </c:pt>
                <c:pt idx="2">
                  <c:v>995</c:v>
                </c:pt>
              </c:numCache>
            </c:numRef>
          </c:val>
          <c:extLst>
            <c:ext xmlns:c16="http://schemas.microsoft.com/office/drawing/2014/chart" uri="{C3380CC4-5D6E-409C-BE32-E72D297353CC}">
              <c16:uniqueId val="{00000002-220A-4580-9CDB-0164070B69F7}"/>
            </c:ext>
          </c:extLst>
        </c:ser>
        <c:dLbls>
          <c:showLegendKey val="0"/>
          <c:showVal val="0"/>
          <c:showCatName val="0"/>
          <c:showSerName val="0"/>
          <c:showPercent val="0"/>
          <c:showBubbleSize val="0"/>
        </c:dLbls>
        <c:gapWidth val="120"/>
        <c:overlap val="100"/>
        <c:axId val="63530112"/>
        <c:axId val="63531648"/>
      </c:barChart>
      <c:catAx>
        <c:axId val="635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531648"/>
        <c:crosses val="autoZero"/>
        <c:auto val="1"/>
        <c:lblAlgn val="ctr"/>
        <c:lblOffset val="100"/>
        <c:tickLblSkip val="1"/>
        <c:tickMarkSkip val="1"/>
        <c:noMultiLvlLbl val="0"/>
      </c:catAx>
      <c:valAx>
        <c:axId val="63531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5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{C3378B46-4B83-4A9F-8445-614377282198}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9B4-462D-AAE5-5BA710A0AE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{71A1A0E5-6037-4C63-AEF5-12F8078E07A1}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B4-462D-AAE5-5BA710A0AE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{DF2AD45A-8B1C-42A7-B7E4-41761B320164}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B4-462D-AAE5-5BA710A0AE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{33AFAC3A-05CD-4E27-871E-3A56D6AFCCEB}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B4-462D-AAE5-5BA710A0AE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{03686F2C-76A7-4B40-99F4-4BCBBF507FEC}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B4-462D-AAE5-5BA710A0AE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{E7B15262-81EA-4924-9422-0887628FABEA}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9B4-462D-AAE5-5BA710A0AE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{6972BFE5-A807-4A88-A3D4-F2B12848351F}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9B4-462D-AAE5-5BA710A0AE3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{2B625AFC-E739-446A-A187-49293837925B}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9B4-462D-AAE5-5BA710A0AE3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{F7220D38-7BD1-4C8C-B924-4AE4772DB134}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9B4-462D-AAE5-5BA710A0AE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57.3</c:v>
                </c:pt>
                <c:pt idx="32">
                  <c:v>58.3</c:v>
                </c:pt>
              </c:numCache>
            </c:numRef>
          </c:xVal>
          <c:yVal>
            <c:numRef>
              <c:f>公会計指標分析・財政指標組合せ分析表!$BP$51:$DC$51</c:f>
              <c:numCache>
                <c:formatCode>#,##0.0;"▲ "#,##0.0</c:formatCode>
                <c:ptCount val="40"/>
                <c:pt idx="24">
                  <c:v>191.8</c:v>
                </c:pt>
                <c:pt idx="32">
                  <c:v>197.9</c:v>
                </c:pt>
              </c:numCache>
            </c:numRef>
          </c:yVal>
          <c:smooth val="0"/>
          <c:extLst>
            <c:ext xmlns:c16="http://schemas.microsoft.com/office/drawing/2014/chart" uri="{C3380CC4-5D6E-409C-BE32-E72D297353CC}">
              <c16:uniqueId val="{00000009-D9B4-462D-AAE5-5BA710A0AE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{9FD48CC3-59C6-45F6-AC96-8CDEEF7FD7C4}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9B4-462D-AAE5-5BA710A0AE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{F203AD57-7301-4B53-8ADE-01BF42D9FAE4}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B4-462D-AAE5-5BA710A0AE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{68862158-8557-4289-979D-55F81091E0FF}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B4-462D-AAE5-5BA710A0AE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{494269F3-1726-4CB1-9357-B13990CE4543}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B4-462D-AAE5-5BA710A0AE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{D3C9FB09-E9B0-479D-96A9-A9A76FC631D2}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B4-462D-AAE5-5BA710A0AE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{5B2A95DB-7065-415F-AE05-2D22D1C9648D}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9B4-462D-AAE5-5BA710A0AE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{CD647EBF-0162-4E7D-9996-812664262082}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9B4-462D-AAE5-5BA710A0AE3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{BDE57613-B5AA-4634-8814-28F658CC9397}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9B4-462D-AAE5-5BA710A0AE3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{FDB7A7E6-9E50-4FA2-9FB8-00AC0090921D}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9B4-462D-AAE5-5BA710A0AE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c:ext xmlns:c16="http://schemas.microsoft.com/office/drawing/2014/chart" uri="{C3380CC4-5D6E-409C-BE32-E72D297353CC}">
              <c16:uniqueId val="{00000013-D9B4-462D-AAE5-5BA710A0AE3B}"/>
            </c:ext>
          </c:extLst>
        </c:ser>
        <c:dLbls>
          <c:showLegendKey val="0"/>
          <c:showVal val="1"/>
          <c:showCatName val="0"/>
          <c:showSerName val="0"/>
          <c:showPercent val="0"/>
          <c:showBubbleSize val="0"/>
        </c:dLbls>
        <c:axId val="46179840"/>
        <c:axId val="46181760"/>
      </c:scatterChart>
      <c:valAx>
        <c:axId val="46179840"/>
        <c:scaling>
          <c:orientation val="minMax"/>
          <c:max val="58.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{450A938E-8B09-4199-AD70-5EB1CBCFAC48}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FF0-44A4-8E4C-FA0D30401C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{DD3227D9-FF9B-45CB-9A19-FDA8ABA1BD71}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F0-44A4-8E4C-FA0D30401C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{98A781B8-CE39-4792-B8FC-70AADB6456D2}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F0-44A4-8E4C-FA0D30401C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{EF8997BE-4518-4891-AB77-28F8BE89902A}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F0-44A4-8E4C-FA0D30401C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{983ACC3C-062B-4325-BF71-865EE42A3280}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F0-44A4-8E4C-FA0D30401C0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{19F81C0F-013C-40DA-BE30-D4F751CB242F}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FF0-44A4-8E4C-FA0D30401C0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{6408FFCA-E102-4D9B-BC9B-ECF13F20EBD8}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FF0-44A4-8E4C-FA0D30401C0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{F00143B0-2F0F-4A21-8174-AB2E2976E8EB}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FF0-44A4-8E4C-FA0D30401C0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{1C9EF344-A059-4F14-8C10-FAB690716500}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FF0-44A4-8E4C-FA0D30401C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15.2</c:v>
                </c:pt>
                <c:pt idx="16">
                  <c:v>14.6</c:v>
                </c:pt>
                <c:pt idx="24">
                  <c:v>14.2</c:v>
                </c:pt>
                <c:pt idx="32">
                  <c:v>13.8</c:v>
                </c:pt>
              </c:numCache>
            </c:numRef>
          </c:xVal>
          <c:yVal>
            <c:numRef>
              <c:f>公会計指標分析・財政指標組合せ分析表!$BP$73:$DC$73</c:f>
              <c:numCache>
                <c:formatCode>#,##0.0;"▲ "#,##0.0</c:formatCode>
                <c:ptCount val="40"/>
                <c:pt idx="0">
                  <c:v>186.4</c:v>
                </c:pt>
                <c:pt idx="8">
                  <c:v>179.2</c:v>
                </c:pt>
                <c:pt idx="16">
                  <c:v>168.7</c:v>
                </c:pt>
                <c:pt idx="24">
                  <c:v>191.8</c:v>
                </c:pt>
                <c:pt idx="32">
                  <c:v>197.9</c:v>
                </c:pt>
              </c:numCache>
            </c:numRef>
          </c:yVal>
          <c:smooth val="0"/>
          <c:extLst>
            <c:ext xmlns:c16="http://schemas.microsoft.com/office/drawing/2014/chart" uri="{C3380CC4-5D6E-409C-BE32-E72D297353CC}">
              <c16:uniqueId val="{00000009-6FF0-44A4-8E4C-FA0D30401C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{BD4D8CAB-57E7-45EF-A2A9-03231210AC89}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FF0-44A4-8E4C-FA0D30401C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{CB4FCF21-FEDD-4BC4-B9AE-7F6E5FE502BF}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F0-44A4-8E4C-FA0D30401C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{51FFADD0-7132-43A1-8962-607C3EAED91E}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F0-44A4-8E4C-FA0D30401C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{A50D38B0-7C0C-4043-BB35-6381771278E1}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F0-44A4-8E4C-FA0D30401C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{9D6D44FC-03D4-48C3-AB8C-641432CB4358}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F0-44A4-8E4C-FA0D30401C04}"/>
                </c:ext>
              </c:extLst>
            </c:dLbl>
            <c:dLbl>
              <c:idx val="8"/>
              <c:layout>
                <c:manualLayout>
                  <c:x val="-2.882984014740072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{3CE459FE-0C5E-4B00-9602-8C51C667FA0D}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FF0-44A4-8E4C-FA0D30401C04}"/>
                </c:ext>
              </c:extLst>
            </c:dLbl>
            <c:dLbl>
              <c:idx val="16"/>
              <c:layout>
                <c:manualLayout>
                  <c:x val="-3.4566143090820539E-2"/>
                  <c:y val="-7.25720884960479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{86786712-F41D-47ED-91FA-7A576C5910DE}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FF0-44A4-8E4C-FA0D30401C04}"/>
                </c:ext>
              </c:extLst>
            </c:dLbl>
            <c:dLbl>
              <c:idx val="24"/>
              <c:layout>
                <c:manualLayout>
                  <c:x val="-3.1697991619110633E-2"/>
                  <c:y val="-5.22612056795398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{9AB66127-89A8-4C11-9758-F58E83577DE9}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FF0-44A4-8E4C-FA0D30401C0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{9EED2597-CB6B-490D-91B1-14BE2ED106A7}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FF0-44A4-8E4C-FA0D30401C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c:ext xmlns:c16="http://schemas.microsoft.com/office/drawing/2014/chart" uri="{C3380CC4-5D6E-409C-BE32-E72D297353CC}">
              <c16:uniqueId val="{00000013-6FF0-44A4-8E4C-FA0D30401C04}"/>
            </c:ext>
          </c:extLst>
        </c:ser>
        <c:dLbls>
          <c:showLegendKey val="0"/>
          <c:showVal val="1"/>
          <c:showCatName val="0"/>
          <c:showSerName val="0"/>
          <c:showPercent val="0"/>
          <c:showBubbleSize val="0"/>
        </c:dLbls>
        <c:axId val="84219776"/>
        <c:axId val="84234240"/>
      </c:scatterChart>
      <c:valAx>
        <c:axId val="84219776"/>
        <c:scaling>
          <c:orientation val="minMax"/>
          <c:max val="17.200000000000003"/>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年度をピークに徐々に減少してきている。また、公営企業債の元利償還金に対する繰入金や、組合等が起こした地方債の元利償還金に対する負担金等も減ってきている。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一方で、算入公債費等についても同じ動きで、平成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ここ数年で借り入れた市債の償還がスタートすると比率は上昇していくことが予想されるため、市債の抑制を図り、計画的に事業を実施していく。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年度に行った第三セクター等の改革や、国の補正予算を活用した繰越事業の実施などで、一般会計の地方債の残高が増加した。また、公営企業債等繰入見込額や、組合等負担等見込額も増えてきている。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一方で充当可能財源等のうち基準財政需要額算入見込額については、過去に借り入れた市債の返済が終了したことでが大きく減ってきている。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これらの理由から、将来負担比率が上昇した。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が控えており、市債の残高は大きく減る見込みはないとともに、基準財政需要額算入見込額も増える要素はないため、比率は当面の間高いまま推移すると思われる。市債の抑制を図り、計画的に事業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長野県駒ケ根市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行財政改革プランで、財政調整基金・減債基金・ふるさとづくり基金の合計残高を毎年度平均１億円以上増額していくことを目標として掲げており、平成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れに基づいて財政調整基金の積み立てを１億円行った。また、ふるさとづくり基金についても、寄附が好調だったことで７千万円以上積み立てることができた。また、温泉開発基金でも積み立てを行うことができたため、普通会計に属する基金の残高は、２億円以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行財政改革プランに基づき、財政調整基金・減債基金・ふるさとづくり基金の合計残高を毎年度平均１億円以上増額を目標に取り組んでいき、不測の事態に備えるとともに、財政健全化に向けて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①ふるさとづくり基金　　：　基金は、活力と潤いのある地域づくりの推進を図るため必要がある場合に処分する。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②福祉のまちづくり基金　：　基金の運用益金は、福祉のまちづくり推進のための事業に要する費用に充てる。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基金は、福祉のまちづくり事業の推進のため必要がある場合に処分する。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③教育基金　　　　　　　：　基金の運用益金は、学校教育、社会教育及び社会体育環境の整備充実などの事業に充てる。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④温泉開発基金　　　　　：　基金は、温泉の掘削及び施設整備並びに環境整備のため必要がある場合に処分する。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⑤老人福祉基金　　　　　：　基金の運用益金は、高齢者福祉事業のために要する費用に充てる。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基金は、高齢者福祉事業のために必要がある場合に処分する。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ふるさとづくり基金の増額は、ふるさと寄附の増額に伴うものである。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の増額は、用地取得事業特別会計で取得した土地を一般会計が買い戻し、その金額を積み立てたものである。当市の普通会計は一般会計と用地取得事業特別会計で構成されており、この取り引きは相殺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温泉開発基金の増額は、今後の温泉に関わる事業に備えて、入湯税を積み立てたものである。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その年度にいただいたふるさと寄附については、一旦積み立てを行い、翌年度以降寄附者の意向に沿った事業に充当する。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温泉開発基金については、今後、温泉の掘削や施設整備等を見越して、当面は必要な額を積み立てていく。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行財政改革プランに基づき、平成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年度は１億円の積み立てを行った。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行財政改革プランに基づき、財政調整基金・減債基金・ふるさとづくり基金の合計残高を毎年度平均１億円以上増額を目標に取り組んでいき、不測の事態に備えるとともに、財政健全化に向けて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市有地売払収入等を第三セクター等改革推進債の償還に充てるため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万円積み立てた一方で、前年度積み立てた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万円を取り崩し、第三セクター等改革推進債の繰上償還の財源としたため、総額では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第三セクター等の改革に伴う市有地売払収入は、一旦基金に積むなどして、第三セクター等改革推進債の繰上償還財源として充当していく。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有形固定資産減価償却率は、類似団体と比較して高くなっている。道路や橋りょうなど新たに整備している施設も多くあるが、それ以上に施設の老朽化が進んでいることを表している。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公共施設等総合管理計画に基づいて個別施設計画を策定していくとともに、施設の統廃合による適正配置を進めて行く。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110913</xdr:rowOff>
    </xdr:from>
    <xdr:to>
      <xdr:col>23</xdr:col>
      <xdr:colOff>136525</xdr:colOff>
      <xdr:row>29</xdr:row>
      <xdr:rowOff>41063</xdr:rowOff>
    </xdr:to>
    <xdr:sp macro="" textlink="">
      <xdr:nvSpPr>
        <xdr:cNvPr id="78" name="楕円 77"/>
        <xdr:cNvSpPr/>
      </xdr:nvSpPr>
      <xdr:spPr>
        <a:xfrm>
          <a:off x="47117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133790</xdr:rowOff>
    </xdr:from>
    <xdr:ext cx="405111" cy="259045"/>
    <xdr:sp macro="" textlink="">
      <xdr:nvSpPr>
        <xdr:cNvPr id="79" name="有形固定資産減価償却率該当値テキスト"/>
        <xdr:cNvSpPr txBox="1"/>
      </xdr:nvSpPr>
      <xdr:spPr>
        <a:xfrm>
          <a:off x="4813300" y="553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146897</xdr:rowOff>
    </xdr:from>
    <xdr:to>
      <xdr:col>19</xdr:col>
      <xdr:colOff>187325</xdr:colOff>
      <xdr:row>29</xdr:row>
      <xdr:rowOff>77047</xdr:rowOff>
    </xdr:to>
    <xdr:sp macro="" textlink="">
      <xdr:nvSpPr>
        <xdr:cNvPr id="80" name="楕円 79"/>
        <xdr:cNvSpPr/>
      </xdr:nvSpPr>
      <xdr:spPr>
        <a:xfrm>
          <a:off x="4000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161713</xdr:rowOff>
    </xdr:from>
    <xdr:to>
      <xdr:col>23</xdr:col>
      <xdr:colOff>85725</xdr:colOff>
      <xdr:row>29</xdr:row>
      <xdr:rowOff>26247</xdr:rowOff>
    </xdr:to>
    <xdr:cxnSp macro="">
      <xdr:nvCxnSpPr>
        <xdr:cNvPr id="81" name="直線コネクタ 80"/>
        <xdr:cNvCxnSpPr/>
      </xdr:nvCxnSpPr>
      <xdr:spPr>
        <a:xfrm flipV="1">
          <a:off x="4051300" y="573383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2"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93574</xdr:rowOff>
    </xdr:from>
    <xdr:ext cx="405111" cy="259045"/>
    <xdr:sp macro="" textlink="">
      <xdr:nvSpPr>
        <xdr:cNvPr id="84" name="n_1mainValue有形固定資産減価償却率"/>
        <xdr:cNvSpPr txBox="1"/>
      </xdr:nvSpPr>
      <xdr:spPr>
        <a:xfrm>
          <a:off x="38360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債務償還可能年数は、類似団体等と比較して高くなっている。市債残高や一部事務組合等への負担金等が多いため将来負担額が大きくなっていることが主な要因である。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安定的な財政運営をしていくために、市債の発行抑制や、計画的な事業実施を心掛けていかなければならない。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28" name="楕円 127"/>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29" name="債務償還可能年数該当値テキスト"/>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133985</xdr:rowOff>
    </xdr:from>
    <xdr:to>
      <xdr:col>24</xdr:col>
      <xdr:colOff>114300</xdr:colOff>
      <xdr:row>36</xdr:row>
      <xdr:rowOff>64135</xdr:rowOff>
    </xdr:to>
    <xdr:sp macro="" textlink="">
      <xdr:nvSpPr>
        <xdr:cNvPr id="69" name="楕円 68"/>
        <xdr:cNvSpPr/>
      </xdr:nvSpPr>
      <xdr:spPr>
        <a:xfrm>
          <a:off x="4584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156862</xdr:rowOff>
    </xdr:from>
    <xdr:ext cx="405111" cy="259045"/>
    <xdr:sp macro="" textlink="">
      <xdr:nvSpPr>
        <xdr:cNvPr id="70" name="【道路】&#10;有形固定資産減価償却率該当値テキスト"/>
        <xdr:cNvSpPr txBox="1"/>
      </xdr:nvSpPr>
      <xdr:spPr>
        <a:xfrm>
          <a:off x="4673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1" name="楕円 70"/>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xdr:rowOff>
    </xdr:from>
    <xdr:to>
      <xdr:col>24</xdr:col>
      <xdr:colOff>63500</xdr:colOff>
      <xdr:row>36</xdr:row>
      <xdr:rowOff>30480</xdr:rowOff>
    </xdr:to>
    <xdr:cxnSp macro="">
      <xdr:nvCxnSpPr>
        <xdr:cNvPr id="72" name="直線コネクタ 71"/>
        <xdr:cNvCxnSpPr/>
      </xdr:nvCxnSpPr>
      <xdr:spPr>
        <a:xfrm flipV="1">
          <a:off x="3797300" y="61855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72407</xdr:rowOff>
    </xdr:from>
    <xdr:ext cx="405111" cy="259045"/>
    <xdr:sp macro="" textlink="">
      <xdr:nvSpPr>
        <xdr:cNvPr id="75" name="n_1main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99847</xdr:rowOff>
    </xdr:from>
    <xdr:to>
      <xdr:col>55</xdr:col>
      <xdr:colOff>50800</xdr:colOff>
      <xdr:row>38</xdr:row>
      <xdr:rowOff>29997</xdr:rowOff>
    </xdr:to>
    <xdr:sp macro="" textlink="">
      <xdr:nvSpPr>
        <xdr:cNvPr id="113" name="楕円 112"/>
        <xdr:cNvSpPr/>
      </xdr:nvSpPr>
      <xdr:spPr>
        <a:xfrm>
          <a:off x="10426700" y="64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122724</xdr:rowOff>
    </xdr:from>
    <xdr:ext cx="534377" cy="259045"/>
    <xdr:sp macro="" textlink="">
      <xdr:nvSpPr>
        <xdr:cNvPr id="114" name="【道路】&#10;一人当たり延長該当値テキスト"/>
        <xdr:cNvSpPr txBox="1"/>
      </xdr:nvSpPr>
      <xdr:spPr>
        <a:xfrm>
          <a:off x="10515600" y="62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102781</xdr:rowOff>
    </xdr:from>
    <xdr:to>
      <xdr:col>50</xdr:col>
      <xdr:colOff>165100</xdr:colOff>
      <xdr:row>38</xdr:row>
      <xdr:rowOff>32931</xdr:rowOff>
    </xdr:to>
    <xdr:sp macro="" textlink="">
      <xdr:nvSpPr>
        <xdr:cNvPr id="115" name="楕円 114"/>
        <xdr:cNvSpPr/>
      </xdr:nvSpPr>
      <xdr:spPr>
        <a:xfrm>
          <a:off x="9588500" y="6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150647</xdr:rowOff>
    </xdr:from>
    <xdr:to>
      <xdr:col>55</xdr:col>
      <xdr:colOff>0</xdr:colOff>
      <xdr:row>37</xdr:row>
      <xdr:rowOff>153581</xdr:rowOff>
    </xdr:to>
    <xdr:cxnSp macro="">
      <xdr:nvCxnSpPr>
        <xdr:cNvPr id="116" name="直線コネクタ 115"/>
        <xdr:cNvCxnSpPr/>
      </xdr:nvCxnSpPr>
      <xdr:spPr>
        <a:xfrm flipV="1">
          <a:off x="9639300" y="6494297"/>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17"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49458</xdr:rowOff>
    </xdr:from>
    <xdr:ext cx="534377" cy="259045"/>
    <xdr:sp macro="" textlink="">
      <xdr:nvSpPr>
        <xdr:cNvPr id="119" name="n_1mainValue【道路】&#10;一人当たり延長"/>
        <xdr:cNvSpPr txBox="1"/>
      </xdr:nvSpPr>
      <xdr:spPr>
        <a:xfrm>
          <a:off x="9359411" y="62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59" name="楕円 158"/>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60" name="【橋りょう・トンネル】&#10;有形固定資産減価償却率該当値テキスト"/>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61" name="楕円 160"/>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13063</xdr:rowOff>
    </xdr:to>
    <xdr:cxnSp macro="">
      <xdr:nvCxnSpPr>
        <xdr:cNvPr id="162" name="直線コネクタ 161"/>
        <xdr:cNvCxnSpPr/>
      </xdr:nvCxnSpPr>
      <xdr:spPr>
        <a:xfrm flipV="1">
          <a:off x="3797300" y="1010738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3"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165" name="n_1main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167926</xdr:rowOff>
    </xdr:from>
    <xdr:to>
      <xdr:col>55</xdr:col>
      <xdr:colOff>50800</xdr:colOff>
      <xdr:row>60</xdr:row>
      <xdr:rowOff>98076</xdr:rowOff>
    </xdr:to>
    <xdr:sp macro="" textlink="">
      <xdr:nvSpPr>
        <xdr:cNvPr id="203" name="楕円 202"/>
        <xdr:cNvSpPr/>
      </xdr:nvSpPr>
      <xdr:spPr>
        <a:xfrm>
          <a:off x="10426700" y="102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19353</xdr:rowOff>
    </xdr:from>
    <xdr:ext cx="599010" cy="259045"/>
    <xdr:sp macro="" textlink="">
      <xdr:nvSpPr>
        <xdr:cNvPr id="204" name="【橋りょう・トンネル】&#10;一人当たり有形固定資産（償却資産）額該当値テキスト"/>
        <xdr:cNvSpPr txBox="1"/>
      </xdr:nvSpPr>
      <xdr:spPr>
        <a:xfrm>
          <a:off x="10515600" y="1013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4367</xdr:rowOff>
    </xdr:from>
    <xdr:to>
      <xdr:col>50</xdr:col>
      <xdr:colOff>165100</xdr:colOff>
      <xdr:row>60</xdr:row>
      <xdr:rowOff>105967</xdr:rowOff>
    </xdr:to>
    <xdr:sp macro="" textlink="">
      <xdr:nvSpPr>
        <xdr:cNvPr id="205" name="楕円 204"/>
        <xdr:cNvSpPr/>
      </xdr:nvSpPr>
      <xdr:spPr>
        <a:xfrm>
          <a:off x="9588500" y="102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47276</xdr:rowOff>
    </xdr:from>
    <xdr:to>
      <xdr:col>55</xdr:col>
      <xdr:colOff>0</xdr:colOff>
      <xdr:row>60</xdr:row>
      <xdr:rowOff>55167</xdr:rowOff>
    </xdr:to>
    <xdr:cxnSp macro="">
      <xdr:nvCxnSpPr>
        <xdr:cNvPr id="206" name="直線コネクタ 205"/>
        <xdr:cNvCxnSpPr/>
      </xdr:nvCxnSpPr>
      <xdr:spPr>
        <a:xfrm flipV="1">
          <a:off x="9639300" y="10334276"/>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7"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122494</xdr:rowOff>
    </xdr:from>
    <xdr:ext cx="599010" cy="259045"/>
    <xdr:sp macro="" textlink="">
      <xdr:nvSpPr>
        <xdr:cNvPr id="209" name="n_1mainValue【橋りょう・トンネル】&#10;一人当たり有形固定資産（償却資産）額"/>
        <xdr:cNvSpPr txBox="1"/>
      </xdr:nvSpPr>
      <xdr:spPr>
        <a:xfrm>
          <a:off x="9327095" y="1006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8" name="楕円 247"/>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49"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50" name="楕円 249"/>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74295</xdr:rowOff>
    </xdr:to>
    <xdr:cxnSp macro="">
      <xdr:nvCxnSpPr>
        <xdr:cNvPr id="251" name="直線コネクタ 250"/>
        <xdr:cNvCxnSpPr/>
      </xdr:nvCxnSpPr>
      <xdr:spPr>
        <a:xfrm flipV="1">
          <a:off x="3797300" y="139484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2"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54" name="n_1mainValue【公営住宅】&#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116078</xdr:rowOff>
    </xdr:from>
    <xdr:to>
      <xdr:col>55</xdr:col>
      <xdr:colOff>50800</xdr:colOff>
      <xdr:row>84</xdr:row>
      <xdr:rowOff>46228</xdr:rowOff>
    </xdr:to>
    <xdr:sp macro="" textlink="">
      <xdr:nvSpPr>
        <xdr:cNvPr id="292" name="楕円 291"/>
        <xdr:cNvSpPr/>
      </xdr:nvSpPr>
      <xdr:spPr>
        <a:xfrm>
          <a:off x="10426700" y="1434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94505</xdr:rowOff>
    </xdr:from>
    <xdr:ext cx="469744" cy="259045"/>
    <xdr:sp macro="" textlink="">
      <xdr:nvSpPr>
        <xdr:cNvPr id="293" name="【公営住宅】&#10;一人当たり面積該当値テキスト"/>
        <xdr:cNvSpPr txBox="1"/>
      </xdr:nvSpPr>
      <xdr:spPr>
        <a:xfrm>
          <a:off x="10515600"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294" name="楕円 293"/>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166878</xdr:rowOff>
    </xdr:from>
    <xdr:to>
      <xdr:col>55</xdr:col>
      <xdr:colOff>0</xdr:colOff>
      <xdr:row>83</xdr:row>
      <xdr:rowOff>168402</xdr:rowOff>
    </xdr:to>
    <xdr:cxnSp macro="">
      <xdr:nvCxnSpPr>
        <xdr:cNvPr id="295" name="直線コネクタ 294"/>
        <xdr:cNvCxnSpPr/>
      </xdr:nvCxnSpPr>
      <xdr:spPr>
        <a:xfrm flipV="1">
          <a:off x="9639300" y="143972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298" name="n_1mainValue【公営住宅】&#10;一人当たり面積"/>
        <xdr:cNvSpPr txBox="1"/>
      </xdr:nvSpPr>
      <xdr:spPr>
        <a:xfrm>
          <a:off x="9391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45"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354" name="楕円 353"/>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355" name="【認定こども園・幼稚園・保育所】&#10;有形固定資産減価償却率該当値テキスト"/>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356" name="楕円 355"/>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139881</xdr:rowOff>
    </xdr:to>
    <xdr:cxnSp macro="">
      <xdr:nvCxnSpPr>
        <xdr:cNvPr id="357" name="直線コネクタ 356"/>
        <xdr:cNvCxnSpPr/>
      </xdr:nvCxnSpPr>
      <xdr:spPr>
        <a:xfrm flipV="1">
          <a:off x="15481300" y="660599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360" name="n_1mainValue【認定こども園・幼稚園・保育所】&#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00" name="楕円 399"/>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01"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108676</xdr:rowOff>
    </xdr:from>
    <xdr:to>
      <xdr:col>112</xdr:col>
      <xdr:colOff>38100</xdr:colOff>
      <xdr:row>38</xdr:row>
      <xdr:rowOff>38826</xdr:rowOff>
    </xdr:to>
    <xdr:sp macro="" textlink="">
      <xdr:nvSpPr>
        <xdr:cNvPr id="402" name="楕円 401"/>
        <xdr:cNvSpPr/>
      </xdr:nvSpPr>
      <xdr:spPr>
        <a:xfrm>
          <a:off x="21272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159476</xdr:rowOff>
    </xdr:to>
    <xdr:cxnSp macro="">
      <xdr:nvCxnSpPr>
        <xdr:cNvPr id="403" name="直線コネクタ 402"/>
        <xdr:cNvCxnSpPr/>
      </xdr:nvCxnSpPr>
      <xdr:spPr>
        <a:xfrm flipV="1">
          <a:off x="21323300" y="64998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55353</xdr:rowOff>
    </xdr:from>
    <xdr:ext cx="469744" cy="259045"/>
    <xdr:sp macro="" textlink="">
      <xdr:nvSpPr>
        <xdr:cNvPr id="406" name="n_1mainValue【認定こども園・幼稚園・保育所】&#10;一人当たり面積"/>
        <xdr:cNvSpPr txBox="1"/>
      </xdr:nvSpPr>
      <xdr:spPr>
        <a:xfrm>
          <a:off x="210757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47" name="楕円 446"/>
        <xdr:cNvSpPr/>
      </xdr:nvSpPr>
      <xdr:spPr>
        <a:xfrm>
          <a:off x="16268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122300</xdr:rowOff>
    </xdr:from>
    <xdr:ext cx="405111" cy="259045"/>
    <xdr:sp macro="" textlink="">
      <xdr:nvSpPr>
        <xdr:cNvPr id="448" name="【学校施設】&#10;有形固定資産減価償却率該当値テキスト"/>
        <xdr:cNvSpPr txBox="1"/>
      </xdr:nvSpPr>
      <xdr:spPr>
        <a:xfrm>
          <a:off x="16357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449" name="楕円 448"/>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150223</xdr:rowOff>
    </xdr:from>
    <xdr:to>
      <xdr:col>85</xdr:col>
      <xdr:colOff>127000</xdr:colOff>
      <xdr:row>58</xdr:row>
      <xdr:rowOff>150223</xdr:rowOff>
    </xdr:to>
    <xdr:cxnSp macro="">
      <xdr:nvCxnSpPr>
        <xdr:cNvPr id="450" name="直線コネクタ 449"/>
        <xdr:cNvCxnSpPr/>
      </xdr:nvCxnSpPr>
      <xdr:spPr>
        <a:xfrm>
          <a:off x="15481300" y="10094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51"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453" name="n_1mainValue【学校施設】&#10;有形固定資産減価償却率"/>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81"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43841</xdr:rowOff>
    </xdr:from>
    <xdr:to>
      <xdr:col>116</xdr:col>
      <xdr:colOff>114300</xdr:colOff>
      <xdr:row>62</xdr:row>
      <xdr:rowOff>145441</xdr:rowOff>
    </xdr:to>
    <xdr:sp macro="" textlink="">
      <xdr:nvSpPr>
        <xdr:cNvPr id="490" name="楕円 489"/>
        <xdr:cNvSpPr/>
      </xdr:nvSpPr>
      <xdr:spPr>
        <a:xfrm>
          <a:off x="221107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130218</xdr:rowOff>
    </xdr:from>
    <xdr:ext cx="469744" cy="259045"/>
    <xdr:sp macro="" textlink="">
      <xdr:nvSpPr>
        <xdr:cNvPr id="491" name="【学校施設】&#10;一人当たり面積該当値テキスト"/>
        <xdr:cNvSpPr txBox="1"/>
      </xdr:nvSpPr>
      <xdr:spPr>
        <a:xfrm>
          <a:off x="22199600" y="105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44755</xdr:rowOff>
    </xdr:from>
    <xdr:to>
      <xdr:col>112</xdr:col>
      <xdr:colOff>38100</xdr:colOff>
      <xdr:row>62</xdr:row>
      <xdr:rowOff>146355</xdr:rowOff>
    </xdr:to>
    <xdr:sp macro="" textlink="">
      <xdr:nvSpPr>
        <xdr:cNvPr id="492" name="楕円 491"/>
        <xdr:cNvSpPr/>
      </xdr:nvSpPr>
      <xdr:spPr>
        <a:xfrm>
          <a:off x="21272500" y="106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94641</xdr:rowOff>
    </xdr:from>
    <xdr:to>
      <xdr:col>116</xdr:col>
      <xdr:colOff>63500</xdr:colOff>
      <xdr:row>62</xdr:row>
      <xdr:rowOff>95555</xdr:rowOff>
    </xdr:to>
    <xdr:cxnSp macro="">
      <xdr:nvCxnSpPr>
        <xdr:cNvPr id="493" name="直線コネクタ 492"/>
        <xdr:cNvCxnSpPr/>
      </xdr:nvCxnSpPr>
      <xdr:spPr>
        <a:xfrm flipV="1">
          <a:off x="21323300" y="1072454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9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137482</xdr:rowOff>
    </xdr:from>
    <xdr:ext cx="469744" cy="259045"/>
    <xdr:sp macro="" textlink="">
      <xdr:nvSpPr>
        <xdr:cNvPr id="496" name="n_1mainValue【学校施設】&#10;一人当たり面積"/>
        <xdr:cNvSpPr txBox="1"/>
      </xdr:nvSpPr>
      <xdr:spPr>
        <a:xfrm>
          <a:off x="21075727" y="107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22" name="直線コネクタ 52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2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24" name="直線コネクタ 52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6" name="直線コネクタ 5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2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8" name="フローチャート: 判断 52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29" name="フローチャート: 判断 52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30" name="フローチャート: 判断 52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36" name="楕円 535"/>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37" name="【児童館】&#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538" name="楕円 537"/>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127907</xdr:rowOff>
    </xdr:to>
    <xdr:cxnSp macro="">
      <xdr:nvCxnSpPr>
        <xdr:cNvPr id="539" name="直線コネクタ 538"/>
        <xdr:cNvCxnSpPr/>
      </xdr:nvCxnSpPr>
      <xdr:spPr>
        <a:xfrm flipV="1">
          <a:off x="15481300" y="1378838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40"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41"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542" name="n_1mainValue【児童館】&#10;有形固定資産減価償却率"/>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64" name="直線コネクタ 56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6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68" name="直線コネクタ 5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56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0" name="フローチャート: 判断 56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71" name="フローチャート: 判断 57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72" name="フローチャート: 判断 57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578" name="楕円 577"/>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579"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580" name="楕円 579"/>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581" name="直線コネクタ 580"/>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82"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83"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584"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09" name="直線コネクタ 608"/>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10"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11" name="直線コネクタ 610"/>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12"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13" name="直線コネクタ 612"/>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14"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15" name="フローチャート: 判断 614"/>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16" name="フローチャート: 判断 615"/>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17" name="フローチャート: 判断 61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97789</xdr:rowOff>
    </xdr:from>
    <xdr:to>
      <xdr:col>85</xdr:col>
      <xdr:colOff>177800</xdr:colOff>
      <xdr:row>103</xdr:row>
      <xdr:rowOff>27939</xdr:rowOff>
    </xdr:to>
    <xdr:sp macro="" textlink="">
      <xdr:nvSpPr>
        <xdr:cNvPr id="623" name="楕円 622"/>
        <xdr:cNvSpPr/>
      </xdr:nvSpPr>
      <xdr:spPr>
        <a:xfrm>
          <a:off x="16268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120666</xdr:rowOff>
    </xdr:from>
    <xdr:ext cx="405111" cy="259045"/>
    <xdr:sp macro="" textlink="">
      <xdr:nvSpPr>
        <xdr:cNvPr id="624" name="【公民館】&#10;有形固定資産減価償却率該当値テキスト"/>
        <xdr:cNvSpPr txBox="1"/>
      </xdr:nvSpPr>
      <xdr:spPr>
        <a:xfrm>
          <a:off x="16357600"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625" name="楕円 624"/>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148589</xdr:rowOff>
    </xdr:from>
    <xdr:to>
      <xdr:col>85</xdr:col>
      <xdr:colOff>127000</xdr:colOff>
      <xdr:row>103</xdr:row>
      <xdr:rowOff>9525</xdr:rowOff>
    </xdr:to>
    <xdr:cxnSp macro="">
      <xdr:nvCxnSpPr>
        <xdr:cNvPr id="626" name="直線コネクタ 625"/>
        <xdr:cNvCxnSpPr/>
      </xdr:nvCxnSpPr>
      <xdr:spPr>
        <a:xfrm flipV="1">
          <a:off x="15481300" y="176364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2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629" name="n_1mainValue【公民館】&#10;有形固定資産減価償却率"/>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55" name="直線コネクタ 65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5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57" name="直線コネクタ 65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5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9" name="直線コネクタ 65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60"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61" name="フローチャート: 判断 66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62" name="フローチャート: 判断 66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63" name="フローチャート: 判断 662"/>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669" name="楕円 668"/>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670" name="【公民館】&#10;一人当たり面積該当値テキスト"/>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671" name="楕円 670"/>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85998</xdr:rowOff>
    </xdr:to>
    <xdr:cxnSp macro="">
      <xdr:nvCxnSpPr>
        <xdr:cNvPr id="672" name="直線コネクタ 671"/>
        <xdr:cNvCxnSpPr/>
      </xdr:nvCxnSpPr>
      <xdr:spPr>
        <a:xfrm flipV="1">
          <a:off x="21323300" y="182564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73"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74"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675" name="n_1mainValue【公民館】&#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保育園・幼稚園を除くほとんどの施設について老朽化が進んできている。保育園の老朽化率が低いのは飯坂保育園の建て替えを行ったことによるものである。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公民館の老朽化が進んでいることがわかるが、こちらについては今後児童発達支援施設との統合で、新施設を建設する予定である。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公営住宅や児童館についても老朽化が進んできているが、人口の推移や利用状況を考慮して対応を検討していく必要がある。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や橋りょうについては、類似団体とさほど変わらない老朽化率だが、一人当たりの延長や有形固定資産額でみると大きくなっている。地理的な条件や人口減少、利用状況等も勘案しつつ、過剰な投資になっていないか検証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56424</xdr:rowOff>
    </xdr:from>
    <xdr:to>
      <xdr:col>24</xdr:col>
      <xdr:colOff>114300</xdr:colOff>
      <xdr:row>35</xdr:row>
      <xdr:rowOff>158024</xdr:rowOff>
    </xdr:to>
    <xdr:sp macro="" textlink="">
      <xdr:nvSpPr>
        <xdr:cNvPr id="71" name="楕円 70"/>
        <xdr:cNvSpPr/>
      </xdr:nvSpPr>
      <xdr:spPr>
        <a:xfrm>
          <a:off x="4584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79301</xdr:rowOff>
    </xdr:from>
    <xdr:ext cx="405111" cy="259045"/>
    <xdr:sp macro="" textlink="">
      <xdr:nvSpPr>
        <xdr:cNvPr id="72" name="【図書館】&#10;有形固定資産減価償却率該当値テキスト"/>
        <xdr:cNvSpPr txBox="1"/>
      </xdr:nvSpPr>
      <xdr:spPr>
        <a:xfrm>
          <a:off x="4673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92347</xdr:rowOff>
    </xdr:from>
    <xdr:to>
      <xdr:col>20</xdr:col>
      <xdr:colOff>38100</xdr:colOff>
      <xdr:row>36</xdr:row>
      <xdr:rowOff>22497</xdr:rowOff>
    </xdr:to>
    <xdr:sp macro="" textlink="">
      <xdr:nvSpPr>
        <xdr:cNvPr id="73" name="楕円 72"/>
        <xdr:cNvSpPr/>
      </xdr:nvSpPr>
      <xdr:spPr>
        <a:xfrm>
          <a:off x="3746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35</xdr:row>
      <xdr:rowOff>143147</xdr:rowOff>
    </xdr:to>
    <xdr:cxnSp macro="">
      <xdr:nvCxnSpPr>
        <xdr:cNvPr id="74" name="直線コネクタ 73"/>
        <xdr:cNvCxnSpPr/>
      </xdr:nvCxnSpPr>
      <xdr:spPr>
        <a:xfrm flipV="1">
          <a:off x="3797300" y="61079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39024</xdr:rowOff>
    </xdr:from>
    <xdr:ext cx="405111" cy="259045"/>
    <xdr:sp macro="" textlink="">
      <xdr:nvSpPr>
        <xdr:cNvPr id="77" name="n_1mainValue【図書館】&#10;有形固定資産減価償却率"/>
        <xdr:cNvSpPr txBox="1"/>
      </xdr:nvSpPr>
      <xdr:spPr>
        <a:xfrm>
          <a:off x="3582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08"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71665</xdr:rowOff>
    </xdr:from>
    <xdr:to>
      <xdr:col>55</xdr:col>
      <xdr:colOff>50800</xdr:colOff>
      <xdr:row>42</xdr:row>
      <xdr:rowOff>1815</xdr:rowOff>
    </xdr:to>
    <xdr:sp macro="" textlink="">
      <xdr:nvSpPr>
        <xdr:cNvPr id="117" name="楕円 116"/>
        <xdr:cNvSpPr/>
      </xdr:nvSpPr>
      <xdr:spPr>
        <a:xfrm>
          <a:off x="10426700" y="7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158042</xdr:rowOff>
    </xdr:from>
    <xdr:ext cx="469744" cy="259045"/>
    <xdr:sp macro="" textlink="">
      <xdr:nvSpPr>
        <xdr:cNvPr id="118" name="【図書館】&#10;一人当たり面積該当値テキスト"/>
        <xdr:cNvSpPr txBox="1"/>
      </xdr:nvSpPr>
      <xdr:spPr>
        <a:xfrm>
          <a:off x="10515600" y="70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71665</xdr:rowOff>
    </xdr:from>
    <xdr:to>
      <xdr:col>50</xdr:col>
      <xdr:colOff>165100</xdr:colOff>
      <xdr:row>42</xdr:row>
      <xdr:rowOff>1815</xdr:rowOff>
    </xdr:to>
    <xdr:sp macro="" textlink="">
      <xdr:nvSpPr>
        <xdr:cNvPr id="119" name="楕円 118"/>
        <xdr:cNvSpPr/>
      </xdr:nvSpPr>
      <xdr:spPr>
        <a:xfrm>
          <a:off x="9588500" y="7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122465</xdr:rowOff>
    </xdr:from>
    <xdr:to>
      <xdr:col>55</xdr:col>
      <xdr:colOff>0</xdr:colOff>
      <xdr:row>41</xdr:row>
      <xdr:rowOff>122465</xdr:rowOff>
    </xdr:to>
    <xdr:cxnSp macro="">
      <xdr:nvCxnSpPr>
        <xdr:cNvPr id="120" name="直線コネクタ 119"/>
        <xdr:cNvCxnSpPr/>
      </xdr:nvCxnSpPr>
      <xdr:spPr>
        <a:xfrm>
          <a:off x="9639300" y="7151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164392</xdr:rowOff>
    </xdr:from>
    <xdr:ext cx="469744" cy="259045"/>
    <xdr:sp macro="" textlink="">
      <xdr:nvSpPr>
        <xdr:cNvPr id="123" name="n_1mainValue【図書館】&#10;一人当たり面積"/>
        <xdr:cNvSpPr txBox="1"/>
      </xdr:nvSpPr>
      <xdr:spPr>
        <a:xfrm>
          <a:off x="9391727" y="71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47498</xdr:rowOff>
    </xdr:from>
    <xdr:to>
      <xdr:col>24</xdr:col>
      <xdr:colOff>114300</xdr:colOff>
      <xdr:row>60</xdr:row>
      <xdr:rowOff>149098</xdr:rowOff>
    </xdr:to>
    <xdr:sp macro="" textlink="">
      <xdr:nvSpPr>
        <xdr:cNvPr id="160" name="楕円 159"/>
        <xdr:cNvSpPr/>
      </xdr:nvSpPr>
      <xdr:spPr>
        <a:xfrm>
          <a:off x="4584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70375</xdr:rowOff>
    </xdr:from>
    <xdr:ext cx="405111" cy="259045"/>
    <xdr:sp macro="" textlink="">
      <xdr:nvSpPr>
        <xdr:cNvPr id="161" name="【体育館・プール】&#10;有形固定資産減価償却率該当値テキスト"/>
        <xdr:cNvSpPr txBox="1"/>
      </xdr:nvSpPr>
      <xdr:spPr>
        <a:xfrm>
          <a:off x="4673600" y="1018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62" name="楕円 161"/>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98298</xdr:rowOff>
    </xdr:from>
    <xdr:to>
      <xdr:col>24</xdr:col>
      <xdr:colOff>63500</xdr:colOff>
      <xdr:row>60</xdr:row>
      <xdr:rowOff>137160</xdr:rowOff>
    </xdr:to>
    <xdr:cxnSp macro="">
      <xdr:nvCxnSpPr>
        <xdr:cNvPr id="163" name="直線コネクタ 162"/>
        <xdr:cNvCxnSpPr/>
      </xdr:nvCxnSpPr>
      <xdr:spPr>
        <a:xfrm flipV="1">
          <a:off x="3797300" y="103852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6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166" name="n_1mainValue【体育館・プー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152400</xdr:rowOff>
    </xdr:from>
    <xdr:to>
      <xdr:col>55</xdr:col>
      <xdr:colOff>50800</xdr:colOff>
      <xdr:row>62</xdr:row>
      <xdr:rowOff>82550</xdr:rowOff>
    </xdr:to>
    <xdr:sp macro="" textlink="">
      <xdr:nvSpPr>
        <xdr:cNvPr id="204" name="楕円 203"/>
        <xdr:cNvSpPr/>
      </xdr:nvSpPr>
      <xdr:spPr>
        <a:xfrm>
          <a:off x="104267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3827</xdr:rowOff>
    </xdr:from>
    <xdr:ext cx="469744" cy="259045"/>
    <xdr:sp macro="" textlink="">
      <xdr:nvSpPr>
        <xdr:cNvPr id="205" name="【体育館・プール】&#10;一人当たり面積該当値テキスト"/>
        <xdr:cNvSpPr txBox="1"/>
      </xdr:nvSpPr>
      <xdr:spPr>
        <a:xfrm>
          <a:off x="10515600"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153670</xdr:rowOff>
    </xdr:from>
    <xdr:to>
      <xdr:col>50</xdr:col>
      <xdr:colOff>165100</xdr:colOff>
      <xdr:row>62</xdr:row>
      <xdr:rowOff>83820</xdr:rowOff>
    </xdr:to>
    <xdr:sp macro="" textlink="">
      <xdr:nvSpPr>
        <xdr:cNvPr id="206" name="楕円 205"/>
        <xdr:cNvSpPr/>
      </xdr:nvSpPr>
      <xdr:spPr>
        <a:xfrm>
          <a:off x="95885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31750</xdr:rowOff>
    </xdr:from>
    <xdr:to>
      <xdr:col>55</xdr:col>
      <xdr:colOff>0</xdr:colOff>
      <xdr:row>62</xdr:row>
      <xdr:rowOff>33020</xdr:rowOff>
    </xdr:to>
    <xdr:cxnSp macro="">
      <xdr:nvCxnSpPr>
        <xdr:cNvPr id="207" name="直線コネクタ 206"/>
        <xdr:cNvCxnSpPr/>
      </xdr:nvCxnSpPr>
      <xdr:spPr>
        <a:xfrm flipV="1">
          <a:off x="9639300" y="10661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08"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100347</xdr:rowOff>
    </xdr:from>
    <xdr:ext cx="469744" cy="259045"/>
    <xdr:sp macro="" textlink="">
      <xdr:nvSpPr>
        <xdr:cNvPr id="210" name="n_1mainValue【体育館・プール】&#10;一人当たり面積"/>
        <xdr:cNvSpPr txBox="1"/>
      </xdr:nvSpPr>
      <xdr:spPr>
        <a:xfrm>
          <a:off x="93917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36830</xdr:rowOff>
    </xdr:from>
    <xdr:to>
      <xdr:col>24</xdr:col>
      <xdr:colOff>114300</xdr:colOff>
      <xdr:row>79</xdr:row>
      <xdr:rowOff>138430</xdr:rowOff>
    </xdr:to>
    <xdr:sp macro="" textlink="">
      <xdr:nvSpPr>
        <xdr:cNvPr id="249" name="楕円 248"/>
        <xdr:cNvSpPr/>
      </xdr:nvSpPr>
      <xdr:spPr>
        <a:xfrm>
          <a:off x="4584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59707</xdr:rowOff>
    </xdr:from>
    <xdr:ext cx="405111" cy="259045"/>
    <xdr:sp macro="" textlink="">
      <xdr:nvSpPr>
        <xdr:cNvPr id="250" name="【福祉施設】&#10;有形固定資産減価償却率該当値テキスト"/>
        <xdr:cNvSpPr txBox="1"/>
      </xdr:nvSpPr>
      <xdr:spPr>
        <a:xfrm>
          <a:off x="4673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251" name="楕円 250"/>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87630</xdr:rowOff>
    </xdr:from>
    <xdr:to>
      <xdr:col>24</xdr:col>
      <xdr:colOff>63500</xdr:colOff>
      <xdr:row>79</xdr:row>
      <xdr:rowOff>127636</xdr:rowOff>
    </xdr:to>
    <xdr:cxnSp macro="">
      <xdr:nvCxnSpPr>
        <xdr:cNvPr id="252" name="直線コネクタ 251"/>
        <xdr:cNvCxnSpPr/>
      </xdr:nvCxnSpPr>
      <xdr:spPr>
        <a:xfrm flipV="1">
          <a:off x="3797300" y="136321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5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23513</xdr:rowOff>
    </xdr:from>
    <xdr:ext cx="405111" cy="259045"/>
    <xdr:sp macro="" textlink="">
      <xdr:nvSpPr>
        <xdr:cNvPr id="255"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72453</xdr:rowOff>
    </xdr:from>
    <xdr:to>
      <xdr:col>55</xdr:col>
      <xdr:colOff>50800</xdr:colOff>
      <xdr:row>85</xdr:row>
      <xdr:rowOff>2603</xdr:rowOff>
    </xdr:to>
    <xdr:sp macro="" textlink="">
      <xdr:nvSpPr>
        <xdr:cNvPr id="289" name="楕円 288"/>
        <xdr:cNvSpPr/>
      </xdr:nvSpPr>
      <xdr:spPr>
        <a:xfrm>
          <a:off x="104267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95330</xdr:rowOff>
    </xdr:from>
    <xdr:ext cx="469744" cy="259045"/>
    <xdr:sp macro="" textlink="">
      <xdr:nvSpPr>
        <xdr:cNvPr id="290" name="【福祉施設】&#10;一人当たり面積該当値テキスト"/>
        <xdr:cNvSpPr txBox="1"/>
      </xdr:nvSpPr>
      <xdr:spPr>
        <a:xfrm>
          <a:off x="10515600" y="1432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73025</xdr:rowOff>
    </xdr:from>
    <xdr:to>
      <xdr:col>50</xdr:col>
      <xdr:colOff>165100</xdr:colOff>
      <xdr:row>85</xdr:row>
      <xdr:rowOff>3175</xdr:rowOff>
    </xdr:to>
    <xdr:sp macro="" textlink="">
      <xdr:nvSpPr>
        <xdr:cNvPr id="291" name="楕円 290"/>
        <xdr:cNvSpPr/>
      </xdr:nvSpPr>
      <xdr:spPr>
        <a:xfrm>
          <a:off x="958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123253</xdr:rowOff>
    </xdr:from>
    <xdr:to>
      <xdr:col>55</xdr:col>
      <xdr:colOff>0</xdr:colOff>
      <xdr:row>84</xdr:row>
      <xdr:rowOff>123825</xdr:rowOff>
    </xdr:to>
    <xdr:cxnSp macro="">
      <xdr:nvCxnSpPr>
        <xdr:cNvPr id="292" name="直線コネクタ 291"/>
        <xdr:cNvCxnSpPr/>
      </xdr:nvCxnSpPr>
      <xdr:spPr>
        <a:xfrm flipV="1">
          <a:off x="9639300" y="1452505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29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19702</xdr:rowOff>
    </xdr:from>
    <xdr:ext cx="469744" cy="259045"/>
    <xdr:sp macro="" textlink="">
      <xdr:nvSpPr>
        <xdr:cNvPr id="295" name="n_1mainValue【福祉施設】&#10;一人当たり面積"/>
        <xdr:cNvSpPr txBox="1"/>
      </xdr:nvSpPr>
      <xdr:spPr>
        <a:xfrm>
          <a:off x="9391727"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64588</xdr:rowOff>
    </xdr:from>
    <xdr:to>
      <xdr:col>24</xdr:col>
      <xdr:colOff>114300</xdr:colOff>
      <xdr:row>102</xdr:row>
      <xdr:rowOff>166188</xdr:rowOff>
    </xdr:to>
    <xdr:sp macro="" textlink="">
      <xdr:nvSpPr>
        <xdr:cNvPr id="335" name="楕円 334"/>
        <xdr:cNvSpPr/>
      </xdr:nvSpPr>
      <xdr:spPr>
        <a:xfrm>
          <a:off x="4584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87465</xdr:rowOff>
    </xdr:from>
    <xdr:ext cx="405111" cy="259045"/>
    <xdr:sp macro="" textlink="">
      <xdr:nvSpPr>
        <xdr:cNvPr id="336" name="【市民会館】&#10;有形固定資産減価償却率該当値テキスト"/>
        <xdr:cNvSpPr txBox="1"/>
      </xdr:nvSpPr>
      <xdr:spPr>
        <a:xfrm>
          <a:off x="4673600" y="174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79284</xdr:rowOff>
    </xdr:from>
    <xdr:to>
      <xdr:col>20</xdr:col>
      <xdr:colOff>38100</xdr:colOff>
      <xdr:row>103</xdr:row>
      <xdr:rowOff>9434</xdr:rowOff>
    </xdr:to>
    <xdr:sp macro="" textlink="">
      <xdr:nvSpPr>
        <xdr:cNvPr id="337" name="楕円 336"/>
        <xdr:cNvSpPr/>
      </xdr:nvSpPr>
      <xdr:spPr>
        <a:xfrm>
          <a:off x="3746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130084</xdr:rowOff>
    </xdr:to>
    <xdr:cxnSp macro="">
      <xdr:nvCxnSpPr>
        <xdr:cNvPr id="338" name="直線コネクタ 337"/>
        <xdr:cNvCxnSpPr/>
      </xdr:nvCxnSpPr>
      <xdr:spPr>
        <a:xfrm flipV="1">
          <a:off x="3797300" y="176032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25961</xdr:rowOff>
    </xdr:from>
    <xdr:ext cx="405111" cy="259045"/>
    <xdr:sp macro="" textlink="">
      <xdr:nvSpPr>
        <xdr:cNvPr id="341" name="n_1mainValue【市民会館】&#10;有形固定資産減価償却率"/>
        <xdr:cNvSpPr txBox="1"/>
      </xdr:nvSpPr>
      <xdr:spPr>
        <a:xfrm>
          <a:off x="3582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70"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379" name="楕円 378"/>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380" name="【市民会館】&#10;一人当たり面積該当値テキスト"/>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381" name="楕円 380"/>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30480</xdr:rowOff>
    </xdr:to>
    <xdr:cxnSp macro="">
      <xdr:nvCxnSpPr>
        <xdr:cNvPr id="382" name="直線コネクタ 381"/>
        <xdr:cNvCxnSpPr/>
      </xdr:nvCxnSpPr>
      <xdr:spPr>
        <a:xfrm flipV="1">
          <a:off x="9639300" y="1837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383"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385"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165826</xdr:rowOff>
    </xdr:from>
    <xdr:to>
      <xdr:col>85</xdr:col>
      <xdr:colOff>177800</xdr:colOff>
      <xdr:row>34</xdr:row>
      <xdr:rowOff>95976</xdr:rowOff>
    </xdr:to>
    <xdr:sp macro="" textlink="">
      <xdr:nvSpPr>
        <xdr:cNvPr id="425" name="楕円 424"/>
        <xdr:cNvSpPr/>
      </xdr:nvSpPr>
      <xdr:spPr>
        <a:xfrm>
          <a:off x="162687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80753</xdr:rowOff>
    </xdr:from>
    <xdr:ext cx="405111" cy="259045"/>
    <xdr:sp macro="" textlink="">
      <xdr:nvSpPr>
        <xdr:cNvPr id="426" name="【一般廃棄物処理施設】&#10;有形固定資産減価償却率該当値テキスト"/>
        <xdr:cNvSpPr txBox="1"/>
      </xdr:nvSpPr>
      <xdr:spPr>
        <a:xfrm>
          <a:off x="16357600" y="573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147864</xdr:rowOff>
    </xdr:from>
    <xdr:to>
      <xdr:col>81</xdr:col>
      <xdr:colOff>101600</xdr:colOff>
      <xdr:row>34</xdr:row>
      <xdr:rowOff>78014</xdr:rowOff>
    </xdr:to>
    <xdr:sp macro="" textlink="">
      <xdr:nvSpPr>
        <xdr:cNvPr id="427" name="楕円 426"/>
        <xdr:cNvSpPr/>
      </xdr:nvSpPr>
      <xdr:spPr>
        <a:xfrm>
          <a:off x="15430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27214</xdr:rowOff>
    </xdr:from>
    <xdr:to>
      <xdr:col>85</xdr:col>
      <xdr:colOff>127000</xdr:colOff>
      <xdr:row>34</xdr:row>
      <xdr:rowOff>45176</xdr:rowOff>
    </xdr:to>
    <xdr:cxnSp macro="">
      <xdr:nvCxnSpPr>
        <xdr:cNvPr id="428" name="直線コネクタ 427"/>
        <xdr:cNvCxnSpPr/>
      </xdr:nvCxnSpPr>
      <xdr:spPr>
        <a:xfrm>
          <a:off x="15481300" y="585651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2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94541</xdr:rowOff>
    </xdr:from>
    <xdr:ext cx="405111" cy="259045"/>
    <xdr:sp macro="" textlink="">
      <xdr:nvSpPr>
        <xdr:cNvPr id="431" name="n_1mainValue【一般廃棄物処理施設】&#10;有形固定資産減価償却率"/>
        <xdr:cNvSpPr txBox="1"/>
      </xdr:nvSpPr>
      <xdr:spPr>
        <a:xfrm>
          <a:off x="15266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62"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108052</xdr:rowOff>
    </xdr:from>
    <xdr:to>
      <xdr:col>116</xdr:col>
      <xdr:colOff>114300</xdr:colOff>
      <xdr:row>42</xdr:row>
      <xdr:rowOff>38202</xdr:rowOff>
    </xdr:to>
    <xdr:sp macro="" textlink="">
      <xdr:nvSpPr>
        <xdr:cNvPr id="471" name="楕円 470"/>
        <xdr:cNvSpPr/>
      </xdr:nvSpPr>
      <xdr:spPr>
        <a:xfrm>
          <a:off x="22110700" y="7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22979</xdr:rowOff>
    </xdr:from>
    <xdr:ext cx="534377" cy="259045"/>
    <xdr:sp macro="" textlink="">
      <xdr:nvSpPr>
        <xdr:cNvPr id="472" name="【一般廃棄物処理施設】&#10;一人当たり有形固定資産（償却資産）額該当値テキスト"/>
        <xdr:cNvSpPr txBox="1"/>
      </xdr:nvSpPr>
      <xdr:spPr>
        <a:xfrm>
          <a:off x="22199600" y="70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126278</xdr:rowOff>
    </xdr:from>
    <xdr:to>
      <xdr:col>112</xdr:col>
      <xdr:colOff>38100</xdr:colOff>
      <xdr:row>42</xdr:row>
      <xdr:rowOff>56428</xdr:rowOff>
    </xdr:to>
    <xdr:sp macro="" textlink="">
      <xdr:nvSpPr>
        <xdr:cNvPr id="473" name="楕円 472"/>
        <xdr:cNvSpPr/>
      </xdr:nvSpPr>
      <xdr:spPr>
        <a:xfrm>
          <a:off x="21272500" y="71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158852</xdr:rowOff>
    </xdr:from>
    <xdr:to>
      <xdr:col>116</xdr:col>
      <xdr:colOff>63500</xdr:colOff>
      <xdr:row>42</xdr:row>
      <xdr:rowOff>5628</xdr:rowOff>
    </xdr:to>
    <xdr:cxnSp macro="">
      <xdr:nvCxnSpPr>
        <xdr:cNvPr id="474" name="直線コネクタ 473"/>
        <xdr:cNvCxnSpPr/>
      </xdr:nvCxnSpPr>
      <xdr:spPr>
        <a:xfrm flipV="1">
          <a:off x="21323300" y="7188302"/>
          <a:ext cx="8382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75"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47555</xdr:rowOff>
    </xdr:from>
    <xdr:ext cx="534377" cy="259045"/>
    <xdr:sp macro="" textlink="">
      <xdr:nvSpPr>
        <xdr:cNvPr id="477" name="n_1mainValue【一般廃棄物処理施設】&#10;一人当たり有形固定資産（償却資産）額"/>
        <xdr:cNvSpPr txBox="1"/>
      </xdr:nvSpPr>
      <xdr:spPr>
        <a:xfrm>
          <a:off x="21043411" y="72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17" name="楕円 516"/>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18" name="【保健センター・保健所】&#10;有形固定資産減価償却率該当値テキスト"/>
        <xdr:cNvSpPr txBox="1"/>
      </xdr:nvSpPr>
      <xdr:spPr>
        <a:xfrm>
          <a:off x="16357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519" name="楕円 518"/>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59</xdr:row>
      <xdr:rowOff>142059</xdr:rowOff>
    </xdr:to>
    <xdr:cxnSp macro="">
      <xdr:nvCxnSpPr>
        <xdr:cNvPr id="520" name="直線コネクタ 519"/>
        <xdr:cNvCxnSpPr/>
      </xdr:nvCxnSpPr>
      <xdr:spPr>
        <a:xfrm>
          <a:off x="15481300" y="102478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2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28139</xdr:rowOff>
    </xdr:from>
    <xdr:ext cx="405111" cy="259045"/>
    <xdr:sp macro="" textlink="">
      <xdr:nvSpPr>
        <xdr:cNvPr id="523" name="n_1main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50"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559" name="楕円 558"/>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560" name="【保健センター・保健所】&#10;一人当たり面積該当値テキスト"/>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61" name="楕円 560"/>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562" name="直線コネクタ 561"/>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63"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565"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96"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153851</xdr:rowOff>
    </xdr:from>
    <xdr:to>
      <xdr:col>85</xdr:col>
      <xdr:colOff>177800</xdr:colOff>
      <xdr:row>83</xdr:row>
      <xdr:rowOff>84001</xdr:rowOff>
    </xdr:to>
    <xdr:sp macro="" textlink="">
      <xdr:nvSpPr>
        <xdr:cNvPr id="605" name="楕円 604"/>
        <xdr:cNvSpPr/>
      </xdr:nvSpPr>
      <xdr:spPr>
        <a:xfrm>
          <a:off x="16268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132278</xdr:rowOff>
    </xdr:from>
    <xdr:ext cx="405111" cy="259045"/>
    <xdr:sp macro="" textlink="">
      <xdr:nvSpPr>
        <xdr:cNvPr id="606" name="【消防施設】&#10;有形固定資産減価償却率該当値テキスト"/>
        <xdr:cNvSpPr txBox="1"/>
      </xdr:nvSpPr>
      <xdr:spPr>
        <a:xfrm>
          <a:off x="16357600"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607" name="楕円 606"/>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33201</xdr:rowOff>
    </xdr:from>
    <xdr:to>
      <xdr:col>85</xdr:col>
      <xdr:colOff>127000</xdr:colOff>
      <xdr:row>83</xdr:row>
      <xdr:rowOff>69124</xdr:rowOff>
    </xdr:to>
    <xdr:cxnSp macro="">
      <xdr:nvCxnSpPr>
        <xdr:cNvPr id="608" name="直線コネクタ 607"/>
        <xdr:cNvCxnSpPr/>
      </xdr:nvCxnSpPr>
      <xdr:spPr>
        <a:xfrm flipV="1">
          <a:off x="15481300" y="14263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0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111051</xdr:rowOff>
    </xdr:from>
    <xdr:ext cx="405111" cy="259045"/>
    <xdr:sp macro="" textlink="">
      <xdr:nvSpPr>
        <xdr:cNvPr id="611" name="n_1main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38"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647" name="楕円 646"/>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648"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49" name="楕円 648"/>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35813</xdr:rowOff>
    </xdr:to>
    <xdr:cxnSp macro="">
      <xdr:nvCxnSpPr>
        <xdr:cNvPr id="650" name="直線コネクタ 649"/>
        <xdr:cNvCxnSpPr/>
      </xdr:nvCxnSpPr>
      <xdr:spPr>
        <a:xfrm flipV="1">
          <a:off x="21323300" y="142433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51"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53"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8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82550</xdr:rowOff>
    </xdr:from>
    <xdr:to>
      <xdr:col>85</xdr:col>
      <xdr:colOff>177800</xdr:colOff>
      <xdr:row>101</xdr:row>
      <xdr:rowOff>12700</xdr:rowOff>
    </xdr:to>
    <xdr:sp macro="" textlink="">
      <xdr:nvSpPr>
        <xdr:cNvPr id="693" name="楕円 692"/>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168927</xdr:rowOff>
    </xdr:from>
    <xdr:ext cx="405111" cy="259045"/>
    <xdr:sp macro="" textlink="">
      <xdr:nvSpPr>
        <xdr:cNvPr id="694" name="【庁舎】&#10;有形固定資産減価償却率該当値テキスト"/>
        <xdr:cNvSpPr txBox="1"/>
      </xdr:nvSpPr>
      <xdr:spPr>
        <a:xfrm>
          <a:off x="16357600" y="1714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147864</xdr:rowOff>
    </xdr:from>
    <xdr:to>
      <xdr:col>81</xdr:col>
      <xdr:colOff>101600</xdr:colOff>
      <xdr:row>101</xdr:row>
      <xdr:rowOff>78014</xdr:rowOff>
    </xdr:to>
    <xdr:sp macro="" textlink="">
      <xdr:nvSpPr>
        <xdr:cNvPr id="695" name="楕円 694"/>
        <xdr:cNvSpPr/>
      </xdr:nvSpPr>
      <xdr:spPr>
        <a:xfrm>
          <a:off x="15430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133350</xdr:rowOff>
    </xdr:from>
    <xdr:to>
      <xdr:col>85</xdr:col>
      <xdr:colOff>127000</xdr:colOff>
      <xdr:row>101</xdr:row>
      <xdr:rowOff>27214</xdr:rowOff>
    </xdr:to>
    <xdr:cxnSp macro="">
      <xdr:nvCxnSpPr>
        <xdr:cNvPr id="696" name="直線コネクタ 695"/>
        <xdr:cNvCxnSpPr/>
      </xdr:nvCxnSpPr>
      <xdr:spPr>
        <a:xfrm flipV="1">
          <a:off x="15481300" y="1727835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97"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94541</xdr:rowOff>
    </xdr:from>
    <xdr:ext cx="405111" cy="259045"/>
    <xdr:sp macro="" textlink="">
      <xdr:nvSpPr>
        <xdr:cNvPr id="699" name="n_1mainValue【庁舎】&#10;有形固定資産減価償却率"/>
        <xdr:cNvSpPr txBox="1"/>
      </xdr:nvSpPr>
      <xdr:spPr>
        <a:xfrm>
          <a:off x="15266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26"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35" name="楕円 734"/>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161562</xdr:rowOff>
    </xdr:from>
    <xdr:ext cx="469744" cy="259045"/>
    <xdr:sp macro="" textlink="">
      <xdr:nvSpPr>
        <xdr:cNvPr id="736" name="【庁舎】&#10;一人当たり面積該当値テキスト"/>
        <xdr:cNvSpPr txBox="1"/>
      </xdr:nvSpPr>
      <xdr:spPr>
        <a:xfrm>
          <a:off x="22199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737" name="楕円 736"/>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62485</xdr:rowOff>
    </xdr:from>
    <xdr:to>
      <xdr:col>116</xdr:col>
      <xdr:colOff>63500</xdr:colOff>
      <xdr:row>106</xdr:row>
      <xdr:rowOff>64770</xdr:rowOff>
    </xdr:to>
    <xdr:cxnSp macro="">
      <xdr:nvCxnSpPr>
        <xdr:cNvPr id="738" name="直線コネクタ 737"/>
        <xdr:cNvCxnSpPr/>
      </xdr:nvCxnSpPr>
      <xdr:spPr>
        <a:xfrm flipV="1">
          <a:off x="21323300" y="182361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741" name="n_1mainValue【庁舎】&#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類似団体や全国平均等と比較して市役所庁舎や福祉施設、一般廃棄物処理施設の老朽化が大幅に進んでいる。これは昭和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年代頃までに整備した施設が多くあり、その後大規模な改修等が行われていないことなどが主な要因である。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図書館や市民会館、体育施設などの老朽化も進んできているが、こちらも同様の要因である。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今後は個別施設計画の作成と併せて施設の適正配置等についても検討し、計画的な改修や統廃合を実施していくとともに、適正な数や面積になるように取り組んで行く。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をピークに低下して、ここ数年は横ばいで、類似団体平均と同水準で推移している。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結果を見てみると、景気回復の影響は当市においては限定的で、税収に大きく跳ね返っているとは言えない状況である。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引き続き、地域活性化のための施策に取り組むとともに、収入確保に向けた取り組みにも注力していかなければならない。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％となり、経常一般財源収入が増えたことで、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ポイント減少した。地方交付税が減少した一方で市税や税交付金などが増えたことが主な要因である。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類似団体と比較すると低くなっているが、長野県平均と比べると高い数値である。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市税や地方交付税を含む一般財源は大幅な伸びを見込めないため、引き続き財源確保に努めるとともに、事業の選択と集中を実施していかなければならない。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61</xdr:row>
      <xdr:rowOff>51816</xdr:rowOff>
    </xdr:to>
    <xdr:cxnSp macro="">
      <xdr:nvCxnSpPr>
        <xdr:cNvPr id="130" name="直線コネクタ 129"/>
        <xdr:cNvCxnSpPr/>
      </xdr:nvCxnSpPr>
      <xdr:spPr>
        <a:xfrm flipV="1">
          <a:off x="4114800" y="1044752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61</xdr:row>
      <xdr:rowOff>51816</xdr:rowOff>
    </xdr:to>
    <xdr:cxnSp macro="">
      <xdr:nvCxnSpPr>
        <xdr:cNvPr id="133" name="直線コネクタ 132"/>
        <xdr:cNvCxnSpPr/>
      </xdr:nvCxnSpPr>
      <xdr:spPr>
        <a:xfrm>
          <a:off x="3225800" y="104764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75946</xdr:rowOff>
    </xdr:to>
    <xdr:cxnSp macro="">
      <xdr:nvCxnSpPr>
        <xdr:cNvPr id="136" name="直線コネクタ 135"/>
        <xdr:cNvCxnSpPr/>
      </xdr:nvCxnSpPr>
      <xdr:spPr>
        <a:xfrm flipV="1">
          <a:off x="2336800" y="104764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61</xdr:row>
      <xdr:rowOff>75946</xdr:rowOff>
    </xdr:to>
    <xdr:cxnSp macro="">
      <xdr:nvCxnSpPr>
        <xdr:cNvPr id="139" name="直線コネクタ 138"/>
        <xdr:cNvCxnSpPr/>
      </xdr:nvCxnSpPr>
      <xdr:spPr>
        <a:xfrm>
          <a:off x="1447800" y="1049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138684</xdr:rowOff>
    </xdr:from>
    <xdr:to>
      <xdr:col>15</xdr:col>
      <xdr:colOff>133350</xdr:colOff>
      <xdr:row>61</xdr:row>
      <xdr:rowOff>68834</xdr:rowOff>
    </xdr:to>
    <xdr:sp macro="" textlink="">
      <xdr:nvSpPr>
        <xdr:cNvPr id="153" name="楕円 152"/>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53611</xdr:rowOff>
    </xdr:from>
    <xdr:ext cx="762000" cy="259045"/>
    <xdr:sp macro="" textlink="">
      <xdr:nvSpPr>
        <xdr:cNvPr id="154" name="テキスト ボックス 153"/>
        <xdr:cNvSpPr txBox="1"/>
      </xdr:nvSpPr>
      <xdr:spPr>
        <a:xfrm>
          <a:off x="2844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111523</xdr:rowOff>
    </xdr:from>
    <xdr:ext cx="762000" cy="259045"/>
    <xdr:sp macro="" textlink="">
      <xdr:nvSpPr>
        <xdr:cNvPr id="156" name="テキスト ボックス 155"/>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72915</xdr:rowOff>
    </xdr:from>
    <xdr:ext cx="762000" cy="259045"/>
    <xdr:sp macro="" textlink="">
      <xdr:nvSpPr>
        <xdr:cNvPr id="158" name="テキスト ボックス 157"/>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121,216</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円増加したが、類似団体や長野県平均と比較して低くなっている。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退職手当や共済費の増加による人件費総額の増加や、事業のアウトソーシングによる委託料の増加などで物件費は増加しているが、維持補修費の圧縮などで金額の伸びは最小限にとどまっている。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今後は施設の老朽化などから維持補修費が伸びてくることは確実なため、限られた財源の配分を再考していかなければならない。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166215</xdr:rowOff>
    </xdr:from>
    <xdr:to>
      <xdr:col>23</xdr:col>
      <xdr:colOff>133350</xdr:colOff>
      <xdr:row>80</xdr:row>
      <xdr:rowOff>169990</xdr:rowOff>
    </xdr:to>
    <xdr:cxnSp macro="">
      <xdr:nvCxnSpPr>
        <xdr:cNvPr id="193" name="直線コネクタ 192"/>
        <xdr:cNvCxnSpPr/>
      </xdr:nvCxnSpPr>
      <xdr:spPr>
        <a:xfrm>
          <a:off x="4114800" y="13882215"/>
          <a:ext cx="8382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157676</xdr:rowOff>
    </xdr:from>
    <xdr:to>
      <xdr:col>19</xdr:col>
      <xdr:colOff>133350</xdr:colOff>
      <xdr:row>80</xdr:row>
      <xdr:rowOff>166215</xdr:rowOff>
    </xdr:to>
    <xdr:cxnSp macro="">
      <xdr:nvCxnSpPr>
        <xdr:cNvPr id="196" name="直線コネクタ 195"/>
        <xdr:cNvCxnSpPr/>
      </xdr:nvCxnSpPr>
      <xdr:spPr>
        <a:xfrm>
          <a:off x="3225800" y="13873676"/>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132150</xdr:rowOff>
    </xdr:from>
    <xdr:to>
      <xdr:col>15</xdr:col>
      <xdr:colOff>82550</xdr:colOff>
      <xdr:row>80</xdr:row>
      <xdr:rowOff>157676</xdr:rowOff>
    </xdr:to>
    <xdr:cxnSp macro="">
      <xdr:nvCxnSpPr>
        <xdr:cNvPr id="199" name="直線コネクタ 198"/>
        <xdr:cNvCxnSpPr/>
      </xdr:nvCxnSpPr>
      <xdr:spPr>
        <a:xfrm>
          <a:off x="2336800" y="13848150"/>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116047</xdr:rowOff>
    </xdr:from>
    <xdr:to>
      <xdr:col>11</xdr:col>
      <xdr:colOff>31750</xdr:colOff>
      <xdr:row>80</xdr:row>
      <xdr:rowOff>132150</xdr:rowOff>
    </xdr:to>
    <xdr:cxnSp macro="">
      <xdr:nvCxnSpPr>
        <xdr:cNvPr id="202" name="直線コネクタ 201"/>
        <xdr:cNvCxnSpPr/>
      </xdr:nvCxnSpPr>
      <xdr:spPr>
        <a:xfrm>
          <a:off x="1447800" y="13832047"/>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119190</xdr:rowOff>
    </xdr:from>
    <xdr:to>
      <xdr:col>23</xdr:col>
      <xdr:colOff>184150</xdr:colOff>
      <xdr:row>81</xdr:row>
      <xdr:rowOff>49340</xdr:rowOff>
    </xdr:to>
    <xdr:sp macro="" textlink="">
      <xdr:nvSpPr>
        <xdr:cNvPr id="212" name="楕円 211"/>
        <xdr:cNvSpPr/>
      </xdr:nvSpPr>
      <xdr:spPr>
        <a:xfrm>
          <a:off x="4902200" y="138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40467</xdr:rowOff>
    </xdr:from>
    <xdr:ext cx="762000" cy="259045"/>
    <xdr:sp macro="" textlink="">
      <xdr:nvSpPr>
        <xdr:cNvPr id="213" name="人件費・物件費等の状況該当値テキスト"/>
        <xdr:cNvSpPr txBox="1"/>
      </xdr:nvSpPr>
      <xdr:spPr>
        <a:xfrm>
          <a:off x="5041900" y="1375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115415</xdr:rowOff>
    </xdr:from>
    <xdr:to>
      <xdr:col>19</xdr:col>
      <xdr:colOff>184150</xdr:colOff>
      <xdr:row>81</xdr:row>
      <xdr:rowOff>45565</xdr:rowOff>
    </xdr:to>
    <xdr:sp macro="" textlink="">
      <xdr:nvSpPr>
        <xdr:cNvPr id="214" name="楕円 213"/>
        <xdr:cNvSpPr/>
      </xdr:nvSpPr>
      <xdr:spPr>
        <a:xfrm>
          <a:off x="4064000" y="138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55742</xdr:rowOff>
    </xdr:from>
    <xdr:ext cx="736600" cy="259045"/>
    <xdr:sp macro="" textlink="">
      <xdr:nvSpPr>
        <xdr:cNvPr id="215" name="テキスト ボックス 214"/>
        <xdr:cNvSpPr txBox="1"/>
      </xdr:nvSpPr>
      <xdr:spPr>
        <a:xfrm>
          <a:off x="3733800" y="136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106876</xdr:rowOff>
    </xdr:from>
    <xdr:to>
      <xdr:col>15</xdr:col>
      <xdr:colOff>133350</xdr:colOff>
      <xdr:row>81</xdr:row>
      <xdr:rowOff>37026</xdr:rowOff>
    </xdr:to>
    <xdr:sp macro="" textlink="">
      <xdr:nvSpPr>
        <xdr:cNvPr id="216" name="楕円 215"/>
        <xdr:cNvSpPr/>
      </xdr:nvSpPr>
      <xdr:spPr>
        <a:xfrm>
          <a:off x="3175000" y="138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47203</xdr:rowOff>
    </xdr:from>
    <xdr:ext cx="762000" cy="259045"/>
    <xdr:sp macro="" textlink="">
      <xdr:nvSpPr>
        <xdr:cNvPr id="217" name="テキスト ボックス 216"/>
        <xdr:cNvSpPr txBox="1"/>
      </xdr:nvSpPr>
      <xdr:spPr>
        <a:xfrm>
          <a:off x="2844800" y="135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81350</xdr:rowOff>
    </xdr:from>
    <xdr:to>
      <xdr:col>11</xdr:col>
      <xdr:colOff>82550</xdr:colOff>
      <xdr:row>81</xdr:row>
      <xdr:rowOff>11500</xdr:rowOff>
    </xdr:to>
    <xdr:sp macro="" textlink="">
      <xdr:nvSpPr>
        <xdr:cNvPr id="218" name="楕円 217"/>
        <xdr:cNvSpPr/>
      </xdr:nvSpPr>
      <xdr:spPr>
        <a:xfrm>
          <a:off x="2286000" y="137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21677</xdr:rowOff>
    </xdr:from>
    <xdr:ext cx="762000" cy="259045"/>
    <xdr:sp macro="" textlink="">
      <xdr:nvSpPr>
        <xdr:cNvPr id="219" name="テキスト ボックス 218"/>
        <xdr:cNvSpPr txBox="1"/>
      </xdr:nvSpPr>
      <xdr:spPr>
        <a:xfrm>
          <a:off x="1955800" y="135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65247</xdr:rowOff>
    </xdr:from>
    <xdr:to>
      <xdr:col>7</xdr:col>
      <xdr:colOff>31750</xdr:colOff>
      <xdr:row>80</xdr:row>
      <xdr:rowOff>166847</xdr:rowOff>
    </xdr:to>
    <xdr:sp macro="" textlink="">
      <xdr:nvSpPr>
        <xdr:cNvPr id="220" name="楕円 219"/>
        <xdr:cNvSpPr/>
      </xdr:nvSpPr>
      <xdr:spPr>
        <a:xfrm>
          <a:off x="1397000" y="13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5574</xdr:rowOff>
    </xdr:from>
    <xdr:ext cx="762000" cy="259045"/>
    <xdr:sp macro="" textlink="">
      <xdr:nvSpPr>
        <xdr:cNvPr id="221" name="テキスト ボックス 220"/>
        <xdr:cNvSpPr txBox="1"/>
      </xdr:nvSpPr>
      <xdr:spPr>
        <a:xfrm>
          <a:off x="1066800" y="1355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年度の数値が公表されておらず、平成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年度の数値を使用しているため、同じとなっている。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類似団体平均より若干低いが、ほぼ同水準である。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5" name="直線コネクタ 254"/>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115005</xdr:rowOff>
    </xdr:to>
    <xdr:cxnSp macro="">
      <xdr:nvCxnSpPr>
        <xdr:cNvPr id="258" name="直線コネクタ 257"/>
        <xdr:cNvCxnSpPr/>
      </xdr:nvCxnSpPr>
      <xdr:spPr>
        <a:xfrm flipV="1">
          <a:off x="15290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115005</xdr:rowOff>
    </xdr:to>
    <xdr:cxnSp macro="">
      <xdr:nvCxnSpPr>
        <xdr:cNvPr id="261" name="直線コネクタ 260"/>
        <xdr:cNvCxnSpPr/>
      </xdr:nvCxnSpPr>
      <xdr:spPr>
        <a:xfrm>
          <a:off x="14401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115005</xdr:rowOff>
    </xdr:to>
    <xdr:cxnSp macro="">
      <xdr:nvCxnSpPr>
        <xdr:cNvPr id="264" name="直線コネクタ 263"/>
        <xdr:cNvCxnSpPr/>
      </xdr:nvCxnSpPr>
      <xdr:spPr>
        <a:xfrm flipV="1">
          <a:off x="13512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5"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7" name="テキスト ボックス 276"/>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9" name="テキスト ボックス 278"/>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人で、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ポイント上昇したが、類似団体や全国平均、長野県平均と比較しても低い数値となっている。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これは、集中改革プランに基づいて職員数の削減に取り組んだ結果である。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市民サービスの低下にならないように引き続き適正な人員管理に努めるとともに、事業の選択と集中や、アウトソーシングに取り組んでいく。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41819</xdr:rowOff>
    </xdr:from>
    <xdr:to>
      <xdr:col>81</xdr:col>
      <xdr:colOff>44450</xdr:colOff>
      <xdr:row>61</xdr:row>
      <xdr:rowOff>46990</xdr:rowOff>
    </xdr:to>
    <xdr:cxnSp macro="">
      <xdr:nvCxnSpPr>
        <xdr:cNvPr id="320" name="直線コネクタ 319"/>
        <xdr:cNvCxnSpPr/>
      </xdr:nvCxnSpPr>
      <xdr:spPr>
        <a:xfrm>
          <a:off x="16179800" y="1050026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41819</xdr:rowOff>
    </xdr:from>
    <xdr:to>
      <xdr:col>77</xdr:col>
      <xdr:colOff>44450</xdr:colOff>
      <xdr:row>61</xdr:row>
      <xdr:rowOff>45266</xdr:rowOff>
    </xdr:to>
    <xdr:cxnSp macro="">
      <xdr:nvCxnSpPr>
        <xdr:cNvPr id="323" name="直線コネクタ 322"/>
        <xdr:cNvCxnSpPr/>
      </xdr:nvCxnSpPr>
      <xdr:spPr>
        <a:xfrm flipV="1">
          <a:off x="15290800" y="105002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38372</xdr:rowOff>
    </xdr:from>
    <xdr:to>
      <xdr:col>72</xdr:col>
      <xdr:colOff>203200</xdr:colOff>
      <xdr:row>61</xdr:row>
      <xdr:rowOff>45266</xdr:rowOff>
    </xdr:to>
    <xdr:cxnSp macro="">
      <xdr:nvCxnSpPr>
        <xdr:cNvPr id="326" name="直線コネクタ 325"/>
        <xdr:cNvCxnSpPr/>
      </xdr:nvCxnSpPr>
      <xdr:spPr>
        <a:xfrm>
          <a:off x="14401800" y="10496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38372</xdr:rowOff>
    </xdr:from>
    <xdr:to>
      <xdr:col>68</xdr:col>
      <xdr:colOff>152400</xdr:colOff>
      <xdr:row>61</xdr:row>
      <xdr:rowOff>50437</xdr:rowOff>
    </xdr:to>
    <xdr:cxnSp macro="">
      <xdr:nvCxnSpPr>
        <xdr:cNvPr id="329" name="直線コネクタ 328"/>
        <xdr:cNvCxnSpPr/>
      </xdr:nvCxnSpPr>
      <xdr:spPr>
        <a:xfrm flipV="1">
          <a:off x="13512800" y="104968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162469</xdr:rowOff>
    </xdr:from>
    <xdr:to>
      <xdr:col>77</xdr:col>
      <xdr:colOff>95250</xdr:colOff>
      <xdr:row>61</xdr:row>
      <xdr:rowOff>92619</xdr:rowOff>
    </xdr:to>
    <xdr:sp macro="" textlink="">
      <xdr:nvSpPr>
        <xdr:cNvPr id="341" name="楕円 340"/>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102796</xdr:rowOff>
    </xdr:from>
    <xdr:ext cx="736600" cy="259045"/>
    <xdr:sp macro="" textlink="">
      <xdr:nvSpPr>
        <xdr:cNvPr id="342" name="テキスト ボックス 341"/>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3" name="楕円 342"/>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44" name="テキスト ボックス 34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159022</xdr:rowOff>
    </xdr:from>
    <xdr:to>
      <xdr:col>68</xdr:col>
      <xdr:colOff>203200</xdr:colOff>
      <xdr:row>61</xdr:row>
      <xdr:rowOff>89172</xdr:rowOff>
    </xdr:to>
    <xdr:sp macro="" textlink="">
      <xdr:nvSpPr>
        <xdr:cNvPr id="345" name="楕円 344"/>
        <xdr:cNvSpPr/>
      </xdr:nvSpPr>
      <xdr:spPr>
        <a:xfrm>
          <a:off x="14351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99349</xdr:rowOff>
    </xdr:from>
    <xdr:ext cx="762000" cy="259045"/>
    <xdr:sp macro="" textlink="">
      <xdr:nvSpPr>
        <xdr:cNvPr id="346" name="テキスト ボックス 345"/>
        <xdr:cNvSpPr txBox="1"/>
      </xdr:nvSpPr>
      <xdr:spPr>
        <a:xfrm>
          <a:off x="14020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7" name="楕円 346"/>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48" name="テキスト ボックス 347"/>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主な要因は、一般会計における元利償還金の減少や、公営企業債の償還負担額の減少などである。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は低下したものの、類似団体や長野県平均より以前高い水準である。また、ここ数年で借り入れた市債の償還が本格化すると数値が上昇していくことが考えられるため、このことを見越した財政運営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121920</xdr:rowOff>
    </xdr:to>
    <xdr:cxnSp macro="">
      <xdr:nvCxnSpPr>
        <xdr:cNvPr id="382" name="直線コネクタ 381"/>
        <xdr:cNvCxnSpPr/>
      </xdr:nvCxnSpPr>
      <xdr:spPr>
        <a:xfrm flipV="1">
          <a:off x="16179800" y="72906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154094</xdr:rowOff>
    </xdr:to>
    <xdr:cxnSp macro="">
      <xdr:nvCxnSpPr>
        <xdr:cNvPr id="385" name="直線コネクタ 384"/>
        <xdr:cNvCxnSpPr/>
      </xdr:nvCxnSpPr>
      <xdr:spPr>
        <a:xfrm flipV="1">
          <a:off x="15290800" y="732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30904</xdr:rowOff>
    </xdr:to>
    <xdr:cxnSp macro="">
      <xdr:nvCxnSpPr>
        <xdr:cNvPr id="388" name="直線コネクタ 387"/>
        <xdr:cNvCxnSpPr/>
      </xdr:nvCxnSpPr>
      <xdr:spPr>
        <a:xfrm flipV="1">
          <a:off x="14401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143510</xdr:rowOff>
    </xdr:to>
    <xdr:cxnSp macro="">
      <xdr:nvCxnSpPr>
        <xdr:cNvPr id="391" name="直線コネクタ 390"/>
        <xdr:cNvCxnSpPr/>
      </xdr:nvCxnSpPr>
      <xdr:spPr>
        <a:xfrm flipV="1">
          <a:off x="13512800" y="74032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1" name="楕円 400"/>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2"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3" name="楕円 402"/>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4" name="テキスト ボックス 403"/>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5" name="楕円 404"/>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6" name="テキスト ボックス 405"/>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7" name="楕円 406"/>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8" name="テキスト ボックス 407"/>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9" name="楕円 408"/>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0" name="テキスト ボックス 409"/>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197.9</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主な要因は、地方債残高や公営企業負担見込額、組合等負担見込額が増えたこと、交付税への公債費算入見込額が減ったことなどである。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類似団体や長野県平均だけでなく全国的に見ても非常に高い数値となっている。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起債の抑制や基金残高の増額を行い、比率の改善に向けて引き続き取り組んでいく。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141478</xdr:rowOff>
    </xdr:from>
    <xdr:to>
      <xdr:col>81</xdr:col>
      <xdr:colOff>44450</xdr:colOff>
      <xdr:row>23</xdr:row>
      <xdr:rowOff>19092</xdr:rowOff>
    </xdr:to>
    <xdr:cxnSp macro="">
      <xdr:nvCxnSpPr>
        <xdr:cNvPr id="444" name="直線コネクタ 443"/>
        <xdr:cNvCxnSpPr/>
      </xdr:nvCxnSpPr>
      <xdr:spPr>
        <a:xfrm>
          <a:off x="16179800" y="3913378"/>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127127</xdr:rowOff>
    </xdr:from>
    <xdr:to>
      <xdr:col>77</xdr:col>
      <xdr:colOff>44450</xdr:colOff>
      <xdr:row>22</xdr:row>
      <xdr:rowOff>141478</xdr:rowOff>
    </xdr:to>
    <xdr:cxnSp macro="">
      <xdr:nvCxnSpPr>
        <xdr:cNvPr id="447" name="直線コネクタ 446"/>
        <xdr:cNvCxnSpPr/>
      </xdr:nvCxnSpPr>
      <xdr:spPr>
        <a:xfrm>
          <a:off x="15290800" y="3727577"/>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127127</xdr:rowOff>
    </xdr:from>
    <xdr:to>
      <xdr:col>72</xdr:col>
      <xdr:colOff>203200</xdr:colOff>
      <xdr:row>22</xdr:row>
      <xdr:rowOff>40132</xdr:rowOff>
    </xdr:to>
    <xdr:cxnSp macro="">
      <xdr:nvCxnSpPr>
        <xdr:cNvPr id="450" name="直線コネクタ 449"/>
        <xdr:cNvCxnSpPr/>
      </xdr:nvCxnSpPr>
      <xdr:spPr>
        <a:xfrm flipV="1">
          <a:off x="14401800" y="37275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40132</xdr:rowOff>
    </xdr:from>
    <xdr:to>
      <xdr:col>68</xdr:col>
      <xdr:colOff>152400</xdr:colOff>
      <xdr:row>22</xdr:row>
      <xdr:rowOff>98044</xdr:rowOff>
    </xdr:to>
    <xdr:cxnSp macro="">
      <xdr:nvCxnSpPr>
        <xdr:cNvPr id="453" name="直線コネクタ 452"/>
        <xdr:cNvCxnSpPr/>
      </xdr:nvCxnSpPr>
      <xdr:spPr>
        <a:xfrm flipV="1">
          <a:off x="13512800" y="38120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139742</xdr:rowOff>
    </xdr:from>
    <xdr:to>
      <xdr:col>81</xdr:col>
      <xdr:colOff>95250</xdr:colOff>
      <xdr:row>23</xdr:row>
      <xdr:rowOff>69892</xdr:rowOff>
    </xdr:to>
    <xdr:sp macro="" textlink="">
      <xdr:nvSpPr>
        <xdr:cNvPr id="463" name="楕円 462"/>
        <xdr:cNvSpPr/>
      </xdr:nvSpPr>
      <xdr:spPr>
        <a:xfrm>
          <a:off x="16967200" y="39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35619</xdr:rowOff>
    </xdr:from>
    <xdr:ext cx="762000" cy="259045"/>
    <xdr:sp macro="" textlink="">
      <xdr:nvSpPr>
        <xdr:cNvPr id="464" name="将来負担の状況該当値テキスト"/>
        <xdr:cNvSpPr txBox="1"/>
      </xdr:nvSpPr>
      <xdr:spPr>
        <a:xfrm>
          <a:off x="17106900" y="380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90678</xdr:rowOff>
    </xdr:from>
    <xdr:to>
      <xdr:col>77</xdr:col>
      <xdr:colOff>95250</xdr:colOff>
      <xdr:row>23</xdr:row>
      <xdr:rowOff>20828</xdr:rowOff>
    </xdr:to>
    <xdr:sp macro="" textlink="">
      <xdr:nvSpPr>
        <xdr:cNvPr id="465" name="楕円 464"/>
        <xdr:cNvSpPr/>
      </xdr:nvSpPr>
      <xdr:spPr>
        <a:xfrm>
          <a:off x="16129000" y="3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5605</xdr:rowOff>
    </xdr:from>
    <xdr:ext cx="736600" cy="259045"/>
    <xdr:sp macro="" textlink="">
      <xdr:nvSpPr>
        <xdr:cNvPr id="466" name="テキスト ボックス 465"/>
        <xdr:cNvSpPr txBox="1"/>
      </xdr:nvSpPr>
      <xdr:spPr>
        <a:xfrm>
          <a:off x="15798800" y="3948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76327</xdr:rowOff>
    </xdr:from>
    <xdr:to>
      <xdr:col>73</xdr:col>
      <xdr:colOff>44450</xdr:colOff>
      <xdr:row>22</xdr:row>
      <xdr:rowOff>6477</xdr:rowOff>
    </xdr:to>
    <xdr:sp macro="" textlink="">
      <xdr:nvSpPr>
        <xdr:cNvPr id="467" name="楕円 466"/>
        <xdr:cNvSpPr/>
      </xdr:nvSpPr>
      <xdr:spPr>
        <a:xfrm>
          <a:off x="15240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162704</xdr:rowOff>
    </xdr:from>
    <xdr:ext cx="762000" cy="259045"/>
    <xdr:sp macro="" textlink="">
      <xdr:nvSpPr>
        <xdr:cNvPr id="468" name="テキスト ボックス 467"/>
        <xdr:cNvSpPr txBox="1"/>
      </xdr:nvSpPr>
      <xdr:spPr>
        <a:xfrm>
          <a:off x="14909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160782</xdr:rowOff>
    </xdr:from>
    <xdr:to>
      <xdr:col>68</xdr:col>
      <xdr:colOff>203200</xdr:colOff>
      <xdr:row>22</xdr:row>
      <xdr:rowOff>90932</xdr:rowOff>
    </xdr:to>
    <xdr:sp macro="" textlink="">
      <xdr:nvSpPr>
        <xdr:cNvPr id="469" name="楕円 468"/>
        <xdr:cNvSpPr/>
      </xdr:nvSpPr>
      <xdr:spPr>
        <a:xfrm>
          <a:off x="14351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75709</xdr:rowOff>
    </xdr:from>
    <xdr:ext cx="762000" cy="259045"/>
    <xdr:sp macro="" textlink="">
      <xdr:nvSpPr>
        <xdr:cNvPr id="470" name="テキスト ボックス 469"/>
        <xdr:cNvSpPr txBox="1"/>
      </xdr:nvSpPr>
      <xdr:spPr>
        <a:xfrm>
          <a:off x="14020800" y="38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47244</xdr:rowOff>
    </xdr:from>
    <xdr:to>
      <xdr:col>64</xdr:col>
      <xdr:colOff>152400</xdr:colOff>
      <xdr:row>22</xdr:row>
      <xdr:rowOff>148844</xdr:rowOff>
    </xdr:to>
    <xdr:sp macro="" textlink="">
      <xdr:nvSpPr>
        <xdr:cNvPr id="471" name="楕円 470"/>
        <xdr:cNvSpPr/>
      </xdr:nvSpPr>
      <xdr:spPr>
        <a:xfrm>
          <a:off x="134620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133621</xdr:rowOff>
    </xdr:from>
    <xdr:ext cx="762000" cy="259045"/>
    <xdr:sp macro="" textlink="">
      <xdr:nvSpPr>
        <xdr:cNvPr id="472" name="テキスト ボックス 471"/>
        <xdr:cNvSpPr txBox="1"/>
      </xdr:nvSpPr>
      <xdr:spPr>
        <a:xfrm>
          <a:off x="13131800" y="390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ポイント上昇した。主な要因は、退職手当や共済費の増加である。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未満児の増加に対応するための職員や、小中学校への相談員やコーディネーター、インクルーシブ教育に対応するための職員など、嘱託職員の増加が見込まれるため、事業や雇用形態の見直しを実施し、総人件費の抑制を図っ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73660</xdr:rowOff>
    </xdr:to>
    <xdr:cxnSp macro="">
      <xdr:nvCxnSpPr>
        <xdr:cNvPr id="66" name="直線コネクタ 65"/>
        <xdr:cNvCxnSpPr/>
      </xdr:nvCxnSpPr>
      <xdr:spPr>
        <a:xfrm>
          <a:off x="3987800" y="6192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20320</xdr:rowOff>
    </xdr:to>
    <xdr:cxnSp macro="">
      <xdr:nvCxnSpPr>
        <xdr:cNvPr id="69" name="直線コネクタ 68"/>
        <xdr:cNvCxnSpPr/>
      </xdr:nvCxnSpPr>
      <xdr:spPr>
        <a:xfrm>
          <a:off x="3098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130810</xdr:rowOff>
    </xdr:to>
    <xdr:cxnSp macro="">
      <xdr:nvCxnSpPr>
        <xdr:cNvPr id="72" name="直線コネクタ 71"/>
        <xdr:cNvCxnSpPr/>
      </xdr:nvCxnSpPr>
      <xdr:spPr>
        <a:xfrm flipV="1">
          <a:off x="2209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130810</xdr:rowOff>
    </xdr:to>
    <xdr:cxnSp macro="">
      <xdr:nvCxnSpPr>
        <xdr:cNvPr id="75" name="直線コネクタ 74"/>
        <xdr:cNvCxnSpPr/>
      </xdr:nvCxnSpPr>
      <xdr:spPr>
        <a:xfrm>
          <a:off x="1320800" y="608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全国平均、長野県平均と比較して低くなっているが、決算の総額に占める物件費の割合が低いことや、国庫補助金等を活用して多くの事業を実施しているため、経常的な事業に一般財源等の充当額が少ない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限られた財源を有効活用するため、引き続き経費節減などに努めていく。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4536</xdr:rowOff>
    </xdr:to>
    <xdr:cxnSp macro="">
      <xdr:nvCxnSpPr>
        <xdr:cNvPr id="129" name="直線コネクタ 128"/>
        <xdr:cNvCxnSpPr/>
      </xdr:nvCxnSpPr>
      <xdr:spPr>
        <a:xfrm flipV="1">
          <a:off x="15671800" y="2222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110671</xdr:rowOff>
    </xdr:from>
    <xdr:to>
      <xdr:col>78</xdr:col>
      <xdr:colOff>69850</xdr:colOff>
      <xdr:row>13</xdr:row>
      <xdr:rowOff>4536</xdr:rowOff>
    </xdr:to>
    <xdr:cxnSp macro="">
      <xdr:nvCxnSpPr>
        <xdr:cNvPr id="132" name="直線コネクタ 131"/>
        <xdr:cNvCxnSpPr/>
      </xdr:nvCxnSpPr>
      <xdr:spPr>
        <a:xfrm>
          <a:off x="14782800" y="216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110671</xdr:rowOff>
    </xdr:from>
    <xdr:to>
      <xdr:col>73</xdr:col>
      <xdr:colOff>180975</xdr:colOff>
      <xdr:row>12</xdr:row>
      <xdr:rowOff>143329</xdr:rowOff>
    </xdr:to>
    <xdr:cxnSp macro="">
      <xdr:nvCxnSpPr>
        <xdr:cNvPr id="135" name="直線コネクタ 134"/>
        <xdr:cNvCxnSpPr/>
      </xdr:nvCxnSpPr>
      <xdr:spPr>
        <a:xfrm flipV="1">
          <a:off x="13893800" y="216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132443</xdr:rowOff>
    </xdr:from>
    <xdr:to>
      <xdr:col>69</xdr:col>
      <xdr:colOff>92075</xdr:colOff>
      <xdr:row>12</xdr:row>
      <xdr:rowOff>143329</xdr:rowOff>
    </xdr:to>
    <xdr:cxnSp macro="">
      <xdr:nvCxnSpPr>
        <xdr:cNvPr id="138" name="直線コネクタ 137"/>
        <xdr:cNvCxnSpPr/>
      </xdr:nvCxnSpPr>
      <xdr:spPr>
        <a:xfrm>
          <a:off x="13004800" y="2189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56441</xdr:rowOff>
    </xdr:from>
    <xdr:ext cx="762000" cy="259045"/>
    <xdr:sp macro="" textlink="">
      <xdr:nvSpPr>
        <xdr:cNvPr id="140" name="テキスト ボックス 139"/>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8" name="楕円 147"/>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9" name="物件費該当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59871</xdr:rowOff>
    </xdr:from>
    <xdr:to>
      <xdr:col>74</xdr:col>
      <xdr:colOff>31750</xdr:colOff>
      <xdr:row>12</xdr:row>
      <xdr:rowOff>161471</xdr:rowOff>
    </xdr:to>
    <xdr:sp macro="" textlink="">
      <xdr:nvSpPr>
        <xdr:cNvPr id="152" name="楕円 151"/>
        <xdr:cNvSpPr/>
      </xdr:nvSpPr>
      <xdr:spPr>
        <a:xfrm>
          <a:off x="14732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198</xdr:rowOff>
    </xdr:from>
    <xdr:ext cx="762000" cy="259045"/>
    <xdr:sp macro="" textlink="">
      <xdr:nvSpPr>
        <xdr:cNvPr id="153" name="テキスト ボックス 152"/>
        <xdr:cNvSpPr txBox="1"/>
      </xdr:nvSpPr>
      <xdr:spPr>
        <a:xfrm>
          <a:off x="14401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92529</xdr:rowOff>
    </xdr:from>
    <xdr:to>
      <xdr:col>69</xdr:col>
      <xdr:colOff>142875</xdr:colOff>
      <xdr:row>13</xdr:row>
      <xdr:rowOff>22679</xdr:rowOff>
    </xdr:to>
    <xdr:sp macro="" textlink="">
      <xdr:nvSpPr>
        <xdr:cNvPr id="154" name="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81643</xdr:rowOff>
    </xdr:from>
    <xdr:to>
      <xdr:col>65</xdr:col>
      <xdr:colOff>53975</xdr:colOff>
      <xdr:row>13</xdr:row>
      <xdr:rowOff>11793</xdr:rowOff>
    </xdr:to>
    <xdr:sp macro="" textlink="">
      <xdr:nvSpPr>
        <xdr:cNvPr id="156" name="楕円 155"/>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21970</xdr:rowOff>
    </xdr:from>
    <xdr:ext cx="762000" cy="259045"/>
    <xdr:sp macro="" textlink="">
      <xdr:nvSpPr>
        <xdr:cNvPr id="157" name="テキスト ボックス 156"/>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ポイント減少した。主な要因は、介護・訓練給付費や経済対策臨時福祉給付金が増えた一方で、年金生活者等支援臨時福祉給付金や臨時福祉給付金、児童手当が減ったためである。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しかし、高齢化の進展等で今後増えていくことは明らかなため、予防事業等で抑制を図りつつ、予算配分にも留意していかなければならない。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88900</xdr:rowOff>
    </xdr:to>
    <xdr:cxnSp macro="">
      <xdr:nvCxnSpPr>
        <xdr:cNvPr id="190" name="直線コネクタ 189"/>
        <xdr:cNvCxnSpPr/>
      </xdr:nvCxnSpPr>
      <xdr:spPr>
        <a:xfrm flipV="1">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93" name="直線コネクタ 192"/>
        <xdr:cNvCxnSpPr/>
      </xdr:nvCxnSpPr>
      <xdr:spPr>
        <a:xfrm flipV="1">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120650</xdr:rowOff>
    </xdr:to>
    <xdr:cxnSp macro="">
      <xdr:nvCxnSpPr>
        <xdr:cNvPr id="196" name="直線コネクタ 195"/>
        <xdr:cNvCxnSpPr/>
      </xdr:nvCxnSpPr>
      <xdr:spPr>
        <a:xfrm flipV="1">
          <a:off x="2209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9" name="直線コネクタ 198"/>
        <xdr:cNvCxnSpPr/>
      </xdr:nvCxnSpPr>
      <xdr:spPr>
        <a:xfrm>
          <a:off x="1320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3" name="テキスト ボックス 202"/>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ポイント上昇した。その他を構成する主なものは、維持補修費や繰出金、積立金などである。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施設の老朽化などから今後増えていくことが見込まれる。また、国民健康保険や介護保険の特別会計への繰出金については、今後増えていくことは確実であるため、限られた財源を有効活用できるように予算配分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51" name="直線コネクタ 250"/>
        <xdr:cNvCxnSpPr/>
      </xdr:nvCxnSpPr>
      <xdr:spPr>
        <a:xfrm>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96520</xdr:rowOff>
    </xdr:to>
    <xdr:cxnSp macro="">
      <xdr:nvCxnSpPr>
        <xdr:cNvPr id="254" name="直線コネクタ 253"/>
        <xdr:cNvCxnSpPr/>
      </xdr:nvCxnSpPr>
      <xdr:spPr>
        <a:xfrm>
          <a:off x="14782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7" name="直線コネクタ 256"/>
        <xdr:cNvCxnSpPr/>
      </xdr:nvCxnSpPr>
      <xdr:spPr>
        <a:xfrm>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50800</xdr:rowOff>
    </xdr:to>
    <xdr:cxnSp macro="">
      <xdr:nvCxnSpPr>
        <xdr:cNvPr id="260" name="直線コネクタ 259"/>
        <xdr:cNvCxnSpPr/>
      </xdr:nvCxnSpPr>
      <xdr:spPr>
        <a:xfrm>
          <a:off x="13004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全国平均と比較して高くなっているのは、ごみ処理や情報システム、消防、病院事業などを広域行政で実施しているため負担金等が高くなっていることや、過去に積極的に取り組んできた下水道事業への多額の補助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これらは生活に必要不可欠であるため、今後も負担は確実であるので、限られた財源を有効活用できるように予算配分していく。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81280</xdr:rowOff>
    </xdr:to>
    <xdr:cxnSp macro="">
      <xdr:nvCxnSpPr>
        <xdr:cNvPr id="309" name="直線コネクタ 308"/>
        <xdr:cNvCxnSpPr/>
      </xdr:nvCxnSpPr>
      <xdr:spPr>
        <a:xfrm flipV="1">
          <a:off x="15671800" y="65369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81280</xdr:rowOff>
    </xdr:to>
    <xdr:cxnSp macro="">
      <xdr:nvCxnSpPr>
        <xdr:cNvPr id="312" name="直線コネクタ 311"/>
        <xdr:cNvCxnSpPr/>
      </xdr:nvCxnSpPr>
      <xdr:spPr>
        <a:xfrm>
          <a:off x="14782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76708</xdr:rowOff>
    </xdr:to>
    <xdr:cxnSp macro="">
      <xdr:nvCxnSpPr>
        <xdr:cNvPr id="315" name="直線コネクタ 314"/>
        <xdr:cNvCxnSpPr/>
      </xdr:nvCxnSpPr>
      <xdr:spPr>
        <a:xfrm>
          <a:off x="13893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49276</xdr:rowOff>
    </xdr:to>
    <xdr:cxnSp macro="">
      <xdr:nvCxnSpPr>
        <xdr:cNvPr id="318" name="直線コネクタ 317"/>
        <xdr:cNvCxnSpPr/>
      </xdr:nvCxnSpPr>
      <xdr:spPr>
        <a:xfrm flipV="1">
          <a:off x="13004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2" name="楕円 331"/>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3" name="テキスト ボックス 332"/>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6" name="楕円 335"/>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7" name="テキスト ボックス 336"/>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ポイント減少したが、類似団体や長野県平均と比べても高い数値となっている。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今後、ここ数年で借り入れを行った市債の償還が本格化してくると、数値の上昇は確実なため、市債の抑制を図り、今まで以上に財政健全化に努めていかなければならない。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85089</xdr:rowOff>
    </xdr:to>
    <xdr:cxnSp macro="">
      <xdr:nvCxnSpPr>
        <xdr:cNvPr id="370" name="直線コネクタ 369"/>
        <xdr:cNvCxnSpPr/>
      </xdr:nvCxnSpPr>
      <xdr:spPr>
        <a:xfrm flipV="1">
          <a:off x="3987800" y="132257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115570</xdr:rowOff>
    </xdr:to>
    <xdr:cxnSp macro="">
      <xdr:nvCxnSpPr>
        <xdr:cNvPr id="373" name="直線コネクタ 372"/>
        <xdr:cNvCxnSpPr/>
      </xdr:nvCxnSpPr>
      <xdr:spPr>
        <a:xfrm flipV="1">
          <a:off x="3098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73661</xdr:rowOff>
    </xdr:to>
    <xdr:cxnSp macro="">
      <xdr:nvCxnSpPr>
        <xdr:cNvPr id="376" name="直線コネクタ 375"/>
        <xdr:cNvCxnSpPr/>
      </xdr:nvCxnSpPr>
      <xdr:spPr>
        <a:xfrm flipV="1">
          <a:off x="2209800" y="13317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73661</xdr:rowOff>
    </xdr:to>
    <xdr:cxnSp macro="">
      <xdr:nvCxnSpPr>
        <xdr:cNvPr id="379" name="直線コネクタ 378"/>
        <xdr:cNvCxnSpPr/>
      </xdr:nvCxnSpPr>
      <xdr:spPr>
        <a:xfrm>
          <a:off x="1320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3" name="テキスト ボックス 38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1" name="楕円 390"/>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2" name="テキスト ボックス 391"/>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4" name="テキスト ボックス 39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5" name="楕円 394"/>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6" name="テキスト ボックス 395"/>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7" name="楕円 396"/>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8" name="テキスト ボックス 397"/>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68.4</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類似団体や全国平均、長野県平均と比べると低くなっているが、一方で公債費の割合が高くなっているとも言える状況である。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ここ数年で借り入れた市債の償還が始まってくると、更に低くなることが予想されるが、限られた財源を有効活用できるように予算配分していく。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133858</xdr:rowOff>
    </xdr:to>
    <xdr:cxnSp macro="">
      <xdr:nvCxnSpPr>
        <xdr:cNvPr id="429" name="直線コネクタ 428"/>
        <xdr:cNvCxnSpPr/>
      </xdr:nvCxnSpPr>
      <xdr:spPr>
        <a:xfrm flipV="1">
          <a:off x="15671800" y="12969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133858</xdr:rowOff>
    </xdr:to>
    <xdr:cxnSp macro="">
      <xdr:nvCxnSpPr>
        <xdr:cNvPr id="432" name="直線コネクタ 431"/>
        <xdr:cNvCxnSpPr/>
      </xdr:nvCxnSpPr>
      <xdr:spPr>
        <a:xfrm>
          <a:off x="14782800" y="12942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83566</xdr:rowOff>
    </xdr:to>
    <xdr:cxnSp macro="">
      <xdr:nvCxnSpPr>
        <xdr:cNvPr id="435" name="直線コネクタ 434"/>
        <xdr:cNvCxnSpPr/>
      </xdr:nvCxnSpPr>
      <xdr:spPr>
        <a:xfrm>
          <a:off x="13893800" y="12919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60706</xdr:rowOff>
    </xdr:to>
    <xdr:cxnSp macro="">
      <xdr:nvCxnSpPr>
        <xdr:cNvPr id="438" name="直線コネクタ 437"/>
        <xdr:cNvCxnSpPr/>
      </xdr:nvCxnSpPr>
      <xdr:spPr>
        <a:xfrm>
          <a:off x="13004800" y="12887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40" name="テキスト ボックス 439"/>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42" name="テキスト ボックス 441"/>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8" name="楕円 447"/>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9"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50" name="楕円 449"/>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1" name="テキスト ボックス 450"/>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2" name="楕円 451"/>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3" name="テキスト ボックス 45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4" name="楕円 453"/>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55" name="テキスト ボックス 454"/>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6" name="楕円 455"/>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7" name="テキスト ボックス 45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39503</xdr:rowOff>
    </xdr:from>
    <xdr:to>
      <xdr:col>29</xdr:col>
      <xdr:colOff>127000</xdr:colOff>
      <xdr:row>16</xdr:row>
      <xdr:rowOff>47104</xdr:rowOff>
    </xdr:to>
    <xdr:cxnSp macro="">
      <xdr:nvCxnSpPr>
        <xdr:cNvPr id="50" name="直線コネクタ 49"/>
        <xdr:cNvCxnSpPr/>
      </xdr:nvCxnSpPr>
      <xdr:spPr bwMode="auto">
        <a:xfrm flipV="1">
          <a:off x="5003800" y="2830328"/>
          <a:ext cx="6477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165195</xdr:rowOff>
    </xdr:from>
    <xdr:to>
      <xdr:col>26</xdr:col>
      <xdr:colOff>50800</xdr:colOff>
      <xdr:row>16</xdr:row>
      <xdr:rowOff>47104</xdr:rowOff>
    </xdr:to>
    <xdr:cxnSp macro="">
      <xdr:nvCxnSpPr>
        <xdr:cNvPr id="53" name="直線コネクタ 52"/>
        <xdr:cNvCxnSpPr/>
      </xdr:nvCxnSpPr>
      <xdr:spPr bwMode="auto">
        <a:xfrm>
          <a:off x="4305300" y="2784570"/>
          <a:ext cx="698500" cy="5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153022</xdr:rowOff>
    </xdr:from>
    <xdr:to>
      <xdr:col>22</xdr:col>
      <xdr:colOff>114300</xdr:colOff>
      <xdr:row>15</xdr:row>
      <xdr:rowOff>165195</xdr:rowOff>
    </xdr:to>
    <xdr:cxnSp macro="">
      <xdr:nvCxnSpPr>
        <xdr:cNvPr id="56" name="直線コネクタ 55"/>
        <xdr:cNvCxnSpPr/>
      </xdr:nvCxnSpPr>
      <xdr:spPr bwMode="auto">
        <a:xfrm>
          <a:off x="3606800" y="2772397"/>
          <a:ext cx="6985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153022</xdr:rowOff>
    </xdr:from>
    <xdr:to>
      <xdr:col>18</xdr:col>
      <xdr:colOff>177800</xdr:colOff>
      <xdr:row>16</xdr:row>
      <xdr:rowOff>51486</xdr:rowOff>
    </xdr:to>
    <xdr:cxnSp macro="">
      <xdr:nvCxnSpPr>
        <xdr:cNvPr id="59" name="直線コネクタ 58"/>
        <xdr:cNvCxnSpPr/>
      </xdr:nvCxnSpPr>
      <xdr:spPr bwMode="auto">
        <a:xfrm flipV="1">
          <a:off x="2908300" y="2772397"/>
          <a:ext cx="698500" cy="6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160153</xdr:rowOff>
    </xdr:from>
    <xdr:to>
      <xdr:col>29</xdr:col>
      <xdr:colOff>177800</xdr:colOff>
      <xdr:row>16</xdr:row>
      <xdr:rowOff>90303</xdr:rowOff>
    </xdr:to>
    <xdr:sp macro="" textlink="">
      <xdr:nvSpPr>
        <xdr:cNvPr id="69" name="楕円 68"/>
        <xdr:cNvSpPr/>
      </xdr:nvSpPr>
      <xdr:spPr bwMode="auto">
        <a:xfrm>
          <a:off x="5600700" y="277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132230</xdr:rowOff>
    </xdr:from>
    <xdr:ext cx="762000" cy="259045"/>
    <xdr:sp macro="" textlink="">
      <xdr:nvSpPr>
        <xdr:cNvPr id="70" name="人口1人当たり決算額の推移該当値テキスト130"/>
        <xdr:cNvSpPr txBox="1"/>
      </xdr:nvSpPr>
      <xdr:spPr>
        <a:xfrm>
          <a:off x="5740400" y="27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167754</xdr:rowOff>
    </xdr:from>
    <xdr:to>
      <xdr:col>26</xdr:col>
      <xdr:colOff>101600</xdr:colOff>
      <xdr:row>16</xdr:row>
      <xdr:rowOff>97904</xdr:rowOff>
    </xdr:to>
    <xdr:sp macro="" textlink="">
      <xdr:nvSpPr>
        <xdr:cNvPr id="71" name="楕円 70"/>
        <xdr:cNvSpPr/>
      </xdr:nvSpPr>
      <xdr:spPr bwMode="auto">
        <a:xfrm>
          <a:off x="4953000" y="278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82681</xdr:rowOff>
    </xdr:from>
    <xdr:ext cx="736600" cy="259045"/>
    <xdr:sp macro="" textlink="">
      <xdr:nvSpPr>
        <xdr:cNvPr id="72" name="テキスト ボックス 71"/>
        <xdr:cNvSpPr txBox="1"/>
      </xdr:nvSpPr>
      <xdr:spPr>
        <a:xfrm>
          <a:off x="4622800" y="287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114395</xdr:rowOff>
    </xdr:from>
    <xdr:to>
      <xdr:col>22</xdr:col>
      <xdr:colOff>165100</xdr:colOff>
      <xdr:row>16</xdr:row>
      <xdr:rowOff>44545</xdr:rowOff>
    </xdr:to>
    <xdr:sp macro="" textlink="">
      <xdr:nvSpPr>
        <xdr:cNvPr id="73" name="楕円 72"/>
        <xdr:cNvSpPr/>
      </xdr:nvSpPr>
      <xdr:spPr bwMode="auto">
        <a:xfrm>
          <a:off x="4254500" y="273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29322</xdr:rowOff>
    </xdr:from>
    <xdr:ext cx="762000" cy="259045"/>
    <xdr:sp macro="" textlink="">
      <xdr:nvSpPr>
        <xdr:cNvPr id="74" name="テキスト ボックス 73"/>
        <xdr:cNvSpPr txBox="1"/>
      </xdr:nvSpPr>
      <xdr:spPr>
        <a:xfrm>
          <a:off x="3924300" y="28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102222</xdr:rowOff>
    </xdr:from>
    <xdr:to>
      <xdr:col>19</xdr:col>
      <xdr:colOff>38100</xdr:colOff>
      <xdr:row>16</xdr:row>
      <xdr:rowOff>32372</xdr:rowOff>
    </xdr:to>
    <xdr:sp macro="" textlink="">
      <xdr:nvSpPr>
        <xdr:cNvPr id="75" name="楕円 74"/>
        <xdr:cNvSpPr/>
      </xdr:nvSpPr>
      <xdr:spPr bwMode="auto">
        <a:xfrm>
          <a:off x="3556000" y="272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17149</xdr:rowOff>
    </xdr:from>
    <xdr:ext cx="762000" cy="259045"/>
    <xdr:sp macro="" textlink="">
      <xdr:nvSpPr>
        <xdr:cNvPr id="76" name="テキスト ボックス 75"/>
        <xdr:cNvSpPr txBox="1"/>
      </xdr:nvSpPr>
      <xdr:spPr>
        <a:xfrm>
          <a:off x="3225800" y="280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686</xdr:rowOff>
    </xdr:from>
    <xdr:to>
      <xdr:col>15</xdr:col>
      <xdr:colOff>101600</xdr:colOff>
      <xdr:row>16</xdr:row>
      <xdr:rowOff>102286</xdr:rowOff>
    </xdr:to>
    <xdr:sp macro="" textlink="">
      <xdr:nvSpPr>
        <xdr:cNvPr id="77" name="楕円 76"/>
        <xdr:cNvSpPr/>
      </xdr:nvSpPr>
      <xdr:spPr bwMode="auto">
        <a:xfrm>
          <a:off x="2857500" y="279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87063</xdr:rowOff>
    </xdr:from>
    <xdr:ext cx="762000" cy="259045"/>
    <xdr:sp macro="" textlink="">
      <xdr:nvSpPr>
        <xdr:cNvPr id="78" name="テキスト ボックス 77"/>
        <xdr:cNvSpPr txBox="1"/>
      </xdr:nvSpPr>
      <xdr:spPr>
        <a:xfrm>
          <a:off x="2527300" y="287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198941</xdr:rowOff>
    </xdr:from>
    <xdr:to>
      <xdr:col>29</xdr:col>
      <xdr:colOff>127000</xdr:colOff>
      <xdr:row>35</xdr:row>
      <xdr:rowOff>227447</xdr:rowOff>
    </xdr:to>
    <xdr:cxnSp macro="">
      <xdr:nvCxnSpPr>
        <xdr:cNvPr id="110" name="直線コネクタ 109"/>
        <xdr:cNvCxnSpPr/>
      </xdr:nvCxnSpPr>
      <xdr:spPr bwMode="auto">
        <a:xfrm>
          <a:off x="5003800" y="6809291"/>
          <a:ext cx="647700" cy="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98699</xdr:rowOff>
    </xdr:from>
    <xdr:to>
      <xdr:col>26</xdr:col>
      <xdr:colOff>50800</xdr:colOff>
      <xdr:row>35</xdr:row>
      <xdr:rowOff>198941</xdr:rowOff>
    </xdr:to>
    <xdr:cxnSp macro="">
      <xdr:nvCxnSpPr>
        <xdr:cNvPr id="113" name="直線コネクタ 112"/>
        <xdr:cNvCxnSpPr/>
      </xdr:nvCxnSpPr>
      <xdr:spPr bwMode="auto">
        <a:xfrm>
          <a:off x="4305300" y="6709049"/>
          <a:ext cx="698500" cy="100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98699</xdr:rowOff>
    </xdr:from>
    <xdr:to>
      <xdr:col>22</xdr:col>
      <xdr:colOff>114300</xdr:colOff>
      <xdr:row>35</xdr:row>
      <xdr:rowOff>193500</xdr:rowOff>
    </xdr:to>
    <xdr:cxnSp macro="">
      <xdr:nvCxnSpPr>
        <xdr:cNvPr id="116" name="直線コネクタ 115"/>
        <xdr:cNvCxnSpPr/>
      </xdr:nvCxnSpPr>
      <xdr:spPr bwMode="auto">
        <a:xfrm flipV="1">
          <a:off x="3606800" y="6709049"/>
          <a:ext cx="698500" cy="9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132258</xdr:rowOff>
    </xdr:from>
    <xdr:to>
      <xdr:col>18</xdr:col>
      <xdr:colOff>177800</xdr:colOff>
      <xdr:row>35</xdr:row>
      <xdr:rowOff>193500</xdr:rowOff>
    </xdr:to>
    <xdr:cxnSp macro="">
      <xdr:nvCxnSpPr>
        <xdr:cNvPr id="119" name="直線コネクタ 118"/>
        <xdr:cNvCxnSpPr/>
      </xdr:nvCxnSpPr>
      <xdr:spPr bwMode="auto">
        <a:xfrm>
          <a:off x="2908300" y="6742608"/>
          <a:ext cx="698500" cy="6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176647</xdr:rowOff>
    </xdr:from>
    <xdr:to>
      <xdr:col>29</xdr:col>
      <xdr:colOff>177800</xdr:colOff>
      <xdr:row>35</xdr:row>
      <xdr:rowOff>278247</xdr:rowOff>
    </xdr:to>
    <xdr:sp macro="" textlink="">
      <xdr:nvSpPr>
        <xdr:cNvPr id="129" name="楕円 128"/>
        <xdr:cNvSpPr/>
      </xdr:nvSpPr>
      <xdr:spPr bwMode="auto">
        <a:xfrm>
          <a:off x="5600700" y="67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21724</xdr:rowOff>
    </xdr:from>
    <xdr:ext cx="762000" cy="259045"/>
    <xdr:sp macro="" textlink="">
      <xdr:nvSpPr>
        <xdr:cNvPr id="130" name="人口1人当たり決算額の推移該当値テキスト445"/>
        <xdr:cNvSpPr txBox="1"/>
      </xdr:nvSpPr>
      <xdr:spPr>
        <a:xfrm>
          <a:off x="5740400" y="663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148141</xdr:rowOff>
    </xdr:from>
    <xdr:to>
      <xdr:col>26</xdr:col>
      <xdr:colOff>101600</xdr:colOff>
      <xdr:row>35</xdr:row>
      <xdr:rowOff>249741</xdr:rowOff>
    </xdr:to>
    <xdr:sp macro="" textlink="">
      <xdr:nvSpPr>
        <xdr:cNvPr id="131" name="楕円 130"/>
        <xdr:cNvSpPr/>
      </xdr:nvSpPr>
      <xdr:spPr bwMode="auto">
        <a:xfrm>
          <a:off x="4953000" y="675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259918</xdr:rowOff>
    </xdr:from>
    <xdr:ext cx="736600" cy="259045"/>
    <xdr:sp macro="" textlink="">
      <xdr:nvSpPr>
        <xdr:cNvPr id="132" name="テキスト ボックス 131"/>
        <xdr:cNvSpPr txBox="1"/>
      </xdr:nvSpPr>
      <xdr:spPr>
        <a:xfrm>
          <a:off x="4622800" y="652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47899</xdr:rowOff>
    </xdr:from>
    <xdr:to>
      <xdr:col>22</xdr:col>
      <xdr:colOff>165100</xdr:colOff>
      <xdr:row>35</xdr:row>
      <xdr:rowOff>149499</xdr:rowOff>
    </xdr:to>
    <xdr:sp macro="" textlink="">
      <xdr:nvSpPr>
        <xdr:cNvPr id="133" name="楕円 132"/>
        <xdr:cNvSpPr/>
      </xdr:nvSpPr>
      <xdr:spPr bwMode="auto">
        <a:xfrm>
          <a:off x="4254500" y="665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159676</xdr:rowOff>
    </xdr:from>
    <xdr:ext cx="762000" cy="259045"/>
    <xdr:sp macro="" textlink="">
      <xdr:nvSpPr>
        <xdr:cNvPr id="134" name="テキスト ボックス 133"/>
        <xdr:cNvSpPr txBox="1"/>
      </xdr:nvSpPr>
      <xdr:spPr>
        <a:xfrm>
          <a:off x="3924300" y="642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142700</xdr:rowOff>
    </xdr:from>
    <xdr:to>
      <xdr:col>19</xdr:col>
      <xdr:colOff>38100</xdr:colOff>
      <xdr:row>35</xdr:row>
      <xdr:rowOff>244300</xdr:rowOff>
    </xdr:to>
    <xdr:sp macro="" textlink="">
      <xdr:nvSpPr>
        <xdr:cNvPr id="135" name="楕円 134"/>
        <xdr:cNvSpPr/>
      </xdr:nvSpPr>
      <xdr:spPr bwMode="auto">
        <a:xfrm>
          <a:off x="3556000" y="675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254477</xdr:rowOff>
    </xdr:from>
    <xdr:ext cx="762000" cy="259045"/>
    <xdr:sp macro="" textlink="">
      <xdr:nvSpPr>
        <xdr:cNvPr id="136" name="テキスト ボックス 135"/>
        <xdr:cNvSpPr txBox="1"/>
      </xdr:nvSpPr>
      <xdr:spPr>
        <a:xfrm>
          <a:off x="3225800" y="652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81458</xdr:rowOff>
    </xdr:from>
    <xdr:to>
      <xdr:col>15</xdr:col>
      <xdr:colOff>101600</xdr:colOff>
      <xdr:row>35</xdr:row>
      <xdr:rowOff>183058</xdr:rowOff>
    </xdr:to>
    <xdr:sp macro="" textlink="">
      <xdr:nvSpPr>
        <xdr:cNvPr id="137" name="楕円 136"/>
        <xdr:cNvSpPr/>
      </xdr:nvSpPr>
      <xdr:spPr bwMode="auto">
        <a:xfrm>
          <a:off x="28575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193235</xdr:rowOff>
    </xdr:from>
    <xdr:ext cx="762000" cy="259045"/>
    <xdr:sp macro="" textlink="">
      <xdr:nvSpPr>
        <xdr:cNvPr id="138" name="テキスト ボックス 137"/>
        <xdr:cNvSpPr txBox="1"/>
      </xdr:nvSpPr>
      <xdr:spPr>
        <a:xfrm>
          <a:off x="2527300" y="64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21304</xdr:rowOff>
    </xdr:from>
    <xdr:to>
      <xdr:col>24</xdr:col>
      <xdr:colOff>63500</xdr:colOff>
      <xdr:row>36</xdr:row>
      <xdr:rowOff>42335</xdr:rowOff>
    </xdr:to>
    <xdr:cxnSp macro="">
      <xdr:nvCxnSpPr>
        <xdr:cNvPr id="61" name="直線コネクタ 60"/>
        <xdr:cNvCxnSpPr/>
      </xdr:nvCxnSpPr>
      <xdr:spPr>
        <a:xfrm flipV="1">
          <a:off x="3797300" y="6193504"/>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121164</xdr:rowOff>
    </xdr:from>
    <xdr:to>
      <xdr:col>19</xdr:col>
      <xdr:colOff>177800</xdr:colOff>
      <xdr:row>36</xdr:row>
      <xdr:rowOff>42335</xdr:rowOff>
    </xdr:to>
    <xdr:cxnSp macro="">
      <xdr:nvCxnSpPr>
        <xdr:cNvPr id="64" name="直線コネクタ 63"/>
        <xdr:cNvCxnSpPr/>
      </xdr:nvCxnSpPr>
      <xdr:spPr>
        <a:xfrm>
          <a:off x="2908300" y="6121914"/>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72892</xdr:rowOff>
    </xdr:from>
    <xdr:to>
      <xdr:col>15</xdr:col>
      <xdr:colOff>50800</xdr:colOff>
      <xdr:row>35</xdr:row>
      <xdr:rowOff>121164</xdr:rowOff>
    </xdr:to>
    <xdr:cxnSp macro="">
      <xdr:nvCxnSpPr>
        <xdr:cNvPr id="67" name="直線コネクタ 66"/>
        <xdr:cNvCxnSpPr/>
      </xdr:nvCxnSpPr>
      <xdr:spPr>
        <a:xfrm>
          <a:off x="2019300" y="6073642"/>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72892</xdr:rowOff>
    </xdr:from>
    <xdr:to>
      <xdr:col>10</xdr:col>
      <xdr:colOff>114300</xdr:colOff>
      <xdr:row>36</xdr:row>
      <xdr:rowOff>4045</xdr:rowOff>
    </xdr:to>
    <xdr:cxnSp macro="">
      <xdr:nvCxnSpPr>
        <xdr:cNvPr id="70" name="直線コネクタ 69"/>
        <xdr:cNvCxnSpPr/>
      </xdr:nvCxnSpPr>
      <xdr:spPr>
        <a:xfrm flipV="1">
          <a:off x="1130300" y="6073642"/>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141954</xdr:rowOff>
    </xdr:from>
    <xdr:to>
      <xdr:col>24</xdr:col>
      <xdr:colOff>114300</xdr:colOff>
      <xdr:row>36</xdr:row>
      <xdr:rowOff>72104</xdr:rowOff>
    </xdr:to>
    <xdr:sp macro="" textlink="">
      <xdr:nvSpPr>
        <xdr:cNvPr id="80" name="楕円 79"/>
        <xdr:cNvSpPr/>
      </xdr:nvSpPr>
      <xdr:spPr>
        <a:xfrm>
          <a:off x="4584700" y="61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120381</xdr:rowOff>
    </xdr:from>
    <xdr:ext cx="534377" cy="259045"/>
    <xdr:sp macro="" textlink="">
      <xdr:nvSpPr>
        <xdr:cNvPr id="81" name="人件費該当値テキスト"/>
        <xdr:cNvSpPr txBox="1"/>
      </xdr:nvSpPr>
      <xdr:spPr>
        <a:xfrm>
          <a:off x="4686300" y="61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162985</xdr:rowOff>
    </xdr:from>
    <xdr:to>
      <xdr:col>20</xdr:col>
      <xdr:colOff>38100</xdr:colOff>
      <xdr:row>36</xdr:row>
      <xdr:rowOff>93135</xdr:rowOff>
    </xdr:to>
    <xdr:sp macro="" textlink="">
      <xdr:nvSpPr>
        <xdr:cNvPr id="82" name="楕円 81"/>
        <xdr:cNvSpPr/>
      </xdr:nvSpPr>
      <xdr:spPr>
        <a:xfrm>
          <a:off x="3746500" y="61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84262</xdr:rowOff>
    </xdr:from>
    <xdr:ext cx="534377" cy="259045"/>
    <xdr:sp macro="" textlink="">
      <xdr:nvSpPr>
        <xdr:cNvPr id="83" name="テキスト ボックス 82"/>
        <xdr:cNvSpPr txBox="1"/>
      </xdr:nvSpPr>
      <xdr:spPr>
        <a:xfrm>
          <a:off x="3530111" y="62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70364</xdr:rowOff>
    </xdr:from>
    <xdr:to>
      <xdr:col>15</xdr:col>
      <xdr:colOff>101600</xdr:colOff>
      <xdr:row>36</xdr:row>
      <xdr:rowOff>514</xdr:rowOff>
    </xdr:to>
    <xdr:sp macro="" textlink="">
      <xdr:nvSpPr>
        <xdr:cNvPr id="84" name="楕円 83"/>
        <xdr:cNvSpPr/>
      </xdr:nvSpPr>
      <xdr:spPr>
        <a:xfrm>
          <a:off x="2857500" y="6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17041</xdr:rowOff>
    </xdr:from>
    <xdr:ext cx="534377" cy="259045"/>
    <xdr:sp macro="" textlink="">
      <xdr:nvSpPr>
        <xdr:cNvPr id="85" name="テキスト ボックス 84"/>
        <xdr:cNvSpPr txBox="1"/>
      </xdr:nvSpPr>
      <xdr:spPr>
        <a:xfrm>
          <a:off x="2641111" y="58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22092</xdr:rowOff>
    </xdr:from>
    <xdr:to>
      <xdr:col>10</xdr:col>
      <xdr:colOff>165100</xdr:colOff>
      <xdr:row>35</xdr:row>
      <xdr:rowOff>123692</xdr:rowOff>
    </xdr:to>
    <xdr:sp macro="" textlink="">
      <xdr:nvSpPr>
        <xdr:cNvPr id="86" name="楕円 85"/>
        <xdr:cNvSpPr/>
      </xdr:nvSpPr>
      <xdr:spPr>
        <a:xfrm>
          <a:off x="1968500" y="60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114819</xdr:rowOff>
    </xdr:from>
    <xdr:ext cx="534377" cy="259045"/>
    <xdr:sp macro="" textlink="">
      <xdr:nvSpPr>
        <xdr:cNvPr id="87" name="テキスト ボックス 86"/>
        <xdr:cNvSpPr txBox="1"/>
      </xdr:nvSpPr>
      <xdr:spPr>
        <a:xfrm>
          <a:off x="1752111" y="6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124695</xdr:rowOff>
    </xdr:from>
    <xdr:to>
      <xdr:col>6</xdr:col>
      <xdr:colOff>38100</xdr:colOff>
      <xdr:row>36</xdr:row>
      <xdr:rowOff>54845</xdr:rowOff>
    </xdr:to>
    <xdr:sp macro="" textlink="">
      <xdr:nvSpPr>
        <xdr:cNvPr id="88" name="楕円 87"/>
        <xdr:cNvSpPr/>
      </xdr:nvSpPr>
      <xdr:spPr>
        <a:xfrm>
          <a:off x="1079500" y="61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45972</xdr:rowOff>
    </xdr:from>
    <xdr:ext cx="534377" cy="259045"/>
    <xdr:sp macro="" textlink="">
      <xdr:nvSpPr>
        <xdr:cNvPr id="89" name="テキスト ボックス 88"/>
        <xdr:cNvSpPr txBox="1"/>
      </xdr:nvSpPr>
      <xdr:spPr>
        <a:xfrm>
          <a:off x="863111" y="62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10781</xdr:rowOff>
    </xdr:from>
    <xdr:to>
      <xdr:col>24</xdr:col>
      <xdr:colOff>63500</xdr:colOff>
      <xdr:row>58</xdr:row>
      <xdr:rowOff>14005</xdr:rowOff>
    </xdr:to>
    <xdr:cxnSp macro="">
      <xdr:nvCxnSpPr>
        <xdr:cNvPr id="118" name="直線コネクタ 117"/>
        <xdr:cNvCxnSpPr/>
      </xdr:nvCxnSpPr>
      <xdr:spPr>
        <a:xfrm flipV="1">
          <a:off x="3797300" y="9954881"/>
          <a:ext cx="8382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14005</xdr:rowOff>
    </xdr:from>
    <xdr:to>
      <xdr:col>19</xdr:col>
      <xdr:colOff>177800</xdr:colOff>
      <xdr:row>58</xdr:row>
      <xdr:rowOff>23457</xdr:rowOff>
    </xdr:to>
    <xdr:cxnSp macro="">
      <xdr:nvCxnSpPr>
        <xdr:cNvPr id="121" name="直線コネクタ 120"/>
        <xdr:cNvCxnSpPr/>
      </xdr:nvCxnSpPr>
      <xdr:spPr>
        <a:xfrm flipV="1">
          <a:off x="2908300" y="9958105"/>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23457</xdr:rowOff>
    </xdr:from>
    <xdr:to>
      <xdr:col>15</xdr:col>
      <xdr:colOff>50800</xdr:colOff>
      <xdr:row>58</xdr:row>
      <xdr:rowOff>46702</xdr:rowOff>
    </xdr:to>
    <xdr:cxnSp macro="">
      <xdr:nvCxnSpPr>
        <xdr:cNvPr id="124" name="直線コネクタ 123"/>
        <xdr:cNvCxnSpPr/>
      </xdr:nvCxnSpPr>
      <xdr:spPr>
        <a:xfrm flipV="1">
          <a:off x="2019300" y="9967557"/>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46702</xdr:rowOff>
    </xdr:from>
    <xdr:to>
      <xdr:col>10</xdr:col>
      <xdr:colOff>114300</xdr:colOff>
      <xdr:row>58</xdr:row>
      <xdr:rowOff>47472</xdr:rowOff>
    </xdr:to>
    <xdr:cxnSp macro="">
      <xdr:nvCxnSpPr>
        <xdr:cNvPr id="127" name="直線コネクタ 126"/>
        <xdr:cNvCxnSpPr/>
      </xdr:nvCxnSpPr>
      <xdr:spPr>
        <a:xfrm flipV="1">
          <a:off x="1130300" y="9990802"/>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131431</xdr:rowOff>
    </xdr:from>
    <xdr:to>
      <xdr:col>24</xdr:col>
      <xdr:colOff>114300</xdr:colOff>
      <xdr:row>58</xdr:row>
      <xdr:rowOff>61581</xdr:rowOff>
    </xdr:to>
    <xdr:sp macro="" textlink="">
      <xdr:nvSpPr>
        <xdr:cNvPr id="137" name="楕円 136"/>
        <xdr:cNvSpPr/>
      </xdr:nvSpPr>
      <xdr:spPr>
        <a:xfrm>
          <a:off x="4584700" y="99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134655</xdr:rowOff>
    </xdr:from>
    <xdr:to>
      <xdr:col>20</xdr:col>
      <xdr:colOff>38100</xdr:colOff>
      <xdr:row>58</xdr:row>
      <xdr:rowOff>64805</xdr:rowOff>
    </xdr:to>
    <xdr:sp macro="" textlink="">
      <xdr:nvSpPr>
        <xdr:cNvPr id="139" name="楕円 138"/>
        <xdr:cNvSpPr/>
      </xdr:nvSpPr>
      <xdr:spPr>
        <a:xfrm>
          <a:off x="3746500" y="9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55932</xdr:rowOff>
    </xdr:from>
    <xdr:ext cx="534377" cy="259045"/>
    <xdr:sp macro="" textlink="">
      <xdr:nvSpPr>
        <xdr:cNvPr id="140" name="テキスト ボックス 139"/>
        <xdr:cNvSpPr txBox="1"/>
      </xdr:nvSpPr>
      <xdr:spPr>
        <a:xfrm>
          <a:off x="3530111" y="100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144107</xdr:rowOff>
    </xdr:from>
    <xdr:to>
      <xdr:col>15</xdr:col>
      <xdr:colOff>101600</xdr:colOff>
      <xdr:row>58</xdr:row>
      <xdr:rowOff>74257</xdr:rowOff>
    </xdr:to>
    <xdr:sp macro="" textlink="">
      <xdr:nvSpPr>
        <xdr:cNvPr id="141" name="楕円 140"/>
        <xdr:cNvSpPr/>
      </xdr:nvSpPr>
      <xdr:spPr>
        <a:xfrm>
          <a:off x="2857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65384</xdr:rowOff>
    </xdr:from>
    <xdr:ext cx="534377" cy="259045"/>
    <xdr:sp macro="" textlink="">
      <xdr:nvSpPr>
        <xdr:cNvPr id="142" name="テキスト ボックス 141"/>
        <xdr:cNvSpPr txBox="1"/>
      </xdr:nvSpPr>
      <xdr:spPr>
        <a:xfrm>
          <a:off x="2641111" y="100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167352</xdr:rowOff>
    </xdr:from>
    <xdr:to>
      <xdr:col>10</xdr:col>
      <xdr:colOff>165100</xdr:colOff>
      <xdr:row>58</xdr:row>
      <xdr:rowOff>97502</xdr:rowOff>
    </xdr:to>
    <xdr:sp macro="" textlink="">
      <xdr:nvSpPr>
        <xdr:cNvPr id="143" name="楕円 142"/>
        <xdr:cNvSpPr/>
      </xdr:nvSpPr>
      <xdr:spPr>
        <a:xfrm>
          <a:off x="1968500" y="99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88629</xdr:rowOff>
    </xdr:from>
    <xdr:ext cx="534377" cy="259045"/>
    <xdr:sp macro="" textlink="">
      <xdr:nvSpPr>
        <xdr:cNvPr id="144" name="テキスト ボックス 143"/>
        <xdr:cNvSpPr txBox="1"/>
      </xdr:nvSpPr>
      <xdr:spPr>
        <a:xfrm>
          <a:off x="1752111" y="100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168122</xdr:rowOff>
    </xdr:from>
    <xdr:to>
      <xdr:col>6</xdr:col>
      <xdr:colOff>38100</xdr:colOff>
      <xdr:row>58</xdr:row>
      <xdr:rowOff>98272</xdr:rowOff>
    </xdr:to>
    <xdr:sp macro="" textlink="">
      <xdr:nvSpPr>
        <xdr:cNvPr id="145" name="楕円 144"/>
        <xdr:cNvSpPr/>
      </xdr:nvSpPr>
      <xdr:spPr>
        <a:xfrm>
          <a:off x="1079500" y="99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89399</xdr:rowOff>
    </xdr:from>
    <xdr:ext cx="534377" cy="259045"/>
    <xdr:sp macro="" textlink="">
      <xdr:nvSpPr>
        <xdr:cNvPr id="146" name="テキスト ボックス 145"/>
        <xdr:cNvSpPr txBox="1"/>
      </xdr:nvSpPr>
      <xdr:spPr>
        <a:xfrm>
          <a:off x="863111" y="100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25302</xdr:rowOff>
    </xdr:from>
    <xdr:to>
      <xdr:col>24</xdr:col>
      <xdr:colOff>63500</xdr:colOff>
      <xdr:row>79</xdr:row>
      <xdr:rowOff>41042</xdr:rowOff>
    </xdr:to>
    <xdr:cxnSp macro="">
      <xdr:nvCxnSpPr>
        <xdr:cNvPr id="177" name="直線コネクタ 176"/>
        <xdr:cNvCxnSpPr/>
      </xdr:nvCxnSpPr>
      <xdr:spPr>
        <a:xfrm>
          <a:off x="3797300" y="13569852"/>
          <a:ext cx="8382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25302</xdr:rowOff>
    </xdr:from>
    <xdr:to>
      <xdr:col>19</xdr:col>
      <xdr:colOff>177800</xdr:colOff>
      <xdr:row>79</xdr:row>
      <xdr:rowOff>26217</xdr:rowOff>
    </xdr:to>
    <xdr:cxnSp macro="">
      <xdr:nvCxnSpPr>
        <xdr:cNvPr id="180" name="直線コネクタ 179"/>
        <xdr:cNvCxnSpPr/>
      </xdr:nvCxnSpPr>
      <xdr:spPr>
        <a:xfrm flipV="1">
          <a:off x="2908300" y="1356985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26217</xdr:rowOff>
    </xdr:from>
    <xdr:to>
      <xdr:col>15</xdr:col>
      <xdr:colOff>50800</xdr:colOff>
      <xdr:row>79</xdr:row>
      <xdr:rowOff>32781</xdr:rowOff>
    </xdr:to>
    <xdr:cxnSp macro="">
      <xdr:nvCxnSpPr>
        <xdr:cNvPr id="183" name="直線コネクタ 182"/>
        <xdr:cNvCxnSpPr/>
      </xdr:nvCxnSpPr>
      <xdr:spPr>
        <a:xfrm flipV="1">
          <a:off x="2019300" y="13570767"/>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32781</xdr:rowOff>
    </xdr:from>
    <xdr:to>
      <xdr:col>10</xdr:col>
      <xdr:colOff>114300</xdr:colOff>
      <xdr:row>79</xdr:row>
      <xdr:rowOff>51820</xdr:rowOff>
    </xdr:to>
    <xdr:cxnSp macro="">
      <xdr:nvCxnSpPr>
        <xdr:cNvPr id="186" name="直線コネクタ 185"/>
        <xdr:cNvCxnSpPr/>
      </xdr:nvCxnSpPr>
      <xdr:spPr>
        <a:xfrm flipV="1">
          <a:off x="1130300" y="13577331"/>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161692</xdr:rowOff>
    </xdr:from>
    <xdr:to>
      <xdr:col>24</xdr:col>
      <xdr:colOff>114300</xdr:colOff>
      <xdr:row>79</xdr:row>
      <xdr:rowOff>91842</xdr:rowOff>
    </xdr:to>
    <xdr:sp macro="" textlink="">
      <xdr:nvSpPr>
        <xdr:cNvPr id="196" name="楕円 195"/>
        <xdr:cNvSpPr/>
      </xdr:nvSpPr>
      <xdr:spPr>
        <a:xfrm>
          <a:off x="4584700" y="13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76619</xdr:rowOff>
    </xdr:from>
    <xdr:ext cx="469744" cy="259045"/>
    <xdr:sp macro="" textlink="">
      <xdr:nvSpPr>
        <xdr:cNvPr id="197" name="維持補修費該当値テキスト"/>
        <xdr:cNvSpPr txBox="1"/>
      </xdr:nvSpPr>
      <xdr:spPr>
        <a:xfrm>
          <a:off x="4686300" y="1344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145952</xdr:rowOff>
    </xdr:from>
    <xdr:to>
      <xdr:col>20</xdr:col>
      <xdr:colOff>38100</xdr:colOff>
      <xdr:row>79</xdr:row>
      <xdr:rowOff>76102</xdr:rowOff>
    </xdr:to>
    <xdr:sp macro="" textlink="">
      <xdr:nvSpPr>
        <xdr:cNvPr id="198" name="楕円 197"/>
        <xdr:cNvSpPr/>
      </xdr:nvSpPr>
      <xdr:spPr>
        <a:xfrm>
          <a:off x="3746500" y="135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67229</xdr:rowOff>
    </xdr:from>
    <xdr:ext cx="469744" cy="259045"/>
    <xdr:sp macro="" textlink="">
      <xdr:nvSpPr>
        <xdr:cNvPr id="199" name="テキスト ボックス 198"/>
        <xdr:cNvSpPr txBox="1"/>
      </xdr:nvSpPr>
      <xdr:spPr>
        <a:xfrm>
          <a:off x="3562428" y="1361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146867</xdr:rowOff>
    </xdr:from>
    <xdr:to>
      <xdr:col>15</xdr:col>
      <xdr:colOff>101600</xdr:colOff>
      <xdr:row>79</xdr:row>
      <xdr:rowOff>77017</xdr:rowOff>
    </xdr:to>
    <xdr:sp macro="" textlink="">
      <xdr:nvSpPr>
        <xdr:cNvPr id="200" name="楕円 199"/>
        <xdr:cNvSpPr/>
      </xdr:nvSpPr>
      <xdr:spPr>
        <a:xfrm>
          <a:off x="2857500" y="135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68144</xdr:rowOff>
    </xdr:from>
    <xdr:ext cx="469744" cy="259045"/>
    <xdr:sp macro="" textlink="">
      <xdr:nvSpPr>
        <xdr:cNvPr id="201" name="テキスト ボックス 200"/>
        <xdr:cNvSpPr txBox="1"/>
      </xdr:nvSpPr>
      <xdr:spPr>
        <a:xfrm>
          <a:off x="2673428" y="1361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153431</xdr:rowOff>
    </xdr:from>
    <xdr:to>
      <xdr:col>10</xdr:col>
      <xdr:colOff>165100</xdr:colOff>
      <xdr:row>79</xdr:row>
      <xdr:rowOff>83581</xdr:rowOff>
    </xdr:to>
    <xdr:sp macro="" textlink="">
      <xdr:nvSpPr>
        <xdr:cNvPr id="202" name="楕円 201"/>
        <xdr:cNvSpPr/>
      </xdr:nvSpPr>
      <xdr:spPr>
        <a:xfrm>
          <a:off x="1968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74708</xdr:rowOff>
    </xdr:from>
    <xdr:ext cx="469744" cy="259045"/>
    <xdr:sp macro="" textlink="">
      <xdr:nvSpPr>
        <xdr:cNvPr id="203" name="テキスト ボックス 202"/>
        <xdr:cNvSpPr txBox="1"/>
      </xdr:nvSpPr>
      <xdr:spPr>
        <a:xfrm>
          <a:off x="1784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1020</xdr:rowOff>
    </xdr:from>
    <xdr:to>
      <xdr:col>6</xdr:col>
      <xdr:colOff>38100</xdr:colOff>
      <xdr:row>79</xdr:row>
      <xdr:rowOff>102620</xdr:rowOff>
    </xdr:to>
    <xdr:sp macro="" textlink="">
      <xdr:nvSpPr>
        <xdr:cNvPr id="204" name="楕円 203"/>
        <xdr:cNvSpPr/>
      </xdr:nvSpPr>
      <xdr:spPr>
        <a:xfrm>
          <a:off x="1079500" y="135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93747</xdr:rowOff>
    </xdr:from>
    <xdr:ext cx="469744" cy="259045"/>
    <xdr:sp macro="" textlink="">
      <xdr:nvSpPr>
        <xdr:cNvPr id="205" name="テキスト ボックス 204"/>
        <xdr:cNvSpPr txBox="1"/>
      </xdr:nvSpPr>
      <xdr:spPr>
        <a:xfrm>
          <a:off x="895428" y="1363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113564</xdr:rowOff>
    </xdr:from>
    <xdr:to>
      <xdr:col>24</xdr:col>
      <xdr:colOff>63500</xdr:colOff>
      <xdr:row>96</xdr:row>
      <xdr:rowOff>113888</xdr:rowOff>
    </xdr:to>
    <xdr:cxnSp macro="">
      <xdr:nvCxnSpPr>
        <xdr:cNvPr id="235" name="直線コネクタ 234"/>
        <xdr:cNvCxnSpPr/>
      </xdr:nvCxnSpPr>
      <xdr:spPr>
        <a:xfrm>
          <a:off x="3797300" y="16572764"/>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113564</xdr:rowOff>
    </xdr:from>
    <xdr:to>
      <xdr:col>19</xdr:col>
      <xdr:colOff>177800</xdr:colOff>
      <xdr:row>97</xdr:row>
      <xdr:rowOff>1606</xdr:rowOff>
    </xdr:to>
    <xdr:cxnSp macro="">
      <xdr:nvCxnSpPr>
        <xdr:cNvPr id="238" name="直線コネクタ 237"/>
        <xdr:cNvCxnSpPr/>
      </xdr:nvCxnSpPr>
      <xdr:spPr>
        <a:xfrm flipV="1">
          <a:off x="2908300" y="16572764"/>
          <a:ext cx="889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144101</xdr:rowOff>
    </xdr:from>
    <xdr:to>
      <xdr:col>15</xdr:col>
      <xdr:colOff>50800</xdr:colOff>
      <xdr:row>97</xdr:row>
      <xdr:rowOff>1606</xdr:rowOff>
    </xdr:to>
    <xdr:cxnSp macro="">
      <xdr:nvCxnSpPr>
        <xdr:cNvPr id="241" name="直線コネクタ 240"/>
        <xdr:cNvCxnSpPr/>
      </xdr:nvCxnSpPr>
      <xdr:spPr>
        <a:xfrm>
          <a:off x="2019300" y="16603301"/>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144101</xdr:rowOff>
    </xdr:from>
    <xdr:to>
      <xdr:col>10</xdr:col>
      <xdr:colOff>114300</xdr:colOff>
      <xdr:row>97</xdr:row>
      <xdr:rowOff>57175</xdr:rowOff>
    </xdr:to>
    <xdr:cxnSp macro="">
      <xdr:nvCxnSpPr>
        <xdr:cNvPr id="244" name="直線コネクタ 243"/>
        <xdr:cNvCxnSpPr/>
      </xdr:nvCxnSpPr>
      <xdr:spPr>
        <a:xfrm flipV="1">
          <a:off x="1130300" y="16603301"/>
          <a:ext cx="889000" cy="8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63088</xdr:rowOff>
    </xdr:from>
    <xdr:to>
      <xdr:col>24</xdr:col>
      <xdr:colOff>114300</xdr:colOff>
      <xdr:row>96</xdr:row>
      <xdr:rowOff>164688</xdr:rowOff>
    </xdr:to>
    <xdr:sp macro="" textlink="">
      <xdr:nvSpPr>
        <xdr:cNvPr id="254" name="楕円 253"/>
        <xdr:cNvSpPr/>
      </xdr:nvSpPr>
      <xdr:spPr>
        <a:xfrm>
          <a:off x="4584700" y="1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41515</xdr:rowOff>
    </xdr:from>
    <xdr:ext cx="534377" cy="259045"/>
    <xdr:sp macro="" textlink="">
      <xdr:nvSpPr>
        <xdr:cNvPr id="255" name="扶助費該当値テキスト"/>
        <xdr:cNvSpPr txBox="1"/>
      </xdr:nvSpPr>
      <xdr:spPr>
        <a:xfrm>
          <a:off x="4686300" y="16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62764</xdr:rowOff>
    </xdr:from>
    <xdr:to>
      <xdr:col>20</xdr:col>
      <xdr:colOff>38100</xdr:colOff>
      <xdr:row>96</xdr:row>
      <xdr:rowOff>164364</xdr:rowOff>
    </xdr:to>
    <xdr:sp macro="" textlink="">
      <xdr:nvSpPr>
        <xdr:cNvPr id="256" name="楕円 255"/>
        <xdr:cNvSpPr/>
      </xdr:nvSpPr>
      <xdr:spPr>
        <a:xfrm>
          <a:off x="3746500" y="165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155491</xdr:rowOff>
    </xdr:from>
    <xdr:ext cx="534377" cy="259045"/>
    <xdr:sp macro="" textlink="">
      <xdr:nvSpPr>
        <xdr:cNvPr id="257" name="テキスト ボックス 256"/>
        <xdr:cNvSpPr txBox="1"/>
      </xdr:nvSpPr>
      <xdr:spPr>
        <a:xfrm>
          <a:off x="3530111"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122256</xdr:rowOff>
    </xdr:from>
    <xdr:to>
      <xdr:col>15</xdr:col>
      <xdr:colOff>101600</xdr:colOff>
      <xdr:row>97</xdr:row>
      <xdr:rowOff>52406</xdr:rowOff>
    </xdr:to>
    <xdr:sp macro="" textlink="">
      <xdr:nvSpPr>
        <xdr:cNvPr id="258" name="楕円 257"/>
        <xdr:cNvSpPr/>
      </xdr:nvSpPr>
      <xdr:spPr>
        <a:xfrm>
          <a:off x="2857500" y="165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43533</xdr:rowOff>
    </xdr:from>
    <xdr:ext cx="534377" cy="259045"/>
    <xdr:sp macro="" textlink="">
      <xdr:nvSpPr>
        <xdr:cNvPr id="259" name="テキスト ボックス 258"/>
        <xdr:cNvSpPr txBox="1"/>
      </xdr:nvSpPr>
      <xdr:spPr>
        <a:xfrm>
          <a:off x="2641111" y="166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93301</xdr:rowOff>
    </xdr:from>
    <xdr:to>
      <xdr:col>10</xdr:col>
      <xdr:colOff>165100</xdr:colOff>
      <xdr:row>97</xdr:row>
      <xdr:rowOff>23451</xdr:rowOff>
    </xdr:to>
    <xdr:sp macro="" textlink="">
      <xdr:nvSpPr>
        <xdr:cNvPr id="260" name="楕円 259"/>
        <xdr:cNvSpPr/>
      </xdr:nvSpPr>
      <xdr:spPr>
        <a:xfrm>
          <a:off x="1968500" y="16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14578</xdr:rowOff>
    </xdr:from>
    <xdr:ext cx="534377" cy="259045"/>
    <xdr:sp macro="" textlink="">
      <xdr:nvSpPr>
        <xdr:cNvPr id="261" name="テキスト ボックス 260"/>
        <xdr:cNvSpPr txBox="1"/>
      </xdr:nvSpPr>
      <xdr:spPr>
        <a:xfrm>
          <a:off x="1752111" y="166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6375</xdr:rowOff>
    </xdr:from>
    <xdr:to>
      <xdr:col>6</xdr:col>
      <xdr:colOff>38100</xdr:colOff>
      <xdr:row>97</xdr:row>
      <xdr:rowOff>107975</xdr:rowOff>
    </xdr:to>
    <xdr:sp macro="" textlink="">
      <xdr:nvSpPr>
        <xdr:cNvPr id="262" name="楕円 261"/>
        <xdr:cNvSpPr/>
      </xdr:nvSpPr>
      <xdr:spPr>
        <a:xfrm>
          <a:off x="1079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99102</xdr:rowOff>
    </xdr:from>
    <xdr:ext cx="534377" cy="259045"/>
    <xdr:sp macro="" textlink="">
      <xdr:nvSpPr>
        <xdr:cNvPr id="263" name="テキスト ボックス 262"/>
        <xdr:cNvSpPr txBox="1"/>
      </xdr:nvSpPr>
      <xdr:spPr>
        <a:xfrm>
          <a:off x="863111"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82085</xdr:rowOff>
    </xdr:from>
    <xdr:to>
      <xdr:col>55</xdr:col>
      <xdr:colOff>0</xdr:colOff>
      <xdr:row>35</xdr:row>
      <xdr:rowOff>111956</xdr:rowOff>
    </xdr:to>
    <xdr:cxnSp macro="">
      <xdr:nvCxnSpPr>
        <xdr:cNvPr id="292" name="直線コネクタ 291"/>
        <xdr:cNvCxnSpPr/>
      </xdr:nvCxnSpPr>
      <xdr:spPr>
        <a:xfrm>
          <a:off x="9639300" y="5568485"/>
          <a:ext cx="838200" cy="5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82085</xdr:rowOff>
    </xdr:from>
    <xdr:to>
      <xdr:col>50</xdr:col>
      <xdr:colOff>114300</xdr:colOff>
      <xdr:row>35</xdr:row>
      <xdr:rowOff>80317</xdr:rowOff>
    </xdr:to>
    <xdr:cxnSp macro="">
      <xdr:nvCxnSpPr>
        <xdr:cNvPr id="295" name="直線コネクタ 294"/>
        <xdr:cNvCxnSpPr/>
      </xdr:nvCxnSpPr>
      <xdr:spPr>
        <a:xfrm flipV="1">
          <a:off x="8750300" y="5568485"/>
          <a:ext cx="889000" cy="5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80317</xdr:rowOff>
    </xdr:from>
    <xdr:to>
      <xdr:col>45</xdr:col>
      <xdr:colOff>177800</xdr:colOff>
      <xdr:row>35</xdr:row>
      <xdr:rowOff>90986</xdr:rowOff>
    </xdr:to>
    <xdr:cxnSp macro="">
      <xdr:nvCxnSpPr>
        <xdr:cNvPr id="298" name="直線コネクタ 297"/>
        <xdr:cNvCxnSpPr/>
      </xdr:nvCxnSpPr>
      <xdr:spPr>
        <a:xfrm flipV="1">
          <a:off x="7861300" y="608106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61108</xdr:rowOff>
    </xdr:from>
    <xdr:to>
      <xdr:col>41</xdr:col>
      <xdr:colOff>50800</xdr:colOff>
      <xdr:row>35</xdr:row>
      <xdr:rowOff>90986</xdr:rowOff>
    </xdr:to>
    <xdr:cxnSp macro="">
      <xdr:nvCxnSpPr>
        <xdr:cNvPr id="301" name="直線コネクタ 300"/>
        <xdr:cNvCxnSpPr/>
      </xdr:nvCxnSpPr>
      <xdr:spPr>
        <a:xfrm>
          <a:off x="6972300" y="6061858"/>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3" name="テキスト ボックス 302"/>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5" name="テキスト ボックス 304"/>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61156</xdr:rowOff>
    </xdr:from>
    <xdr:to>
      <xdr:col>55</xdr:col>
      <xdr:colOff>50800</xdr:colOff>
      <xdr:row>35</xdr:row>
      <xdr:rowOff>162756</xdr:rowOff>
    </xdr:to>
    <xdr:sp macro="" textlink="">
      <xdr:nvSpPr>
        <xdr:cNvPr id="311" name="楕円 310"/>
        <xdr:cNvSpPr/>
      </xdr:nvSpPr>
      <xdr:spPr>
        <a:xfrm>
          <a:off x="10426700" y="60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84033</xdr:rowOff>
    </xdr:from>
    <xdr:ext cx="534377" cy="259045"/>
    <xdr:sp macro="" textlink="">
      <xdr:nvSpPr>
        <xdr:cNvPr id="312" name="補助費等該当値テキスト"/>
        <xdr:cNvSpPr txBox="1"/>
      </xdr:nvSpPr>
      <xdr:spPr>
        <a:xfrm>
          <a:off x="10528300" y="59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31285</xdr:rowOff>
    </xdr:from>
    <xdr:to>
      <xdr:col>50</xdr:col>
      <xdr:colOff>165100</xdr:colOff>
      <xdr:row>32</xdr:row>
      <xdr:rowOff>132885</xdr:rowOff>
    </xdr:to>
    <xdr:sp macro="" textlink="">
      <xdr:nvSpPr>
        <xdr:cNvPr id="313" name="楕円 312"/>
        <xdr:cNvSpPr/>
      </xdr:nvSpPr>
      <xdr:spPr>
        <a:xfrm>
          <a:off x="9588500" y="55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149412</xdr:rowOff>
    </xdr:from>
    <xdr:ext cx="599010" cy="259045"/>
    <xdr:sp macro="" textlink="">
      <xdr:nvSpPr>
        <xdr:cNvPr id="314" name="テキスト ボックス 313"/>
        <xdr:cNvSpPr txBox="1"/>
      </xdr:nvSpPr>
      <xdr:spPr>
        <a:xfrm>
          <a:off x="9339795" y="529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29517</xdr:rowOff>
    </xdr:from>
    <xdr:to>
      <xdr:col>46</xdr:col>
      <xdr:colOff>38100</xdr:colOff>
      <xdr:row>35</xdr:row>
      <xdr:rowOff>131117</xdr:rowOff>
    </xdr:to>
    <xdr:sp macro="" textlink="">
      <xdr:nvSpPr>
        <xdr:cNvPr id="315" name="楕円 314"/>
        <xdr:cNvSpPr/>
      </xdr:nvSpPr>
      <xdr:spPr>
        <a:xfrm>
          <a:off x="8699500" y="60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147644</xdr:rowOff>
    </xdr:from>
    <xdr:ext cx="534377" cy="259045"/>
    <xdr:sp macro="" textlink="">
      <xdr:nvSpPr>
        <xdr:cNvPr id="316" name="テキスト ボックス 315"/>
        <xdr:cNvSpPr txBox="1"/>
      </xdr:nvSpPr>
      <xdr:spPr>
        <a:xfrm>
          <a:off x="8483111" y="58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40186</xdr:rowOff>
    </xdr:from>
    <xdr:to>
      <xdr:col>41</xdr:col>
      <xdr:colOff>101600</xdr:colOff>
      <xdr:row>35</xdr:row>
      <xdr:rowOff>141786</xdr:rowOff>
    </xdr:to>
    <xdr:sp macro="" textlink="">
      <xdr:nvSpPr>
        <xdr:cNvPr id="317" name="楕円 316"/>
        <xdr:cNvSpPr/>
      </xdr:nvSpPr>
      <xdr:spPr>
        <a:xfrm>
          <a:off x="7810500" y="60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158313</xdr:rowOff>
    </xdr:from>
    <xdr:ext cx="534377" cy="259045"/>
    <xdr:sp macro="" textlink="">
      <xdr:nvSpPr>
        <xdr:cNvPr id="318" name="テキスト ボックス 317"/>
        <xdr:cNvSpPr txBox="1"/>
      </xdr:nvSpPr>
      <xdr:spPr>
        <a:xfrm>
          <a:off x="7594111" y="58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10308</xdr:rowOff>
    </xdr:from>
    <xdr:to>
      <xdr:col>36</xdr:col>
      <xdr:colOff>165100</xdr:colOff>
      <xdr:row>35</xdr:row>
      <xdr:rowOff>111908</xdr:rowOff>
    </xdr:to>
    <xdr:sp macro="" textlink="">
      <xdr:nvSpPr>
        <xdr:cNvPr id="319" name="楕円 318"/>
        <xdr:cNvSpPr/>
      </xdr:nvSpPr>
      <xdr:spPr>
        <a:xfrm>
          <a:off x="6921500" y="60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128435</xdr:rowOff>
    </xdr:from>
    <xdr:ext cx="534377" cy="259045"/>
    <xdr:sp macro="" textlink="">
      <xdr:nvSpPr>
        <xdr:cNvPr id="320" name="テキスト ボックス 319"/>
        <xdr:cNvSpPr txBox="1"/>
      </xdr:nvSpPr>
      <xdr:spPr>
        <a:xfrm>
          <a:off x="6705111" y="57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132044</xdr:rowOff>
    </xdr:from>
    <xdr:to>
      <xdr:col>55</xdr:col>
      <xdr:colOff>0</xdr:colOff>
      <xdr:row>58</xdr:row>
      <xdr:rowOff>152115</xdr:rowOff>
    </xdr:to>
    <xdr:cxnSp macro="">
      <xdr:nvCxnSpPr>
        <xdr:cNvPr id="351" name="直線コネクタ 350"/>
        <xdr:cNvCxnSpPr/>
      </xdr:nvCxnSpPr>
      <xdr:spPr>
        <a:xfrm flipV="1">
          <a:off x="9639300" y="10076144"/>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152115</xdr:rowOff>
    </xdr:from>
    <xdr:to>
      <xdr:col>50</xdr:col>
      <xdr:colOff>114300</xdr:colOff>
      <xdr:row>59</xdr:row>
      <xdr:rowOff>55</xdr:rowOff>
    </xdr:to>
    <xdr:cxnSp macro="">
      <xdr:nvCxnSpPr>
        <xdr:cNvPr id="354" name="直線コネクタ 353"/>
        <xdr:cNvCxnSpPr/>
      </xdr:nvCxnSpPr>
      <xdr:spPr>
        <a:xfrm flipV="1">
          <a:off x="8750300" y="10096215"/>
          <a:ext cx="889000" cy="1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55</xdr:rowOff>
    </xdr:from>
    <xdr:to>
      <xdr:col>45</xdr:col>
      <xdr:colOff>177800</xdr:colOff>
      <xdr:row>59</xdr:row>
      <xdr:rowOff>44927</xdr:rowOff>
    </xdr:to>
    <xdr:cxnSp macro="">
      <xdr:nvCxnSpPr>
        <xdr:cNvPr id="357" name="直線コネクタ 356"/>
        <xdr:cNvCxnSpPr/>
      </xdr:nvCxnSpPr>
      <xdr:spPr>
        <a:xfrm flipV="1">
          <a:off x="7861300" y="10115605"/>
          <a:ext cx="8890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20580</xdr:rowOff>
    </xdr:from>
    <xdr:to>
      <xdr:col>41</xdr:col>
      <xdr:colOff>50800</xdr:colOff>
      <xdr:row>59</xdr:row>
      <xdr:rowOff>44927</xdr:rowOff>
    </xdr:to>
    <xdr:cxnSp macro="">
      <xdr:nvCxnSpPr>
        <xdr:cNvPr id="360" name="直線コネクタ 359"/>
        <xdr:cNvCxnSpPr/>
      </xdr:nvCxnSpPr>
      <xdr:spPr>
        <a:xfrm>
          <a:off x="6972300" y="10136130"/>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81244</xdr:rowOff>
    </xdr:from>
    <xdr:to>
      <xdr:col>55</xdr:col>
      <xdr:colOff>50800</xdr:colOff>
      <xdr:row>59</xdr:row>
      <xdr:rowOff>11394</xdr:rowOff>
    </xdr:to>
    <xdr:sp macro="" textlink="">
      <xdr:nvSpPr>
        <xdr:cNvPr id="370" name="楕円 369"/>
        <xdr:cNvSpPr/>
      </xdr:nvSpPr>
      <xdr:spPr>
        <a:xfrm>
          <a:off x="10426700" y="100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40621</xdr:rowOff>
    </xdr:from>
    <xdr:ext cx="534377" cy="259045"/>
    <xdr:sp macro="" textlink="">
      <xdr:nvSpPr>
        <xdr:cNvPr id="371" name="普通建設事業費該当値テキスト"/>
        <xdr:cNvSpPr txBox="1"/>
      </xdr:nvSpPr>
      <xdr:spPr>
        <a:xfrm>
          <a:off x="10528300" y="98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101315</xdr:rowOff>
    </xdr:from>
    <xdr:to>
      <xdr:col>50</xdr:col>
      <xdr:colOff>165100</xdr:colOff>
      <xdr:row>59</xdr:row>
      <xdr:rowOff>31465</xdr:rowOff>
    </xdr:to>
    <xdr:sp macro="" textlink="">
      <xdr:nvSpPr>
        <xdr:cNvPr id="372" name="楕円 371"/>
        <xdr:cNvSpPr/>
      </xdr:nvSpPr>
      <xdr:spPr>
        <a:xfrm>
          <a:off x="9588500" y="100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47992</xdr:rowOff>
    </xdr:from>
    <xdr:ext cx="534377" cy="259045"/>
    <xdr:sp macro="" textlink="">
      <xdr:nvSpPr>
        <xdr:cNvPr id="373" name="テキスト ボックス 372"/>
        <xdr:cNvSpPr txBox="1"/>
      </xdr:nvSpPr>
      <xdr:spPr>
        <a:xfrm>
          <a:off x="9372111" y="98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120705</xdr:rowOff>
    </xdr:from>
    <xdr:to>
      <xdr:col>46</xdr:col>
      <xdr:colOff>38100</xdr:colOff>
      <xdr:row>59</xdr:row>
      <xdr:rowOff>50855</xdr:rowOff>
    </xdr:to>
    <xdr:sp macro="" textlink="">
      <xdr:nvSpPr>
        <xdr:cNvPr id="374" name="楕円 373"/>
        <xdr:cNvSpPr/>
      </xdr:nvSpPr>
      <xdr:spPr>
        <a:xfrm>
          <a:off x="8699500" y="100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41982</xdr:rowOff>
    </xdr:from>
    <xdr:ext cx="534377" cy="259045"/>
    <xdr:sp macro="" textlink="">
      <xdr:nvSpPr>
        <xdr:cNvPr id="375" name="テキスト ボックス 374"/>
        <xdr:cNvSpPr txBox="1"/>
      </xdr:nvSpPr>
      <xdr:spPr>
        <a:xfrm>
          <a:off x="8483111" y="101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165577</xdr:rowOff>
    </xdr:from>
    <xdr:to>
      <xdr:col>41</xdr:col>
      <xdr:colOff>101600</xdr:colOff>
      <xdr:row>59</xdr:row>
      <xdr:rowOff>95727</xdr:rowOff>
    </xdr:to>
    <xdr:sp macro="" textlink="">
      <xdr:nvSpPr>
        <xdr:cNvPr id="376" name="楕円 375"/>
        <xdr:cNvSpPr/>
      </xdr:nvSpPr>
      <xdr:spPr>
        <a:xfrm>
          <a:off x="7810500" y="10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86854</xdr:rowOff>
    </xdr:from>
    <xdr:ext cx="534377" cy="259045"/>
    <xdr:sp macro="" textlink="">
      <xdr:nvSpPr>
        <xdr:cNvPr id="377" name="テキスト ボックス 376"/>
        <xdr:cNvSpPr txBox="1"/>
      </xdr:nvSpPr>
      <xdr:spPr>
        <a:xfrm>
          <a:off x="7594111" y="10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141230</xdr:rowOff>
    </xdr:from>
    <xdr:to>
      <xdr:col>36</xdr:col>
      <xdr:colOff>165100</xdr:colOff>
      <xdr:row>59</xdr:row>
      <xdr:rowOff>71380</xdr:rowOff>
    </xdr:to>
    <xdr:sp macro="" textlink="">
      <xdr:nvSpPr>
        <xdr:cNvPr id="378" name="楕円 377"/>
        <xdr:cNvSpPr/>
      </xdr:nvSpPr>
      <xdr:spPr>
        <a:xfrm>
          <a:off x="6921500" y="10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62507</xdr:rowOff>
    </xdr:from>
    <xdr:ext cx="534377" cy="259045"/>
    <xdr:sp macro="" textlink="">
      <xdr:nvSpPr>
        <xdr:cNvPr id="379" name="テキスト ボックス 378"/>
        <xdr:cNvSpPr txBox="1"/>
      </xdr:nvSpPr>
      <xdr:spPr>
        <a:xfrm>
          <a:off x="6705111" y="1017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147692</xdr:rowOff>
    </xdr:from>
    <xdr:to>
      <xdr:col>55</xdr:col>
      <xdr:colOff>0</xdr:colOff>
      <xdr:row>79</xdr:row>
      <xdr:rowOff>30293</xdr:rowOff>
    </xdr:to>
    <xdr:cxnSp macro="">
      <xdr:nvCxnSpPr>
        <xdr:cNvPr id="408" name="直線コネクタ 407"/>
        <xdr:cNvCxnSpPr/>
      </xdr:nvCxnSpPr>
      <xdr:spPr>
        <a:xfrm>
          <a:off x="9639300" y="13520792"/>
          <a:ext cx="8382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147692</xdr:rowOff>
    </xdr:from>
    <xdr:to>
      <xdr:col>50</xdr:col>
      <xdr:colOff>114300</xdr:colOff>
      <xdr:row>78</xdr:row>
      <xdr:rowOff>170439</xdr:rowOff>
    </xdr:to>
    <xdr:cxnSp macro="">
      <xdr:nvCxnSpPr>
        <xdr:cNvPr id="411" name="直線コネクタ 410"/>
        <xdr:cNvCxnSpPr/>
      </xdr:nvCxnSpPr>
      <xdr:spPr>
        <a:xfrm flipV="1">
          <a:off x="8750300" y="13520792"/>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170439</xdr:rowOff>
    </xdr:from>
    <xdr:to>
      <xdr:col>45</xdr:col>
      <xdr:colOff>177800</xdr:colOff>
      <xdr:row>79</xdr:row>
      <xdr:rowOff>28697</xdr:rowOff>
    </xdr:to>
    <xdr:cxnSp macro="">
      <xdr:nvCxnSpPr>
        <xdr:cNvPr id="414" name="直線コネクタ 413"/>
        <xdr:cNvCxnSpPr/>
      </xdr:nvCxnSpPr>
      <xdr:spPr>
        <a:xfrm flipV="1">
          <a:off x="7861300" y="13543539"/>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150943</xdr:rowOff>
    </xdr:from>
    <xdr:to>
      <xdr:col>55</xdr:col>
      <xdr:colOff>50800</xdr:colOff>
      <xdr:row>79</xdr:row>
      <xdr:rowOff>81093</xdr:rowOff>
    </xdr:to>
    <xdr:sp macro="" textlink="">
      <xdr:nvSpPr>
        <xdr:cNvPr id="424" name="楕円 423"/>
        <xdr:cNvSpPr/>
      </xdr:nvSpPr>
      <xdr:spPr>
        <a:xfrm>
          <a:off x="10426700" y="135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96892</xdr:rowOff>
    </xdr:from>
    <xdr:to>
      <xdr:col>50</xdr:col>
      <xdr:colOff>165100</xdr:colOff>
      <xdr:row>79</xdr:row>
      <xdr:rowOff>27042</xdr:rowOff>
    </xdr:to>
    <xdr:sp macro="" textlink="">
      <xdr:nvSpPr>
        <xdr:cNvPr id="426" name="楕円 425"/>
        <xdr:cNvSpPr/>
      </xdr:nvSpPr>
      <xdr:spPr>
        <a:xfrm>
          <a:off x="9588500" y="134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43569</xdr:rowOff>
    </xdr:from>
    <xdr:ext cx="534377" cy="259045"/>
    <xdr:sp macro="" textlink="">
      <xdr:nvSpPr>
        <xdr:cNvPr id="427" name="テキスト ボックス 426"/>
        <xdr:cNvSpPr txBox="1"/>
      </xdr:nvSpPr>
      <xdr:spPr>
        <a:xfrm>
          <a:off x="9372111" y="132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119639</xdr:rowOff>
    </xdr:from>
    <xdr:to>
      <xdr:col>46</xdr:col>
      <xdr:colOff>38100</xdr:colOff>
      <xdr:row>79</xdr:row>
      <xdr:rowOff>49789</xdr:rowOff>
    </xdr:to>
    <xdr:sp macro="" textlink="">
      <xdr:nvSpPr>
        <xdr:cNvPr id="428" name="楕円 427"/>
        <xdr:cNvSpPr/>
      </xdr:nvSpPr>
      <xdr:spPr>
        <a:xfrm>
          <a:off x="8699500" y="134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40916</xdr:rowOff>
    </xdr:from>
    <xdr:ext cx="534377" cy="259045"/>
    <xdr:sp macro="" textlink="">
      <xdr:nvSpPr>
        <xdr:cNvPr id="429" name="テキスト ボックス 428"/>
        <xdr:cNvSpPr txBox="1"/>
      </xdr:nvSpPr>
      <xdr:spPr>
        <a:xfrm>
          <a:off x="8483111" y="135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149347</xdr:rowOff>
    </xdr:from>
    <xdr:to>
      <xdr:col>41</xdr:col>
      <xdr:colOff>101600</xdr:colOff>
      <xdr:row>79</xdr:row>
      <xdr:rowOff>79497</xdr:rowOff>
    </xdr:to>
    <xdr:sp macro="" textlink="">
      <xdr:nvSpPr>
        <xdr:cNvPr id="430" name="楕円 429"/>
        <xdr:cNvSpPr/>
      </xdr:nvSpPr>
      <xdr:spPr>
        <a:xfrm>
          <a:off x="7810500" y="135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70624</xdr:rowOff>
    </xdr:from>
    <xdr:ext cx="469744" cy="259045"/>
    <xdr:sp macro="" textlink="">
      <xdr:nvSpPr>
        <xdr:cNvPr id="431" name="テキスト ボックス 430"/>
        <xdr:cNvSpPr txBox="1"/>
      </xdr:nvSpPr>
      <xdr:spPr>
        <a:xfrm>
          <a:off x="7626428" y="1361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74143</xdr:rowOff>
    </xdr:from>
    <xdr:to>
      <xdr:col>55</xdr:col>
      <xdr:colOff>0</xdr:colOff>
      <xdr:row>97</xdr:row>
      <xdr:rowOff>80581</xdr:rowOff>
    </xdr:to>
    <xdr:cxnSp macro="">
      <xdr:nvCxnSpPr>
        <xdr:cNvPr id="460" name="直線コネクタ 459"/>
        <xdr:cNvCxnSpPr/>
      </xdr:nvCxnSpPr>
      <xdr:spPr>
        <a:xfrm flipV="1">
          <a:off x="9639300" y="16190443"/>
          <a:ext cx="838200" cy="5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80581</xdr:rowOff>
    </xdr:from>
    <xdr:to>
      <xdr:col>50</xdr:col>
      <xdr:colOff>114300</xdr:colOff>
      <xdr:row>97</xdr:row>
      <xdr:rowOff>90703</xdr:rowOff>
    </xdr:to>
    <xdr:cxnSp macro="">
      <xdr:nvCxnSpPr>
        <xdr:cNvPr id="463" name="直線コネクタ 462"/>
        <xdr:cNvCxnSpPr/>
      </xdr:nvCxnSpPr>
      <xdr:spPr>
        <a:xfrm flipV="1">
          <a:off x="8750300" y="1671123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90703</xdr:rowOff>
    </xdr:from>
    <xdr:to>
      <xdr:col>45</xdr:col>
      <xdr:colOff>177800</xdr:colOff>
      <xdr:row>98</xdr:row>
      <xdr:rowOff>9995</xdr:rowOff>
    </xdr:to>
    <xdr:cxnSp macro="">
      <xdr:nvCxnSpPr>
        <xdr:cNvPr id="466" name="直線コネクタ 465"/>
        <xdr:cNvCxnSpPr/>
      </xdr:nvCxnSpPr>
      <xdr:spPr>
        <a:xfrm flipV="1">
          <a:off x="7861300" y="16721353"/>
          <a:ext cx="889000" cy="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23343</xdr:rowOff>
    </xdr:from>
    <xdr:to>
      <xdr:col>55</xdr:col>
      <xdr:colOff>50800</xdr:colOff>
      <xdr:row>94</xdr:row>
      <xdr:rowOff>124943</xdr:rowOff>
    </xdr:to>
    <xdr:sp macro="" textlink="">
      <xdr:nvSpPr>
        <xdr:cNvPr id="476" name="楕円 475"/>
        <xdr:cNvSpPr/>
      </xdr:nvSpPr>
      <xdr:spPr>
        <a:xfrm>
          <a:off x="10426700" y="161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46220</xdr:rowOff>
    </xdr:from>
    <xdr:ext cx="534377" cy="259045"/>
    <xdr:sp macro="" textlink="">
      <xdr:nvSpPr>
        <xdr:cNvPr id="477" name="普通建設事業費 （ うち更新整備　）該当値テキスト"/>
        <xdr:cNvSpPr txBox="1"/>
      </xdr:nvSpPr>
      <xdr:spPr>
        <a:xfrm>
          <a:off x="10528300" y="159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29781</xdr:rowOff>
    </xdr:from>
    <xdr:to>
      <xdr:col>50</xdr:col>
      <xdr:colOff>165100</xdr:colOff>
      <xdr:row>97</xdr:row>
      <xdr:rowOff>131381</xdr:rowOff>
    </xdr:to>
    <xdr:sp macro="" textlink="">
      <xdr:nvSpPr>
        <xdr:cNvPr id="478" name="楕円 477"/>
        <xdr:cNvSpPr/>
      </xdr:nvSpPr>
      <xdr:spPr>
        <a:xfrm>
          <a:off x="9588500" y="166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122508</xdr:rowOff>
    </xdr:from>
    <xdr:ext cx="534377" cy="259045"/>
    <xdr:sp macro="" textlink="">
      <xdr:nvSpPr>
        <xdr:cNvPr id="479" name="テキスト ボックス 478"/>
        <xdr:cNvSpPr txBox="1"/>
      </xdr:nvSpPr>
      <xdr:spPr>
        <a:xfrm>
          <a:off x="9372111" y="1675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39903</xdr:rowOff>
    </xdr:from>
    <xdr:to>
      <xdr:col>46</xdr:col>
      <xdr:colOff>38100</xdr:colOff>
      <xdr:row>97</xdr:row>
      <xdr:rowOff>141503</xdr:rowOff>
    </xdr:to>
    <xdr:sp macro="" textlink="">
      <xdr:nvSpPr>
        <xdr:cNvPr id="480" name="楕円 479"/>
        <xdr:cNvSpPr/>
      </xdr:nvSpPr>
      <xdr:spPr>
        <a:xfrm>
          <a:off x="8699500" y="166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132630</xdr:rowOff>
    </xdr:from>
    <xdr:ext cx="534377" cy="259045"/>
    <xdr:sp macro="" textlink="">
      <xdr:nvSpPr>
        <xdr:cNvPr id="481" name="テキスト ボックス 480"/>
        <xdr:cNvSpPr txBox="1"/>
      </xdr:nvSpPr>
      <xdr:spPr>
        <a:xfrm>
          <a:off x="8483111" y="167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130645</xdr:rowOff>
    </xdr:from>
    <xdr:to>
      <xdr:col>41</xdr:col>
      <xdr:colOff>101600</xdr:colOff>
      <xdr:row>98</xdr:row>
      <xdr:rowOff>60795</xdr:rowOff>
    </xdr:to>
    <xdr:sp macro="" textlink="">
      <xdr:nvSpPr>
        <xdr:cNvPr id="482" name="楕円 481"/>
        <xdr:cNvSpPr/>
      </xdr:nvSpPr>
      <xdr:spPr>
        <a:xfrm>
          <a:off x="7810500" y="167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51922</xdr:rowOff>
    </xdr:from>
    <xdr:ext cx="534377" cy="259045"/>
    <xdr:sp macro="" textlink="">
      <xdr:nvSpPr>
        <xdr:cNvPr id="483" name="テキスト ボックス 482"/>
        <xdr:cNvSpPr txBox="1"/>
      </xdr:nvSpPr>
      <xdr:spPr>
        <a:xfrm>
          <a:off x="7594111" y="168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24954</xdr:rowOff>
    </xdr:from>
    <xdr:to>
      <xdr:col>85</xdr:col>
      <xdr:colOff>127000</xdr:colOff>
      <xdr:row>38</xdr:row>
      <xdr:rowOff>25388</xdr:rowOff>
    </xdr:to>
    <xdr:cxnSp macro="">
      <xdr:nvCxnSpPr>
        <xdr:cNvPr id="508" name="直線コネクタ 507"/>
        <xdr:cNvCxnSpPr/>
      </xdr:nvCxnSpPr>
      <xdr:spPr>
        <a:xfrm flipV="1">
          <a:off x="15481300" y="6540054"/>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25388</xdr:rowOff>
    </xdr:from>
    <xdr:to>
      <xdr:col>81</xdr:col>
      <xdr:colOff>50800</xdr:colOff>
      <xdr:row>38</xdr:row>
      <xdr:rowOff>25400</xdr:rowOff>
    </xdr:to>
    <xdr:cxnSp macro="">
      <xdr:nvCxnSpPr>
        <xdr:cNvPr id="511" name="直線コネクタ 510"/>
        <xdr:cNvCxnSpPr/>
      </xdr:nvCxnSpPr>
      <xdr:spPr>
        <a:xfrm flipV="1">
          <a:off x="14592300" y="65404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145604</xdr:rowOff>
    </xdr:from>
    <xdr:to>
      <xdr:col>85</xdr:col>
      <xdr:colOff>177800</xdr:colOff>
      <xdr:row>38</xdr:row>
      <xdr:rowOff>75754</xdr:rowOff>
    </xdr:to>
    <xdr:sp macro="" textlink="">
      <xdr:nvSpPr>
        <xdr:cNvPr id="527" name="楕円 526"/>
        <xdr:cNvSpPr/>
      </xdr:nvSpPr>
      <xdr:spPr>
        <a:xfrm>
          <a:off x="16268700" y="64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13932" cy="259045"/>
    <xdr:sp macro="" textlink="">
      <xdr:nvSpPr>
        <xdr:cNvPr id="528" name="災害復旧事業費該当値テキスト"/>
        <xdr:cNvSpPr txBox="1"/>
      </xdr:nvSpPr>
      <xdr:spPr>
        <a:xfrm>
          <a:off x="16370300" y="6442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146039</xdr:rowOff>
    </xdr:from>
    <xdr:to>
      <xdr:col>81</xdr:col>
      <xdr:colOff>101600</xdr:colOff>
      <xdr:row>38</xdr:row>
      <xdr:rowOff>76189</xdr:rowOff>
    </xdr:to>
    <xdr:sp macro="" textlink="">
      <xdr:nvSpPr>
        <xdr:cNvPr id="529" name="楕円 528"/>
        <xdr:cNvSpPr/>
      </xdr:nvSpPr>
      <xdr:spPr>
        <a:xfrm>
          <a:off x="15430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67315</xdr:rowOff>
    </xdr:from>
    <xdr:ext cx="249299" cy="259045"/>
    <xdr:sp macro="" textlink="">
      <xdr:nvSpPr>
        <xdr:cNvPr id="530" name="テキスト ボックス 529"/>
        <xdr:cNvSpPr txBox="1"/>
      </xdr:nvSpPr>
      <xdr:spPr>
        <a:xfrm>
          <a:off x="15356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3594</xdr:rowOff>
    </xdr:from>
    <xdr:to>
      <xdr:col>85</xdr:col>
      <xdr:colOff>127000</xdr:colOff>
      <xdr:row>75</xdr:row>
      <xdr:rowOff>5423</xdr:rowOff>
    </xdr:to>
    <xdr:cxnSp macro="">
      <xdr:nvCxnSpPr>
        <xdr:cNvPr id="614" name="直線コネクタ 613"/>
        <xdr:cNvCxnSpPr/>
      </xdr:nvCxnSpPr>
      <xdr:spPr>
        <a:xfrm flipV="1">
          <a:off x="15481300" y="128623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139497</xdr:rowOff>
    </xdr:from>
    <xdr:to>
      <xdr:col>81</xdr:col>
      <xdr:colOff>50800</xdr:colOff>
      <xdr:row>75</xdr:row>
      <xdr:rowOff>5423</xdr:rowOff>
    </xdr:to>
    <xdr:cxnSp macro="">
      <xdr:nvCxnSpPr>
        <xdr:cNvPr id="617" name="直線コネクタ 616"/>
        <xdr:cNvCxnSpPr/>
      </xdr:nvCxnSpPr>
      <xdr:spPr>
        <a:xfrm>
          <a:off x="14592300" y="1282679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91859</xdr:rowOff>
    </xdr:from>
    <xdr:to>
      <xdr:col>76</xdr:col>
      <xdr:colOff>114300</xdr:colOff>
      <xdr:row>74</xdr:row>
      <xdr:rowOff>139497</xdr:rowOff>
    </xdr:to>
    <xdr:cxnSp macro="">
      <xdr:nvCxnSpPr>
        <xdr:cNvPr id="620" name="直線コネクタ 619"/>
        <xdr:cNvCxnSpPr/>
      </xdr:nvCxnSpPr>
      <xdr:spPr>
        <a:xfrm>
          <a:off x="13703300" y="12779159"/>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91859</xdr:rowOff>
    </xdr:from>
    <xdr:to>
      <xdr:col>71</xdr:col>
      <xdr:colOff>177800</xdr:colOff>
      <xdr:row>74</xdr:row>
      <xdr:rowOff>102654</xdr:rowOff>
    </xdr:to>
    <xdr:cxnSp macro="">
      <xdr:nvCxnSpPr>
        <xdr:cNvPr id="623" name="直線コネクタ 622"/>
        <xdr:cNvCxnSpPr/>
      </xdr:nvCxnSpPr>
      <xdr:spPr>
        <a:xfrm flipV="1">
          <a:off x="12814300" y="12779159"/>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124244</xdr:rowOff>
    </xdr:from>
    <xdr:to>
      <xdr:col>85</xdr:col>
      <xdr:colOff>177800</xdr:colOff>
      <xdr:row>75</xdr:row>
      <xdr:rowOff>54394</xdr:rowOff>
    </xdr:to>
    <xdr:sp macro="" textlink="">
      <xdr:nvSpPr>
        <xdr:cNvPr id="633" name="楕円 632"/>
        <xdr:cNvSpPr/>
      </xdr:nvSpPr>
      <xdr:spPr>
        <a:xfrm>
          <a:off x="16268700" y="12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147121</xdr:rowOff>
    </xdr:from>
    <xdr:ext cx="534377" cy="259045"/>
    <xdr:sp macro="" textlink="">
      <xdr:nvSpPr>
        <xdr:cNvPr id="634" name="公債費該当値テキスト"/>
        <xdr:cNvSpPr txBox="1"/>
      </xdr:nvSpPr>
      <xdr:spPr>
        <a:xfrm>
          <a:off x="16370300" y="12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126073</xdr:rowOff>
    </xdr:from>
    <xdr:to>
      <xdr:col>81</xdr:col>
      <xdr:colOff>101600</xdr:colOff>
      <xdr:row>75</xdr:row>
      <xdr:rowOff>56223</xdr:rowOff>
    </xdr:to>
    <xdr:sp macro="" textlink="">
      <xdr:nvSpPr>
        <xdr:cNvPr id="635" name="楕円 634"/>
        <xdr:cNvSpPr/>
      </xdr:nvSpPr>
      <xdr:spPr>
        <a:xfrm>
          <a:off x="15430500" y="128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72750</xdr:rowOff>
    </xdr:from>
    <xdr:ext cx="534377" cy="259045"/>
    <xdr:sp macro="" textlink="">
      <xdr:nvSpPr>
        <xdr:cNvPr id="636" name="テキスト ボックス 635"/>
        <xdr:cNvSpPr txBox="1"/>
      </xdr:nvSpPr>
      <xdr:spPr>
        <a:xfrm>
          <a:off x="15214111" y="125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88697</xdr:rowOff>
    </xdr:from>
    <xdr:to>
      <xdr:col>76</xdr:col>
      <xdr:colOff>165100</xdr:colOff>
      <xdr:row>75</xdr:row>
      <xdr:rowOff>18847</xdr:rowOff>
    </xdr:to>
    <xdr:sp macro="" textlink="">
      <xdr:nvSpPr>
        <xdr:cNvPr id="637" name="楕円 636"/>
        <xdr:cNvSpPr/>
      </xdr:nvSpPr>
      <xdr:spPr>
        <a:xfrm>
          <a:off x="14541500" y="127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35374</xdr:rowOff>
    </xdr:from>
    <xdr:ext cx="534377" cy="259045"/>
    <xdr:sp macro="" textlink="">
      <xdr:nvSpPr>
        <xdr:cNvPr id="638" name="テキスト ボックス 637"/>
        <xdr:cNvSpPr txBox="1"/>
      </xdr:nvSpPr>
      <xdr:spPr>
        <a:xfrm>
          <a:off x="14325111" y="125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41059</xdr:rowOff>
    </xdr:from>
    <xdr:to>
      <xdr:col>72</xdr:col>
      <xdr:colOff>38100</xdr:colOff>
      <xdr:row>74</xdr:row>
      <xdr:rowOff>142659</xdr:rowOff>
    </xdr:to>
    <xdr:sp macro="" textlink="">
      <xdr:nvSpPr>
        <xdr:cNvPr id="639" name="楕円 638"/>
        <xdr:cNvSpPr/>
      </xdr:nvSpPr>
      <xdr:spPr>
        <a:xfrm>
          <a:off x="13652500" y="127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133786</xdr:rowOff>
    </xdr:from>
    <xdr:ext cx="534377" cy="259045"/>
    <xdr:sp macro="" textlink="">
      <xdr:nvSpPr>
        <xdr:cNvPr id="640" name="テキスト ボックス 639"/>
        <xdr:cNvSpPr txBox="1"/>
      </xdr:nvSpPr>
      <xdr:spPr>
        <a:xfrm>
          <a:off x="13436111" y="128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51854</xdr:rowOff>
    </xdr:from>
    <xdr:to>
      <xdr:col>67</xdr:col>
      <xdr:colOff>101600</xdr:colOff>
      <xdr:row>74</xdr:row>
      <xdr:rowOff>153454</xdr:rowOff>
    </xdr:to>
    <xdr:sp macro="" textlink="">
      <xdr:nvSpPr>
        <xdr:cNvPr id="641" name="楕円 640"/>
        <xdr:cNvSpPr/>
      </xdr:nvSpPr>
      <xdr:spPr>
        <a:xfrm>
          <a:off x="12763500" y="127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144581</xdr:rowOff>
    </xdr:from>
    <xdr:ext cx="534377" cy="259045"/>
    <xdr:sp macro="" textlink="">
      <xdr:nvSpPr>
        <xdr:cNvPr id="642" name="テキスト ボックス 641"/>
        <xdr:cNvSpPr txBox="1"/>
      </xdr:nvSpPr>
      <xdr:spPr>
        <a:xfrm>
          <a:off x="12547111" y="12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96320</xdr:rowOff>
    </xdr:from>
    <xdr:to>
      <xdr:col>85</xdr:col>
      <xdr:colOff>127000</xdr:colOff>
      <xdr:row>98</xdr:row>
      <xdr:rowOff>131417</xdr:rowOff>
    </xdr:to>
    <xdr:cxnSp macro="">
      <xdr:nvCxnSpPr>
        <xdr:cNvPr id="671" name="直線コネクタ 670"/>
        <xdr:cNvCxnSpPr/>
      </xdr:nvCxnSpPr>
      <xdr:spPr>
        <a:xfrm flipV="1">
          <a:off x="15481300" y="16898420"/>
          <a:ext cx="838200" cy="3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129764</xdr:rowOff>
    </xdr:from>
    <xdr:to>
      <xdr:col>81</xdr:col>
      <xdr:colOff>50800</xdr:colOff>
      <xdr:row>98</xdr:row>
      <xdr:rowOff>131417</xdr:rowOff>
    </xdr:to>
    <xdr:cxnSp macro="">
      <xdr:nvCxnSpPr>
        <xdr:cNvPr id="674" name="直線コネクタ 673"/>
        <xdr:cNvCxnSpPr/>
      </xdr:nvCxnSpPr>
      <xdr:spPr>
        <a:xfrm>
          <a:off x="14592300" y="16931864"/>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129764</xdr:rowOff>
    </xdr:from>
    <xdr:to>
      <xdr:col>76</xdr:col>
      <xdr:colOff>114300</xdr:colOff>
      <xdr:row>99</xdr:row>
      <xdr:rowOff>41287</xdr:rowOff>
    </xdr:to>
    <xdr:cxnSp macro="">
      <xdr:nvCxnSpPr>
        <xdr:cNvPr id="677" name="直線コネクタ 676"/>
        <xdr:cNvCxnSpPr/>
      </xdr:nvCxnSpPr>
      <xdr:spPr>
        <a:xfrm flipV="1">
          <a:off x="13703300" y="16931864"/>
          <a:ext cx="889000" cy="8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32586</xdr:rowOff>
    </xdr:from>
    <xdr:to>
      <xdr:col>71</xdr:col>
      <xdr:colOff>177800</xdr:colOff>
      <xdr:row>99</xdr:row>
      <xdr:rowOff>41287</xdr:rowOff>
    </xdr:to>
    <xdr:cxnSp macro="">
      <xdr:nvCxnSpPr>
        <xdr:cNvPr id="680" name="直線コネクタ 679"/>
        <xdr:cNvCxnSpPr/>
      </xdr:nvCxnSpPr>
      <xdr:spPr>
        <a:xfrm>
          <a:off x="12814300" y="17006136"/>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45520</xdr:rowOff>
    </xdr:from>
    <xdr:to>
      <xdr:col>85</xdr:col>
      <xdr:colOff>177800</xdr:colOff>
      <xdr:row>98</xdr:row>
      <xdr:rowOff>147120</xdr:rowOff>
    </xdr:to>
    <xdr:sp macro="" textlink="">
      <xdr:nvSpPr>
        <xdr:cNvPr id="690" name="楕円 689"/>
        <xdr:cNvSpPr/>
      </xdr:nvSpPr>
      <xdr:spPr>
        <a:xfrm>
          <a:off x="16268700" y="1684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4897</xdr:rowOff>
    </xdr:from>
    <xdr:ext cx="534377" cy="259045"/>
    <xdr:sp macro="" textlink="">
      <xdr:nvSpPr>
        <xdr:cNvPr id="691" name="積立金該当値テキスト"/>
        <xdr:cNvSpPr txBox="1"/>
      </xdr:nvSpPr>
      <xdr:spPr>
        <a:xfrm>
          <a:off x="16370300" y="1663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80617</xdr:rowOff>
    </xdr:from>
    <xdr:to>
      <xdr:col>81</xdr:col>
      <xdr:colOff>101600</xdr:colOff>
      <xdr:row>99</xdr:row>
      <xdr:rowOff>10767</xdr:rowOff>
    </xdr:to>
    <xdr:sp macro="" textlink="">
      <xdr:nvSpPr>
        <xdr:cNvPr id="692" name="楕円 691"/>
        <xdr:cNvSpPr/>
      </xdr:nvSpPr>
      <xdr:spPr>
        <a:xfrm>
          <a:off x="15430500" y="168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1894</xdr:rowOff>
    </xdr:from>
    <xdr:ext cx="534377" cy="259045"/>
    <xdr:sp macro="" textlink="">
      <xdr:nvSpPr>
        <xdr:cNvPr id="693" name="テキスト ボックス 692"/>
        <xdr:cNvSpPr txBox="1"/>
      </xdr:nvSpPr>
      <xdr:spPr>
        <a:xfrm>
          <a:off x="15214111" y="1697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78964</xdr:rowOff>
    </xdr:from>
    <xdr:to>
      <xdr:col>76</xdr:col>
      <xdr:colOff>165100</xdr:colOff>
      <xdr:row>99</xdr:row>
      <xdr:rowOff>9114</xdr:rowOff>
    </xdr:to>
    <xdr:sp macro="" textlink="">
      <xdr:nvSpPr>
        <xdr:cNvPr id="694" name="楕円 693"/>
        <xdr:cNvSpPr/>
      </xdr:nvSpPr>
      <xdr:spPr>
        <a:xfrm>
          <a:off x="14541500" y="168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241</xdr:rowOff>
    </xdr:from>
    <xdr:ext cx="534377" cy="259045"/>
    <xdr:sp macro="" textlink="">
      <xdr:nvSpPr>
        <xdr:cNvPr id="695" name="テキスト ボックス 694"/>
        <xdr:cNvSpPr txBox="1"/>
      </xdr:nvSpPr>
      <xdr:spPr>
        <a:xfrm>
          <a:off x="14325111" y="169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161937</xdr:rowOff>
    </xdr:from>
    <xdr:to>
      <xdr:col>72</xdr:col>
      <xdr:colOff>38100</xdr:colOff>
      <xdr:row>99</xdr:row>
      <xdr:rowOff>92087</xdr:rowOff>
    </xdr:to>
    <xdr:sp macro="" textlink="">
      <xdr:nvSpPr>
        <xdr:cNvPr id="696" name="楕円 695"/>
        <xdr:cNvSpPr/>
      </xdr:nvSpPr>
      <xdr:spPr>
        <a:xfrm>
          <a:off x="13652500" y="169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83214</xdr:rowOff>
    </xdr:from>
    <xdr:ext cx="378565" cy="259045"/>
    <xdr:sp macro="" textlink="">
      <xdr:nvSpPr>
        <xdr:cNvPr id="697" name="テキスト ボックス 696"/>
        <xdr:cNvSpPr txBox="1"/>
      </xdr:nvSpPr>
      <xdr:spPr>
        <a:xfrm>
          <a:off x="13514017" y="17056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153236</xdr:rowOff>
    </xdr:from>
    <xdr:to>
      <xdr:col>67</xdr:col>
      <xdr:colOff>101600</xdr:colOff>
      <xdr:row>99</xdr:row>
      <xdr:rowOff>83386</xdr:rowOff>
    </xdr:to>
    <xdr:sp macro="" textlink="">
      <xdr:nvSpPr>
        <xdr:cNvPr id="698" name="楕円 697"/>
        <xdr:cNvSpPr/>
      </xdr:nvSpPr>
      <xdr:spPr>
        <a:xfrm>
          <a:off x="12763500" y="169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74513</xdr:rowOff>
    </xdr:from>
    <xdr:ext cx="469744" cy="259045"/>
    <xdr:sp macro="" textlink="">
      <xdr:nvSpPr>
        <xdr:cNvPr id="699" name="テキスト ボックス 698"/>
        <xdr:cNvSpPr txBox="1"/>
      </xdr:nvSpPr>
      <xdr:spPr>
        <a:xfrm>
          <a:off x="12579428" y="170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83693</xdr:rowOff>
    </xdr:from>
    <xdr:to>
      <xdr:col>111</xdr:col>
      <xdr:colOff>177800</xdr:colOff>
      <xdr:row>39</xdr:row>
      <xdr:rowOff>98878</xdr:rowOff>
    </xdr:to>
    <xdr:cxnSp macro="">
      <xdr:nvCxnSpPr>
        <xdr:cNvPr id="733" name="直線コネクタ 732"/>
        <xdr:cNvCxnSpPr/>
      </xdr:nvCxnSpPr>
      <xdr:spPr>
        <a:xfrm>
          <a:off x="20434300" y="677024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83693</xdr:rowOff>
    </xdr:from>
    <xdr:to>
      <xdr:col>107</xdr:col>
      <xdr:colOff>50800</xdr:colOff>
      <xdr:row>39</xdr:row>
      <xdr:rowOff>98878</xdr:rowOff>
    </xdr:to>
    <xdr:cxnSp macro="">
      <xdr:nvCxnSpPr>
        <xdr:cNvPr id="736" name="直線コネクタ 735"/>
        <xdr:cNvCxnSpPr/>
      </xdr:nvCxnSpPr>
      <xdr:spPr>
        <a:xfrm flipV="1">
          <a:off x="19545300" y="677024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32893</xdr:rowOff>
    </xdr:from>
    <xdr:to>
      <xdr:col>107</xdr:col>
      <xdr:colOff>101600</xdr:colOff>
      <xdr:row>39</xdr:row>
      <xdr:rowOff>134493</xdr:rowOff>
    </xdr:to>
    <xdr:sp macro="" textlink="">
      <xdr:nvSpPr>
        <xdr:cNvPr id="753" name="楕円 752"/>
        <xdr:cNvSpPr/>
      </xdr:nvSpPr>
      <xdr:spPr>
        <a:xfrm>
          <a:off x="20383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125620</xdr:rowOff>
    </xdr:from>
    <xdr:ext cx="378565" cy="259045"/>
    <xdr:sp macro="" textlink="">
      <xdr:nvSpPr>
        <xdr:cNvPr id="754" name="テキスト ボックス 753"/>
        <xdr:cNvSpPr txBox="1"/>
      </xdr:nvSpPr>
      <xdr:spPr>
        <a:xfrm>
          <a:off x="20245017" y="681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97455</xdr:rowOff>
    </xdr:from>
    <xdr:to>
      <xdr:col>116</xdr:col>
      <xdr:colOff>63500</xdr:colOff>
      <xdr:row>54</xdr:row>
      <xdr:rowOff>126441</xdr:rowOff>
    </xdr:to>
    <xdr:cxnSp macro="">
      <xdr:nvCxnSpPr>
        <xdr:cNvPr id="785" name="直線コネクタ 784"/>
        <xdr:cNvCxnSpPr/>
      </xdr:nvCxnSpPr>
      <xdr:spPr>
        <a:xfrm>
          <a:off x="21323300" y="9184305"/>
          <a:ext cx="838200" cy="20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164115</xdr:rowOff>
    </xdr:from>
    <xdr:to>
      <xdr:col>111</xdr:col>
      <xdr:colOff>177800</xdr:colOff>
      <xdr:row>53</xdr:row>
      <xdr:rowOff>97455</xdr:rowOff>
    </xdr:to>
    <xdr:cxnSp macro="">
      <xdr:nvCxnSpPr>
        <xdr:cNvPr id="788" name="直線コネクタ 787"/>
        <xdr:cNvCxnSpPr/>
      </xdr:nvCxnSpPr>
      <xdr:spPr>
        <a:xfrm>
          <a:off x="20434300" y="8908065"/>
          <a:ext cx="889000" cy="2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93614</xdr:rowOff>
    </xdr:from>
    <xdr:to>
      <xdr:col>107</xdr:col>
      <xdr:colOff>50800</xdr:colOff>
      <xdr:row>51</xdr:row>
      <xdr:rowOff>164115</xdr:rowOff>
    </xdr:to>
    <xdr:cxnSp macro="">
      <xdr:nvCxnSpPr>
        <xdr:cNvPr id="791" name="直線コネクタ 790"/>
        <xdr:cNvCxnSpPr/>
      </xdr:nvCxnSpPr>
      <xdr:spPr>
        <a:xfrm>
          <a:off x="19545300" y="8837564"/>
          <a:ext cx="889000" cy="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106782</xdr:rowOff>
    </xdr:from>
    <xdr:to>
      <xdr:col>102</xdr:col>
      <xdr:colOff>114300</xdr:colOff>
      <xdr:row>51</xdr:row>
      <xdr:rowOff>93614</xdr:rowOff>
    </xdr:to>
    <xdr:cxnSp macro="">
      <xdr:nvCxnSpPr>
        <xdr:cNvPr id="794" name="直線コネクタ 793"/>
        <xdr:cNvCxnSpPr/>
      </xdr:nvCxnSpPr>
      <xdr:spPr>
        <a:xfrm>
          <a:off x="18656300" y="8679282"/>
          <a:ext cx="8890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75641</xdr:rowOff>
    </xdr:from>
    <xdr:to>
      <xdr:col>116</xdr:col>
      <xdr:colOff>114300</xdr:colOff>
      <xdr:row>55</xdr:row>
      <xdr:rowOff>5791</xdr:rowOff>
    </xdr:to>
    <xdr:sp macro="" textlink="">
      <xdr:nvSpPr>
        <xdr:cNvPr id="804" name="楕円 803"/>
        <xdr:cNvSpPr/>
      </xdr:nvSpPr>
      <xdr:spPr>
        <a:xfrm>
          <a:off x="22110700" y="93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98518</xdr:rowOff>
    </xdr:from>
    <xdr:ext cx="534377" cy="259045"/>
    <xdr:sp macro="" textlink="">
      <xdr:nvSpPr>
        <xdr:cNvPr id="805" name="貸付金該当値テキスト"/>
        <xdr:cNvSpPr txBox="1"/>
      </xdr:nvSpPr>
      <xdr:spPr>
        <a:xfrm>
          <a:off x="22212300" y="91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46655</xdr:rowOff>
    </xdr:from>
    <xdr:to>
      <xdr:col>112</xdr:col>
      <xdr:colOff>38100</xdr:colOff>
      <xdr:row>53</xdr:row>
      <xdr:rowOff>148255</xdr:rowOff>
    </xdr:to>
    <xdr:sp macro="" textlink="">
      <xdr:nvSpPr>
        <xdr:cNvPr id="806" name="楕円 805"/>
        <xdr:cNvSpPr/>
      </xdr:nvSpPr>
      <xdr:spPr>
        <a:xfrm>
          <a:off x="21272500" y="91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164782</xdr:rowOff>
    </xdr:from>
    <xdr:ext cx="534377" cy="259045"/>
    <xdr:sp macro="" textlink="">
      <xdr:nvSpPr>
        <xdr:cNvPr id="807" name="テキスト ボックス 806"/>
        <xdr:cNvSpPr txBox="1"/>
      </xdr:nvSpPr>
      <xdr:spPr>
        <a:xfrm>
          <a:off x="21056111" y="89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113315</xdr:rowOff>
    </xdr:from>
    <xdr:to>
      <xdr:col>107</xdr:col>
      <xdr:colOff>101600</xdr:colOff>
      <xdr:row>52</xdr:row>
      <xdr:rowOff>43465</xdr:rowOff>
    </xdr:to>
    <xdr:sp macro="" textlink="">
      <xdr:nvSpPr>
        <xdr:cNvPr id="808" name="楕円 807"/>
        <xdr:cNvSpPr/>
      </xdr:nvSpPr>
      <xdr:spPr>
        <a:xfrm>
          <a:off x="20383500" y="88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59992</xdr:rowOff>
    </xdr:from>
    <xdr:ext cx="534377" cy="259045"/>
    <xdr:sp macro="" textlink="">
      <xdr:nvSpPr>
        <xdr:cNvPr id="809" name="テキスト ボックス 808"/>
        <xdr:cNvSpPr txBox="1"/>
      </xdr:nvSpPr>
      <xdr:spPr>
        <a:xfrm>
          <a:off x="20167111" y="86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42814</xdr:rowOff>
    </xdr:from>
    <xdr:to>
      <xdr:col>102</xdr:col>
      <xdr:colOff>165100</xdr:colOff>
      <xdr:row>51</xdr:row>
      <xdr:rowOff>144414</xdr:rowOff>
    </xdr:to>
    <xdr:sp macro="" textlink="">
      <xdr:nvSpPr>
        <xdr:cNvPr id="810" name="楕円 809"/>
        <xdr:cNvSpPr/>
      </xdr:nvSpPr>
      <xdr:spPr>
        <a:xfrm>
          <a:off x="19494500" y="87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160941</xdr:rowOff>
    </xdr:from>
    <xdr:ext cx="534377" cy="259045"/>
    <xdr:sp macro="" textlink="">
      <xdr:nvSpPr>
        <xdr:cNvPr id="811" name="テキスト ボックス 810"/>
        <xdr:cNvSpPr txBox="1"/>
      </xdr:nvSpPr>
      <xdr:spPr>
        <a:xfrm>
          <a:off x="19278111" y="85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55982</xdr:rowOff>
    </xdr:from>
    <xdr:to>
      <xdr:col>98</xdr:col>
      <xdr:colOff>38100</xdr:colOff>
      <xdr:row>50</xdr:row>
      <xdr:rowOff>157582</xdr:rowOff>
    </xdr:to>
    <xdr:sp macro="" textlink="">
      <xdr:nvSpPr>
        <xdr:cNvPr id="812" name="楕円 811"/>
        <xdr:cNvSpPr/>
      </xdr:nvSpPr>
      <xdr:spPr>
        <a:xfrm>
          <a:off x="18605500" y="86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2659</xdr:rowOff>
    </xdr:from>
    <xdr:ext cx="534377" cy="259045"/>
    <xdr:sp macro="" textlink="">
      <xdr:nvSpPr>
        <xdr:cNvPr id="813" name="テキスト ボックス 812"/>
        <xdr:cNvSpPr txBox="1"/>
      </xdr:nvSpPr>
      <xdr:spPr>
        <a:xfrm>
          <a:off x="18389111" y="84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136061</xdr:rowOff>
    </xdr:from>
    <xdr:to>
      <xdr:col>116</xdr:col>
      <xdr:colOff>63500</xdr:colOff>
      <xdr:row>76</xdr:row>
      <xdr:rowOff>143663</xdr:rowOff>
    </xdr:to>
    <xdr:cxnSp macro="">
      <xdr:nvCxnSpPr>
        <xdr:cNvPr id="843" name="直線コネクタ 842"/>
        <xdr:cNvCxnSpPr/>
      </xdr:nvCxnSpPr>
      <xdr:spPr>
        <a:xfrm>
          <a:off x="21323300" y="13166261"/>
          <a:ext cx="8382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136061</xdr:rowOff>
    </xdr:from>
    <xdr:to>
      <xdr:col>111</xdr:col>
      <xdr:colOff>177800</xdr:colOff>
      <xdr:row>76</xdr:row>
      <xdr:rowOff>138195</xdr:rowOff>
    </xdr:to>
    <xdr:cxnSp macro="">
      <xdr:nvCxnSpPr>
        <xdr:cNvPr id="846" name="直線コネクタ 845"/>
        <xdr:cNvCxnSpPr/>
      </xdr:nvCxnSpPr>
      <xdr:spPr>
        <a:xfrm flipV="1">
          <a:off x="20434300" y="1316626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138195</xdr:rowOff>
    </xdr:from>
    <xdr:to>
      <xdr:col>107</xdr:col>
      <xdr:colOff>50800</xdr:colOff>
      <xdr:row>77</xdr:row>
      <xdr:rowOff>29629</xdr:rowOff>
    </xdr:to>
    <xdr:cxnSp macro="">
      <xdr:nvCxnSpPr>
        <xdr:cNvPr id="849" name="直線コネクタ 848"/>
        <xdr:cNvCxnSpPr/>
      </xdr:nvCxnSpPr>
      <xdr:spPr>
        <a:xfrm flipV="1">
          <a:off x="19545300" y="13168395"/>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29629</xdr:rowOff>
    </xdr:from>
    <xdr:to>
      <xdr:col>102</xdr:col>
      <xdr:colOff>114300</xdr:colOff>
      <xdr:row>77</xdr:row>
      <xdr:rowOff>89503</xdr:rowOff>
    </xdr:to>
    <xdr:cxnSp macro="">
      <xdr:nvCxnSpPr>
        <xdr:cNvPr id="852" name="直線コネクタ 851"/>
        <xdr:cNvCxnSpPr/>
      </xdr:nvCxnSpPr>
      <xdr:spPr>
        <a:xfrm flipV="1">
          <a:off x="18656300" y="13231279"/>
          <a:ext cx="8890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92863</xdr:rowOff>
    </xdr:from>
    <xdr:to>
      <xdr:col>116</xdr:col>
      <xdr:colOff>114300</xdr:colOff>
      <xdr:row>77</xdr:row>
      <xdr:rowOff>23013</xdr:rowOff>
    </xdr:to>
    <xdr:sp macro="" textlink="">
      <xdr:nvSpPr>
        <xdr:cNvPr id="862" name="楕円 861"/>
        <xdr:cNvSpPr/>
      </xdr:nvSpPr>
      <xdr:spPr>
        <a:xfrm>
          <a:off x="22110700" y="131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71290</xdr:rowOff>
    </xdr:from>
    <xdr:ext cx="534377" cy="259045"/>
    <xdr:sp macro="" textlink="">
      <xdr:nvSpPr>
        <xdr:cNvPr id="863" name="繰出金該当値テキスト"/>
        <xdr:cNvSpPr txBox="1"/>
      </xdr:nvSpPr>
      <xdr:spPr>
        <a:xfrm>
          <a:off x="22212300"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85261</xdr:rowOff>
    </xdr:from>
    <xdr:to>
      <xdr:col>112</xdr:col>
      <xdr:colOff>38100</xdr:colOff>
      <xdr:row>77</xdr:row>
      <xdr:rowOff>15411</xdr:rowOff>
    </xdr:to>
    <xdr:sp macro="" textlink="">
      <xdr:nvSpPr>
        <xdr:cNvPr id="864" name="楕円 863"/>
        <xdr:cNvSpPr/>
      </xdr:nvSpPr>
      <xdr:spPr>
        <a:xfrm>
          <a:off x="21272500" y="131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6538</xdr:rowOff>
    </xdr:from>
    <xdr:ext cx="534377" cy="259045"/>
    <xdr:sp macro="" textlink="">
      <xdr:nvSpPr>
        <xdr:cNvPr id="865" name="テキスト ボックス 864"/>
        <xdr:cNvSpPr txBox="1"/>
      </xdr:nvSpPr>
      <xdr:spPr>
        <a:xfrm>
          <a:off x="21056111" y="132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87395</xdr:rowOff>
    </xdr:from>
    <xdr:to>
      <xdr:col>107</xdr:col>
      <xdr:colOff>101600</xdr:colOff>
      <xdr:row>77</xdr:row>
      <xdr:rowOff>17545</xdr:rowOff>
    </xdr:to>
    <xdr:sp macro="" textlink="">
      <xdr:nvSpPr>
        <xdr:cNvPr id="866" name="楕円 865"/>
        <xdr:cNvSpPr/>
      </xdr:nvSpPr>
      <xdr:spPr>
        <a:xfrm>
          <a:off x="20383500" y="131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8672</xdr:rowOff>
    </xdr:from>
    <xdr:ext cx="534377" cy="259045"/>
    <xdr:sp macro="" textlink="">
      <xdr:nvSpPr>
        <xdr:cNvPr id="867" name="テキスト ボックス 866"/>
        <xdr:cNvSpPr txBox="1"/>
      </xdr:nvSpPr>
      <xdr:spPr>
        <a:xfrm>
          <a:off x="20167111" y="132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150279</xdr:rowOff>
    </xdr:from>
    <xdr:to>
      <xdr:col>102</xdr:col>
      <xdr:colOff>165100</xdr:colOff>
      <xdr:row>77</xdr:row>
      <xdr:rowOff>80429</xdr:rowOff>
    </xdr:to>
    <xdr:sp macro="" textlink="">
      <xdr:nvSpPr>
        <xdr:cNvPr id="868" name="楕円 867"/>
        <xdr:cNvSpPr/>
      </xdr:nvSpPr>
      <xdr:spPr>
        <a:xfrm>
          <a:off x="19494500" y="131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71556</xdr:rowOff>
    </xdr:from>
    <xdr:ext cx="534377" cy="259045"/>
    <xdr:sp macro="" textlink="">
      <xdr:nvSpPr>
        <xdr:cNvPr id="869" name="テキスト ボックス 868"/>
        <xdr:cNvSpPr txBox="1"/>
      </xdr:nvSpPr>
      <xdr:spPr>
        <a:xfrm>
          <a:off x="19278111" y="132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38703</xdr:rowOff>
    </xdr:from>
    <xdr:to>
      <xdr:col>98</xdr:col>
      <xdr:colOff>38100</xdr:colOff>
      <xdr:row>77</xdr:row>
      <xdr:rowOff>140303</xdr:rowOff>
    </xdr:to>
    <xdr:sp macro="" textlink="">
      <xdr:nvSpPr>
        <xdr:cNvPr id="870" name="楕円 869"/>
        <xdr:cNvSpPr/>
      </xdr:nvSpPr>
      <xdr:spPr>
        <a:xfrm>
          <a:off x="18605500" y="13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131430</xdr:rowOff>
    </xdr:from>
    <xdr:ext cx="534377" cy="259045"/>
    <xdr:sp macro="" textlink="">
      <xdr:nvSpPr>
        <xdr:cNvPr id="871" name="テキスト ボックス 870"/>
        <xdr:cNvSpPr txBox="1"/>
      </xdr:nvSpPr>
      <xdr:spPr>
        <a:xfrm>
          <a:off x="18389111" y="133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て高く推移している主なものとしては、補助費等があげられる。これは、ごみ処理や情報システム、消防、病院事業などを広域行政で実施していることや、過去に積極的に取り組んできた下水道事業への補助などが大きくなっ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普通建設事業費のうち、更新整備が大きくなっているのは、平成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年度の国の補正予算を活用して取り組んだ繰越事業の増額によるものである。また、積立金の増加は、行政改革プランに基づいて財政調整基金の積み増しを行ったことによるものである。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扶助費や国民健康保険や介護保険等への繰出しを含む繰出金は、類似団体平均と比較して低く推移している。これは対処療法ではなく、積極的に予防策に取り組んできたことなどが、奏功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維持補修費も類似団体と比較して低く推移している。これは、財源の配分順位を下げて予算額を抑えてきた影響であるが、今後施設の老朽化等で費用は増えていくと見込まれるため、計画的に予算配分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33,080
32,496
165.86
16,309,336
15,980,215
309,715
8,900,698
20,831,617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80590</xdr:rowOff>
    </xdr:from>
    <xdr:to>
      <xdr:col>24</xdr:col>
      <xdr:colOff>63500</xdr:colOff>
      <xdr:row>37</xdr:row>
      <xdr:rowOff>98225</xdr:rowOff>
    </xdr:to>
    <xdr:cxnSp macro="">
      <xdr:nvCxnSpPr>
        <xdr:cNvPr id="63" name="直線コネクタ 62"/>
        <xdr:cNvCxnSpPr/>
      </xdr:nvCxnSpPr>
      <xdr:spPr>
        <a:xfrm flipV="1">
          <a:off x="3797300" y="642424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38463</xdr:rowOff>
    </xdr:from>
    <xdr:to>
      <xdr:col>19</xdr:col>
      <xdr:colOff>177800</xdr:colOff>
      <xdr:row>37</xdr:row>
      <xdr:rowOff>98225</xdr:rowOff>
    </xdr:to>
    <xdr:cxnSp macro="">
      <xdr:nvCxnSpPr>
        <xdr:cNvPr id="66" name="直線コネクタ 65"/>
        <xdr:cNvCxnSpPr/>
      </xdr:nvCxnSpPr>
      <xdr:spPr>
        <a:xfrm>
          <a:off x="2908300" y="6382113"/>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38463</xdr:rowOff>
    </xdr:from>
    <xdr:to>
      <xdr:col>15</xdr:col>
      <xdr:colOff>50800</xdr:colOff>
      <xdr:row>37</xdr:row>
      <xdr:rowOff>136761</xdr:rowOff>
    </xdr:to>
    <xdr:cxnSp macro="">
      <xdr:nvCxnSpPr>
        <xdr:cNvPr id="69" name="直線コネクタ 68"/>
        <xdr:cNvCxnSpPr/>
      </xdr:nvCxnSpPr>
      <xdr:spPr>
        <a:xfrm flipV="1">
          <a:off x="2019300" y="638211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136761</xdr:rowOff>
    </xdr:from>
    <xdr:to>
      <xdr:col>10</xdr:col>
      <xdr:colOff>114300</xdr:colOff>
      <xdr:row>37</xdr:row>
      <xdr:rowOff>139700</xdr:rowOff>
    </xdr:to>
    <xdr:cxnSp macro="">
      <xdr:nvCxnSpPr>
        <xdr:cNvPr id="72" name="直線コネクタ 71"/>
        <xdr:cNvCxnSpPr/>
      </xdr:nvCxnSpPr>
      <xdr:spPr>
        <a:xfrm flipV="1">
          <a:off x="1130300" y="648041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29790</xdr:rowOff>
    </xdr:from>
    <xdr:to>
      <xdr:col>24</xdr:col>
      <xdr:colOff>114300</xdr:colOff>
      <xdr:row>37</xdr:row>
      <xdr:rowOff>131390</xdr:rowOff>
    </xdr:to>
    <xdr:sp macro="" textlink="">
      <xdr:nvSpPr>
        <xdr:cNvPr id="82" name="楕円 81"/>
        <xdr:cNvSpPr/>
      </xdr:nvSpPr>
      <xdr:spPr>
        <a:xfrm>
          <a:off x="45847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8217</xdr:rowOff>
    </xdr:from>
    <xdr:ext cx="469744" cy="259045"/>
    <xdr:sp macro="" textlink="">
      <xdr:nvSpPr>
        <xdr:cNvPr id="83" name="議会費該当値テキスト"/>
        <xdr:cNvSpPr txBox="1"/>
      </xdr:nvSpPr>
      <xdr:spPr>
        <a:xfrm>
          <a:off x="4686300" y="635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47425</xdr:rowOff>
    </xdr:from>
    <xdr:to>
      <xdr:col>20</xdr:col>
      <xdr:colOff>38100</xdr:colOff>
      <xdr:row>37</xdr:row>
      <xdr:rowOff>149025</xdr:rowOff>
    </xdr:to>
    <xdr:sp macro="" textlink="">
      <xdr:nvSpPr>
        <xdr:cNvPr id="84" name="楕円 83"/>
        <xdr:cNvSpPr/>
      </xdr:nvSpPr>
      <xdr:spPr>
        <a:xfrm>
          <a:off x="3746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140153</xdr:rowOff>
    </xdr:from>
    <xdr:ext cx="469744" cy="259045"/>
    <xdr:sp macro="" textlink="">
      <xdr:nvSpPr>
        <xdr:cNvPr id="85" name="テキスト ボックス 84"/>
        <xdr:cNvSpPr txBox="1"/>
      </xdr:nvSpPr>
      <xdr:spPr>
        <a:xfrm>
          <a:off x="3562428" y="64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159113</xdr:rowOff>
    </xdr:from>
    <xdr:to>
      <xdr:col>15</xdr:col>
      <xdr:colOff>101600</xdr:colOff>
      <xdr:row>37</xdr:row>
      <xdr:rowOff>89263</xdr:rowOff>
    </xdr:to>
    <xdr:sp macro="" textlink="">
      <xdr:nvSpPr>
        <xdr:cNvPr id="86" name="楕円 85"/>
        <xdr:cNvSpPr/>
      </xdr:nvSpPr>
      <xdr:spPr>
        <a:xfrm>
          <a:off x="2857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80390</xdr:rowOff>
    </xdr:from>
    <xdr:ext cx="469744" cy="259045"/>
    <xdr:sp macro="" textlink="">
      <xdr:nvSpPr>
        <xdr:cNvPr id="87" name="テキスト ボックス 86"/>
        <xdr:cNvSpPr txBox="1"/>
      </xdr:nvSpPr>
      <xdr:spPr>
        <a:xfrm>
          <a:off x="2673428"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85961</xdr:rowOff>
    </xdr:from>
    <xdr:to>
      <xdr:col>10</xdr:col>
      <xdr:colOff>165100</xdr:colOff>
      <xdr:row>38</xdr:row>
      <xdr:rowOff>16111</xdr:rowOff>
    </xdr:to>
    <xdr:sp macro="" textlink="">
      <xdr:nvSpPr>
        <xdr:cNvPr id="88" name="楕円 87"/>
        <xdr:cNvSpPr/>
      </xdr:nvSpPr>
      <xdr:spPr>
        <a:xfrm>
          <a:off x="1968500" y="64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7238</xdr:rowOff>
    </xdr:from>
    <xdr:ext cx="469744" cy="259045"/>
    <xdr:sp macro="" textlink="">
      <xdr:nvSpPr>
        <xdr:cNvPr id="89" name="テキスト ボックス 88"/>
        <xdr:cNvSpPr txBox="1"/>
      </xdr:nvSpPr>
      <xdr:spPr>
        <a:xfrm>
          <a:off x="1784428"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88900</xdr:rowOff>
    </xdr:from>
    <xdr:to>
      <xdr:col>6</xdr:col>
      <xdr:colOff>38100</xdr:colOff>
      <xdr:row>38</xdr:row>
      <xdr:rowOff>19050</xdr:rowOff>
    </xdr:to>
    <xdr:sp macro="" textlink="">
      <xdr:nvSpPr>
        <xdr:cNvPr id="90" name="楕円 89"/>
        <xdr:cNvSpPr/>
      </xdr:nvSpPr>
      <xdr:spPr>
        <a:xfrm>
          <a:off x="107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10177</xdr:rowOff>
    </xdr:from>
    <xdr:ext cx="469744" cy="259045"/>
    <xdr:sp macro="" textlink="">
      <xdr:nvSpPr>
        <xdr:cNvPr id="91" name="テキスト ボックス 90"/>
        <xdr:cNvSpPr txBox="1"/>
      </xdr:nvSpPr>
      <xdr:spPr>
        <a:xfrm>
          <a:off x="895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7331</xdr:rowOff>
    </xdr:from>
    <xdr:to>
      <xdr:col>24</xdr:col>
      <xdr:colOff>63500</xdr:colOff>
      <xdr:row>57</xdr:row>
      <xdr:rowOff>37205</xdr:rowOff>
    </xdr:to>
    <xdr:cxnSp macro="">
      <xdr:nvCxnSpPr>
        <xdr:cNvPr id="118" name="直線コネクタ 117"/>
        <xdr:cNvCxnSpPr/>
      </xdr:nvCxnSpPr>
      <xdr:spPr>
        <a:xfrm>
          <a:off x="3797300" y="9608531"/>
          <a:ext cx="838200" cy="2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7331</xdr:rowOff>
    </xdr:from>
    <xdr:to>
      <xdr:col>19</xdr:col>
      <xdr:colOff>177800</xdr:colOff>
      <xdr:row>57</xdr:row>
      <xdr:rowOff>32341</xdr:rowOff>
    </xdr:to>
    <xdr:cxnSp macro="">
      <xdr:nvCxnSpPr>
        <xdr:cNvPr id="121" name="直線コネクタ 120"/>
        <xdr:cNvCxnSpPr/>
      </xdr:nvCxnSpPr>
      <xdr:spPr>
        <a:xfrm flipV="1">
          <a:off x="2908300" y="9608531"/>
          <a:ext cx="889000" cy="19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32341</xdr:rowOff>
    </xdr:from>
    <xdr:to>
      <xdr:col>15</xdr:col>
      <xdr:colOff>50800</xdr:colOff>
      <xdr:row>57</xdr:row>
      <xdr:rowOff>117050</xdr:rowOff>
    </xdr:to>
    <xdr:cxnSp macro="">
      <xdr:nvCxnSpPr>
        <xdr:cNvPr id="124" name="直線コネクタ 123"/>
        <xdr:cNvCxnSpPr/>
      </xdr:nvCxnSpPr>
      <xdr:spPr>
        <a:xfrm flipV="1">
          <a:off x="2019300" y="9804991"/>
          <a:ext cx="8890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87579</xdr:rowOff>
    </xdr:from>
    <xdr:to>
      <xdr:col>10</xdr:col>
      <xdr:colOff>114300</xdr:colOff>
      <xdr:row>57</xdr:row>
      <xdr:rowOff>117050</xdr:rowOff>
    </xdr:to>
    <xdr:cxnSp macro="">
      <xdr:nvCxnSpPr>
        <xdr:cNvPr id="127" name="直線コネクタ 126"/>
        <xdr:cNvCxnSpPr/>
      </xdr:nvCxnSpPr>
      <xdr:spPr>
        <a:xfrm>
          <a:off x="1130300" y="9860229"/>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157855</xdr:rowOff>
    </xdr:from>
    <xdr:to>
      <xdr:col>24</xdr:col>
      <xdr:colOff>114300</xdr:colOff>
      <xdr:row>57</xdr:row>
      <xdr:rowOff>88005</xdr:rowOff>
    </xdr:to>
    <xdr:sp macro="" textlink="">
      <xdr:nvSpPr>
        <xdr:cNvPr id="137" name="楕円 136"/>
        <xdr:cNvSpPr/>
      </xdr:nvSpPr>
      <xdr:spPr>
        <a:xfrm>
          <a:off x="4584700" y="97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127981</xdr:rowOff>
    </xdr:from>
    <xdr:to>
      <xdr:col>20</xdr:col>
      <xdr:colOff>38100</xdr:colOff>
      <xdr:row>56</xdr:row>
      <xdr:rowOff>58131</xdr:rowOff>
    </xdr:to>
    <xdr:sp macro="" textlink="">
      <xdr:nvSpPr>
        <xdr:cNvPr id="139" name="楕円 138"/>
        <xdr:cNvSpPr/>
      </xdr:nvSpPr>
      <xdr:spPr>
        <a:xfrm>
          <a:off x="3746500" y="95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74658</xdr:rowOff>
    </xdr:from>
    <xdr:ext cx="599010" cy="259045"/>
    <xdr:sp macro="" textlink="">
      <xdr:nvSpPr>
        <xdr:cNvPr id="140" name="テキスト ボックス 139"/>
        <xdr:cNvSpPr txBox="1"/>
      </xdr:nvSpPr>
      <xdr:spPr>
        <a:xfrm>
          <a:off x="3497795" y="933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152991</xdr:rowOff>
    </xdr:from>
    <xdr:to>
      <xdr:col>15</xdr:col>
      <xdr:colOff>101600</xdr:colOff>
      <xdr:row>57</xdr:row>
      <xdr:rowOff>83141</xdr:rowOff>
    </xdr:to>
    <xdr:sp macro="" textlink="">
      <xdr:nvSpPr>
        <xdr:cNvPr id="141" name="楕円 140"/>
        <xdr:cNvSpPr/>
      </xdr:nvSpPr>
      <xdr:spPr>
        <a:xfrm>
          <a:off x="2857500" y="97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74268</xdr:rowOff>
    </xdr:from>
    <xdr:ext cx="534377" cy="259045"/>
    <xdr:sp macro="" textlink="">
      <xdr:nvSpPr>
        <xdr:cNvPr id="142" name="テキスト ボックス 141"/>
        <xdr:cNvSpPr txBox="1"/>
      </xdr:nvSpPr>
      <xdr:spPr>
        <a:xfrm>
          <a:off x="2641111" y="9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66250</xdr:rowOff>
    </xdr:from>
    <xdr:to>
      <xdr:col>10</xdr:col>
      <xdr:colOff>165100</xdr:colOff>
      <xdr:row>57</xdr:row>
      <xdr:rowOff>167850</xdr:rowOff>
    </xdr:to>
    <xdr:sp macro="" textlink="">
      <xdr:nvSpPr>
        <xdr:cNvPr id="143" name="楕円 142"/>
        <xdr:cNvSpPr/>
      </xdr:nvSpPr>
      <xdr:spPr>
        <a:xfrm>
          <a:off x="1968500" y="98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158977</xdr:rowOff>
    </xdr:from>
    <xdr:ext cx="534377" cy="259045"/>
    <xdr:sp macro="" textlink="">
      <xdr:nvSpPr>
        <xdr:cNvPr id="144" name="テキスト ボックス 143"/>
        <xdr:cNvSpPr txBox="1"/>
      </xdr:nvSpPr>
      <xdr:spPr>
        <a:xfrm>
          <a:off x="1752111" y="99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36779</xdr:rowOff>
    </xdr:from>
    <xdr:to>
      <xdr:col>6</xdr:col>
      <xdr:colOff>38100</xdr:colOff>
      <xdr:row>57</xdr:row>
      <xdr:rowOff>138379</xdr:rowOff>
    </xdr:to>
    <xdr:sp macro="" textlink="">
      <xdr:nvSpPr>
        <xdr:cNvPr id="145" name="楕円 144"/>
        <xdr:cNvSpPr/>
      </xdr:nvSpPr>
      <xdr:spPr>
        <a:xfrm>
          <a:off x="1079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129506</xdr:rowOff>
    </xdr:from>
    <xdr:ext cx="534377" cy="259045"/>
    <xdr:sp macro="" textlink="">
      <xdr:nvSpPr>
        <xdr:cNvPr id="146" name="テキスト ボックス 145"/>
        <xdr:cNvSpPr txBox="1"/>
      </xdr:nvSpPr>
      <xdr:spPr>
        <a:xfrm>
          <a:off x="863111" y="99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46541</xdr:rowOff>
    </xdr:from>
    <xdr:to>
      <xdr:col>24</xdr:col>
      <xdr:colOff>63500</xdr:colOff>
      <xdr:row>78</xdr:row>
      <xdr:rowOff>130868</xdr:rowOff>
    </xdr:to>
    <xdr:cxnSp macro="">
      <xdr:nvCxnSpPr>
        <xdr:cNvPr id="176" name="直線コネクタ 175"/>
        <xdr:cNvCxnSpPr/>
      </xdr:nvCxnSpPr>
      <xdr:spPr>
        <a:xfrm>
          <a:off x="3797300" y="13419641"/>
          <a:ext cx="838200" cy="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46541</xdr:rowOff>
    </xdr:from>
    <xdr:to>
      <xdr:col>19</xdr:col>
      <xdr:colOff>177800</xdr:colOff>
      <xdr:row>78</xdr:row>
      <xdr:rowOff>117819</xdr:rowOff>
    </xdr:to>
    <xdr:cxnSp macro="">
      <xdr:nvCxnSpPr>
        <xdr:cNvPr id="179" name="直線コネクタ 178"/>
        <xdr:cNvCxnSpPr/>
      </xdr:nvCxnSpPr>
      <xdr:spPr>
        <a:xfrm flipV="1">
          <a:off x="2908300" y="13419641"/>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117819</xdr:rowOff>
    </xdr:from>
    <xdr:to>
      <xdr:col>15</xdr:col>
      <xdr:colOff>50800</xdr:colOff>
      <xdr:row>78</xdr:row>
      <xdr:rowOff>135871</xdr:rowOff>
    </xdr:to>
    <xdr:cxnSp macro="">
      <xdr:nvCxnSpPr>
        <xdr:cNvPr id="182" name="直線コネクタ 181"/>
        <xdr:cNvCxnSpPr/>
      </xdr:nvCxnSpPr>
      <xdr:spPr>
        <a:xfrm flipV="1">
          <a:off x="2019300" y="13490919"/>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135871</xdr:rowOff>
    </xdr:from>
    <xdr:to>
      <xdr:col>10</xdr:col>
      <xdr:colOff>114300</xdr:colOff>
      <xdr:row>78</xdr:row>
      <xdr:rowOff>153031</xdr:rowOff>
    </xdr:to>
    <xdr:cxnSp macro="">
      <xdr:nvCxnSpPr>
        <xdr:cNvPr id="185" name="直線コネクタ 184"/>
        <xdr:cNvCxnSpPr/>
      </xdr:nvCxnSpPr>
      <xdr:spPr>
        <a:xfrm flipV="1">
          <a:off x="1130300" y="13508971"/>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80068</xdr:rowOff>
    </xdr:from>
    <xdr:to>
      <xdr:col>24</xdr:col>
      <xdr:colOff>114300</xdr:colOff>
      <xdr:row>79</xdr:row>
      <xdr:rowOff>10218</xdr:rowOff>
    </xdr:to>
    <xdr:sp macro="" textlink="">
      <xdr:nvSpPr>
        <xdr:cNvPr id="195" name="楕円 194"/>
        <xdr:cNvSpPr/>
      </xdr:nvSpPr>
      <xdr:spPr>
        <a:xfrm>
          <a:off x="4584700" y="134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166445</xdr:rowOff>
    </xdr:from>
    <xdr:ext cx="599010" cy="259045"/>
    <xdr:sp macro="" textlink="">
      <xdr:nvSpPr>
        <xdr:cNvPr id="196" name="民生費該当値テキスト"/>
        <xdr:cNvSpPr txBox="1"/>
      </xdr:nvSpPr>
      <xdr:spPr>
        <a:xfrm>
          <a:off x="4686300" y="133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167191</xdr:rowOff>
    </xdr:from>
    <xdr:to>
      <xdr:col>20</xdr:col>
      <xdr:colOff>38100</xdr:colOff>
      <xdr:row>78</xdr:row>
      <xdr:rowOff>97341</xdr:rowOff>
    </xdr:to>
    <xdr:sp macro="" textlink="">
      <xdr:nvSpPr>
        <xdr:cNvPr id="197" name="楕円 196"/>
        <xdr:cNvSpPr/>
      </xdr:nvSpPr>
      <xdr:spPr>
        <a:xfrm>
          <a:off x="3746500" y="133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88468</xdr:rowOff>
    </xdr:from>
    <xdr:ext cx="599010" cy="259045"/>
    <xdr:sp macro="" textlink="">
      <xdr:nvSpPr>
        <xdr:cNvPr id="198" name="テキスト ボックス 197"/>
        <xdr:cNvSpPr txBox="1"/>
      </xdr:nvSpPr>
      <xdr:spPr>
        <a:xfrm>
          <a:off x="3497795" y="1346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67019</xdr:rowOff>
    </xdr:from>
    <xdr:to>
      <xdr:col>15</xdr:col>
      <xdr:colOff>101600</xdr:colOff>
      <xdr:row>78</xdr:row>
      <xdr:rowOff>168619</xdr:rowOff>
    </xdr:to>
    <xdr:sp macro="" textlink="">
      <xdr:nvSpPr>
        <xdr:cNvPr id="199" name="楕円 198"/>
        <xdr:cNvSpPr/>
      </xdr:nvSpPr>
      <xdr:spPr>
        <a:xfrm>
          <a:off x="28575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159746</xdr:rowOff>
    </xdr:from>
    <xdr:ext cx="599010" cy="259045"/>
    <xdr:sp macro="" textlink="">
      <xdr:nvSpPr>
        <xdr:cNvPr id="200" name="テキスト ボックス 199"/>
        <xdr:cNvSpPr txBox="1"/>
      </xdr:nvSpPr>
      <xdr:spPr>
        <a:xfrm>
          <a:off x="2608795" y="1353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85071</xdr:rowOff>
    </xdr:from>
    <xdr:to>
      <xdr:col>10</xdr:col>
      <xdr:colOff>165100</xdr:colOff>
      <xdr:row>79</xdr:row>
      <xdr:rowOff>15221</xdr:rowOff>
    </xdr:to>
    <xdr:sp macro="" textlink="">
      <xdr:nvSpPr>
        <xdr:cNvPr id="201" name="楕円 200"/>
        <xdr:cNvSpPr/>
      </xdr:nvSpPr>
      <xdr:spPr>
        <a:xfrm>
          <a:off x="1968500" y="134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6348</xdr:rowOff>
    </xdr:from>
    <xdr:ext cx="599010" cy="259045"/>
    <xdr:sp macro="" textlink="">
      <xdr:nvSpPr>
        <xdr:cNvPr id="202" name="テキスト ボックス 201"/>
        <xdr:cNvSpPr txBox="1"/>
      </xdr:nvSpPr>
      <xdr:spPr>
        <a:xfrm>
          <a:off x="1719795" y="1355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102231</xdr:rowOff>
    </xdr:from>
    <xdr:to>
      <xdr:col>6</xdr:col>
      <xdr:colOff>38100</xdr:colOff>
      <xdr:row>79</xdr:row>
      <xdr:rowOff>32381</xdr:rowOff>
    </xdr:to>
    <xdr:sp macro="" textlink="">
      <xdr:nvSpPr>
        <xdr:cNvPr id="203" name="楕円 202"/>
        <xdr:cNvSpPr/>
      </xdr:nvSpPr>
      <xdr:spPr>
        <a:xfrm>
          <a:off x="1079500" y="134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23508</xdr:rowOff>
    </xdr:from>
    <xdr:ext cx="599010" cy="259045"/>
    <xdr:sp macro="" textlink="">
      <xdr:nvSpPr>
        <xdr:cNvPr id="204" name="テキスト ボックス 203"/>
        <xdr:cNvSpPr txBox="1"/>
      </xdr:nvSpPr>
      <xdr:spPr>
        <a:xfrm>
          <a:off x="830795" y="13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63821</xdr:rowOff>
    </xdr:from>
    <xdr:to>
      <xdr:col>24</xdr:col>
      <xdr:colOff>63500</xdr:colOff>
      <xdr:row>97</xdr:row>
      <xdr:rowOff>75921</xdr:rowOff>
    </xdr:to>
    <xdr:cxnSp macro="">
      <xdr:nvCxnSpPr>
        <xdr:cNvPr id="236" name="直線コネクタ 235"/>
        <xdr:cNvCxnSpPr/>
      </xdr:nvCxnSpPr>
      <xdr:spPr>
        <a:xfrm>
          <a:off x="3797300" y="16694471"/>
          <a:ext cx="8382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63821</xdr:rowOff>
    </xdr:from>
    <xdr:to>
      <xdr:col>19</xdr:col>
      <xdr:colOff>177800</xdr:colOff>
      <xdr:row>97</xdr:row>
      <xdr:rowOff>72574</xdr:rowOff>
    </xdr:to>
    <xdr:cxnSp macro="">
      <xdr:nvCxnSpPr>
        <xdr:cNvPr id="239" name="直線コネクタ 238"/>
        <xdr:cNvCxnSpPr/>
      </xdr:nvCxnSpPr>
      <xdr:spPr>
        <a:xfrm flipV="1">
          <a:off x="2908300" y="1669447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39475</xdr:rowOff>
    </xdr:from>
    <xdr:to>
      <xdr:col>15</xdr:col>
      <xdr:colOff>50800</xdr:colOff>
      <xdr:row>97</xdr:row>
      <xdr:rowOff>72574</xdr:rowOff>
    </xdr:to>
    <xdr:cxnSp macro="">
      <xdr:nvCxnSpPr>
        <xdr:cNvPr id="242" name="直線コネクタ 241"/>
        <xdr:cNvCxnSpPr/>
      </xdr:nvCxnSpPr>
      <xdr:spPr>
        <a:xfrm>
          <a:off x="2019300" y="16670125"/>
          <a:ext cx="8890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28812</xdr:rowOff>
    </xdr:from>
    <xdr:to>
      <xdr:col>10</xdr:col>
      <xdr:colOff>114300</xdr:colOff>
      <xdr:row>97</xdr:row>
      <xdr:rowOff>39475</xdr:rowOff>
    </xdr:to>
    <xdr:cxnSp macro="">
      <xdr:nvCxnSpPr>
        <xdr:cNvPr id="245" name="直線コネクタ 244"/>
        <xdr:cNvCxnSpPr/>
      </xdr:nvCxnSpPr>
      <xdr:spPr>
        <a:xfrm>
          <a:off x="1130300" y="16659462"/>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25121</xdr:rowOff>
    </xdr:from>
    <xdr:to>
      <xdr:col>24</xdr:col>
      <xdr:colOff>114300</xdr:colOff>
      <xdr:row>97</xdr:row>
      <xdr:rowOff>126721</xdr:rowOff>
    </xdr:to>
    <xdr:sp macro="" textlink="">
      <xdr:nvSpPr>
        <xdr:cNvPr id="255" name="楕円 254"/>
        <xdr:cNvSpPr/>
      </xdr:nvSpPr>
      <xdr:spPr>
        <a:xfrm>
          <a:off x="45847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47998</xdr:rowOff>
    </xdr:from>
    <xdr:ext cx="534377" cy="259045"/>
    <xdr:sp macro="" textlink="">
      <xdr:nvSpPr>
        <xdr:cNvPr id="256" name="衛生費該当値テキスト"/>
        <xdr:cNvSpPr txBox="1"/>
      </xdr:nvSpPr>
      <xdr:spPr>
        <a:xfrm>
          <a:off x="4686300" y="165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13021</xdr:rowOff>
    </xdr:from>
    <xdr:to>
      <xdr:col>20</xdr:col>
      <xdr:colOff>38100</xdr:colOff>
      <xdr:row>97</xdr:row>
      <xdr:rowOff>114621</xdr:rowOff>
    </xdr:to>
    <xdr:sp macro="" textlink="">
      <xdr:nvSpPr>
        <xdr:cNvPr id="257" name="楕円 256"/>
        <xdr:cNvSpPr/>
      </xdr:nvSpPr>
      <xdr:spPr>
        <a:xfrm>
          <a:off x="3746500" y="166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131148</xdr:rowOff>
    </xdr:from>
    <xdr:ext cx="534377" cy="259045"/>
    <xdr:sp macro="" textlink="">
      <xdr:nvSpPr>
        <xdr:cNvPr id="258" name="テキスト ボックス 257"/>
        <xdr:cNvSpPr txBox="1"/>
      </xdr:nvSpPr>
      <xdr:spPr>
        <a:xfrm>
          <a:off x="3530111" y="164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21774</xdr:rowOff>
    </xdr:from>
    <xdr:to>
      <xdr:col>15</xdr:col>
      <xdr:colOff>101600</xdr:colOff>
      <xdr:row>97</xdr:row>
      <xdr:rowOff>123374</xdr:rowOff>
    </xdr:to>
    <xdr:sp macro="" textlink="">
      <xdr:nvSpPr>
        <xdr:cNvPr id="259" name="楕円 258"/>
        <xdr:cNvSpPr/>
      </xdr:nvSpPr>
      <xdr:spPr>
        <a:xfrm>
          <a:off x="2857500" y="166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114501</xdr:rowOff>
    </xdr:from>
    <xdr:ext cx="534377" cy="259045"/>
    <xdr:sp macro="" textlink="">
      <xdr:nvSpPr>
        <xdr:cNvPr id="260" name="テキスト ボックス 259"/>
        <xdr:cNvSpPr txBox="1"/>
      </xdr:nvSpPr>
      <xdr:spPr>
        <a:xfrm>
          <a:off x="2641111" y="1674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160125</xdr:rowOff>
    </xdr:from>
    <xdr:to>
      <xdr:col>10</xdr:col>
      <xdr:colOff>165100</xdr:colOff>
      <xdr:row>97</xdr:row>
      <xdr:rowOff>90275</xdr:rowOff>
    </xdr:to>
    <xdr:sp macro="" textlink="">
      <xdr:nvSpPr>
        <xdr:cNvPr id="261" name="楕円 260"/>
        <xdr:cNvSpPr/>
      </xdr:nvSpPr>
      <xdr:spPr>
        <a:xfrm>
          <a:off x="19685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81402</xdr:rowOff>
    </xdr:from>
    <xdr:ext cx="534377" cy="259045"/>
    <xdr:sp macro="" textlink="">
      <xdr:nvSpPr>
        <xdr:cNvPr id="262" name="テキスト ボックス 261"/>
        <xdr:cNvSpPr txBox="1"/>
      </xdr:nvSpPr>
      <xdr:spPr>
        <a:xfrm>
          <a:off x="1752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149462</xdr:rowOff>
    </xdr:from>
    <xdr:to>
      <xdr:col>6</xdr:col>
      <xdr:colOff>38100</xdr:colOff>
      <xdr:row>97</xdr:row>
      <xdr:rowOff>79612</xdr:rowOff>
    </xdr:to>
    <xdr:sp macro="" textlink="">
      <xdr:nvSpPr>
        <xdr:cNvPr id="263" name="楕円 262"/>
        <xdr:cNvSpPr/>
      </xdr:nvSpPr>
      <xdr:spPr>
        <a:xfrm>
          <a:off x="1079500" y="16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70739</xdr:rowOff>
    </xdr:from>
    <xdr:ext cx="534377" cy="259045"/>
    <xdr:sp macro="" textlink="">
      <xdr:nvSpPr>
        <xdr:cNvPr id="264" name="テキスト ボックス 263"/>
        <xdr:cNvSpPr txBox="1"/>
      </xdr:nvSpPr>
      <xdr:spPr>
        <a:xfrm>
          <a:off x="863111" y="167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34316</xdr:rowOff>
    </xdr:from>
    <xdr:to>
      <xdr:col>55</xdr:col>
      <xdr:colOff>0</xdr:colOff>
      <xdr:row>38</xdr:row>
      <xdr:rowOff>49403</xdr:rowOff>
    </xdr:to>
    <xdr:cxnSp macro="">
      <xdr:nvCxnSpPr>
        <xdr:cNvPr id="291" name="直線コネクタ 290"/>
        <xdr:cNvCxnSpPr/>
      </xdr:nvCxnSpPr>
      <xdr:spPr>
        <a:xfrm flipV="1">
          <a:off x="9639300" y="6549416"/>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49403</xdr:rowOff>
    </xdr:from>
    <xdr:to>
      <xdr:col>50</xdr:col>
      <xdr:colOff>114300</xdr:colOff>
      <xdr:row>38</xdr:row>
      <xdr:rowOff>54204</xdr:rowOff>
    </xdr:to>
    <xdr:cxnSp macro="">
      <xdr:nvCxnSpPr>
        <xdr:cNvPr id="294" name="直線コネクタ 293"/>
        <xdr:cNvCxnSpPr/>
      </xdr:nvCxnSpPr>
      <xdr:spPr>
        <a:xfrm flipV="1">
          <a:off x="8750300" y="656450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46660</xdr:rowOff>
    </xdr:from>
    <xdr:to>
      <xdr:col>45</xdr:col>
      <xdr:colOff>177800</xdr:colOff>
      <xdr:row>38</xdr:row>
      <xdr:rowOff>54204</xdr:rowOff>
    </xdr:to>
    <xdr:cxnSp macro="">
      <xdr:nvCxnSpPr>
        <xdr:cNvPr id="297" name="直線コネクタ 296"/>
        <xdr:cNvCxnSpPr/>
      </xdr:nvCxnSpPr>
      <xdr:spPr>
        <a:xfrm>
          <a:off x="7861300" y="656176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137871</xdr:rowOff>
    </xdr:from>
    <xdr:to>
      <xdr:col>41</xdr:col>
      <xdr:colOff>50800</xdr:colOff>
      <xdr:row>38</xdr:row>
      <xdr:rowOff>46660</xdr:rowOff>
    </xdr:to>
    <xdr:cxnSp macro="">
      <xdr:nvCxnSpPr>
        <xdr:cNvPr id="300" name="直線コネクタ 299"/>
        <xdr:cNvCxnSpPr/>
      </xdr:nvCxnSpPr>
      <xdr:spPr>
        <a:xfrm>
          <a:off x="6972300" y="6481521"/>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154965</xdr:rowOff>
    </xdr:from>
    <xdr:to>
      <xdr:col>55</xdr:col>
      <xdr:colOff>50800</xdr:colOff>
      <xdr:row>38</xdr:row>
      <xdr:rowOff>85116</xdr:rowOff>
    </xdr:to>
    <xdr:sp macro="" textlink="">
      <xdr:nvSpPr>
        <xdr:cNvPr id="310" name="楕円 309"/>
        <xdr:cNvSpPr/>
      </xdr:nvSpPr>
      <xdr:spPr>
        <a:xfrm>
          <a:off x="104267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69892</xdr:rowOff>
    </xdr:from>
    <xdr:ext cx="378565" cy="259045"/>
    <xdr:sp macro="" textlink="">
      <xdr:nvSpPr>
        <xdr:cNvPr id="311" name="労働費該当値テキスト"/>
        <xdr:cNvSpPr txBox="1"/>
      </xdr:nvSpPr>
      <xdr:spPr>
        <a:xfrm>
          <a:off x="10528300" y="6413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170053</xdr:rowOff>
    </xdr:from>
    <xdr:to>
      <xdr:col>50</xdr:col>
      <xdr:colOff>165100</xdr:colOff>
      <xdr:row>38</xdr:row>
      <xdr:rowOff>100203</xdr:rowOff>
    </xdr:to>
    <xdr:sp macro="" textlink="">
      <xdr:nvSpPr>
        <xdr:cNvPr id="312" name="楕円 311"/>
        <xdr:cNvSpPr/>
      </xdr:nvSpPr>
      <xdr:spPr>
        <a:xfrm>
          <a:off x="9588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91330</xdr:rowOff>
    </xdr:from>
    <xdr:ext cx="378565" cy="259045"/>
    <xdr:sp macro="" textlink="">
      <xdr:nvSpPr>
        <xdr:cNvPr id="313" name="テキスト ボックス 312"/>
        <xdr:cNvSpPr txBox="1"/>
      </xdr:nvSpPr>
      <xdr:spPr>
        <a:xfrm>
          <a:off x="9450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3404</xdr:rowOff>
    </xdr:from>
    <xdr:to>
      <xdr:col>46</xdr:col>
      <xdr:colOff>38100</xdr:colOff>
      <xdr:row>38</xdr:row>
      <xdr:rowOff>105004</xdr:rowOff>
    </xdr:to>
    <xdr:sp macro="" textlink="">
      <xdr:nvSpPr>
        <xdr:cNvPr id="314" name="楕円 313"/>
        <xdr:cNvSpPr/>
      </xdr:nvSpPr>
      <xdr:spPr>
        <a:xfrm>
          <a:off x="86995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96131</xdr:rowOff>
    </xdr:from>
    <xdr:ext cx="378565" cy="259045"/>
    <xdr:sp macro="" textlink="">
      <xdr:nvSpPr>
        <xdr:cNvPr id="315" name="テキスト ボックス 314"/>
        <xdr:cNvSpPr txBox="1"/>
      </xdr:nvSpPr>
      <xdr:spPr>
        <a:xfrm>
          <a:off x="8561017" y="661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167310</xdr:rowOff>
    </xdr:from>
    <xdr:to>
      <xdr:col>41</xdr:col>
      <xdr:colOff>101600</xdr:colOff>
      <xdr:row>38</xdr:row>
      <xdr:rowOff>97460</xdr:rowOff>
    </xdr:to>
    <xdr:sp macro="" textlink="">
      <xdr:nvSpPr>
        <xdr:cNvPr id="316" name="楕円 315"/>
        <xdr:cNvSpPr/>
      </xdr:nvSpPr>
      <xdr:spPr>
        <a:xfrm>
          <a:off x="7810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88587</xdr:rowOff>
    </xdr:from>
    <xdr:ext cx="378565" cy="259045"/>
    <xdr:sp macro="" textlink="">
      <xdr:nvSpPr>
        <xdr:cNvPr id="317" name="テキスト ボックス 316"/>
        <xdr:cNvSpPr txBox="1"/>
      </xdr:nvSpPr>
      <xdr:spPr>
        <a:xfrm>
          <a:off x="7672017" y="660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87071</xdr:rowOff>
    </xdr:from>
    <xdr:to>
      <xdr:col>36</xdr:col>
      <xdr:colOff>165100</xdr:colOff>
      <xdr:row>38</xdr:row>
      <xdr:rowOff>17221</xdr:rowOff>
    </xdr:to>
    <xdr:sp macro="" textlink="">
      <xdr:nvSpPr>
        <xdr:cNvPr id="318" name="楕円 317"/>
        <xdr:cNvSpPr/>
      </xdr:nvSpPr>
      <xdr:spPr>
        <a:xfrm>
          <a:off x="6921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8348</xdr:rowOff>
    </xdr:from>
    <xdr:ext cx="378565" cy="259045"/>
    <xdr:sp macro="" textlink="">
      <xdr:nvSpPr>
        <xdr:cNvPr id="319" name="テキスト ボックス 318"/>
        <xdr:cNvSpPr txBox="1"/>
      </xdr:nvSpPr>
      <xdr:spPr>
        <a:xfrm>
          <a:off x="6783017" y="6523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39059</xdr:rowOff>
    </xdr:from>
    <xdr:to>
      <xdr:col>55</xdr:col>
      <xdr:colOff>0</xdr:colOff>
      <xdr:row>56</xdr:row>
      <xdr:rowOff>49365</xdr:rowOff>
    </xdr:to>
    <xdr:cxnSp macro="">
      <xdr:nvCxnSpPr>
        <xdr:cNvPr id="348" name="直線コネクタ 347"/>
        <xdr:cNvCxnSpPr/>
      </xdr:nvCxnSpPr>
      <xdr:spPr>
        <a:xfrm flipV="1">
          <a:off x="9639300" y="9640259"/>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37478</xdr:rowOff>
    </xdr:from>
    <xdr:to>
      <xdr:col>50</xdr:col>
      <xdr:colOff>114300</xdr:colOff>
      <xdr:row>56</xdr:row>
      <xdr:rowOff>49365</xdr:rowOff>
    </xdr:to>
    <xdr:cxnSp macro="">
      <xdr:nvCxnSpPr>
        <xdr:cNvPr id="351" name="直線コネクタ 350"/>
        <xdr:cNvCxnSpPr/>
      </xdr:nvCxnSpPr>
      <xdr:spPr>
        <a:xfrm>
          <a:off x="8750300" y="963867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37478</xdr:rowOff>
    </xdr:from>
    <xdr:to>
      <xdr:col>45</xdr:col>
      <xdr:colOff>177800</xdr:colOff>
      <xdr:row>56</xdr:row>
      <xdr:rowOff>87179</xdr:rowOff>
    </xdr:to>
    <xdr:cxnSp macro="">
      <xdr:nvCxnSpPr>
        <xdr:cNvPr id="354" name="直線コネクタ 353"/>
        <xdr:cNvCxnSpPr/>
      </xdr:nvCxnSpPr>
      <xdr:spPr>
        <a:xfrm flipV="1">
          <a:off x="7861300" y="9638678"/>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71444</xdr:rowOff>
    </xdr:from>
    <xdr:to>
      <xdr:col>41</xdr:col>
      <xdr:colOff>50800</xdr:colOff>
      <xdr:row>56</xdr:row>
      <xdr:rowOff>87179</xdr:rowOff>
    </xdr:to>
    <xdr:cxnSp macro="">
      <xdr:nvCxnSpPr>
        <xdr:cNvPr id="357" name="直線コネクタ 356"/>
        <xdr:cNvCxnSpPr/>
      </xdr:nvCxnSpPr>
      <xdr:spPr>
        <a:xfrm>
          <a:off x="6972300" y="9672644"/>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159709</xdr:rowOff>
    </xdr:from>
    <xdr:to>
      <xdr:col>55</xdr:col>
      <xdr:colOff>50800</xdr:colOff>
      <xdr:row>56</xdr:row>
      <xdr:rowOff>89859</xdr:rowOff>
    </xdr:to>
    <xdr:sp macro="" textlink="">
      <xdr:nvSpPr>
        <xdr:cNvPr id="367" name="楕円 366"/>
        <xdr:cNvSpPr/>
      </xdr:nvSpPr>
      <xdr:spPr>
        <a:xfrm>
          <a:off x="10426700" y="95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11136</xdr:rowOff>
    </xdr:from>
    <xdr:ext cx="534377" cy="259045"/>
    <xdr:sp macro="" textlink="">
      <xdr:nvSpPr>
        <xdr:cNvPr id="368" name="農林水産業費該当値テキスト"/>
        <xdr:cNvSpPr txBox="1"/>
      </xdr:nvSpPr>
      <xdr:spPr>
        <a:xfrm>
          <a:off x="10528300" y="94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170015</xdr:rowOff>
    </xdr:from>
    <xdr:to>
      <xdr:col>50</xdr:col>
      <xdr:colOff>165100</xdr:colOff>
      <xdr:row>56</xdr:row>
      <xdr:rowOff>100165</xdr:rowOff>
    </xdr:to>
    <xdr:sp macro="" textlink="">
      <xdr:nvSpPr>
        <xdr:cNvPr id="369" name="楕円 368"/>
        <xdr:cNvSpPr/>
      </xdr:nvSpPr>
      <xdr:spPr>
        <a:xfrm>
          <a:off x="9588500" y="95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116692</xdr:rowOff>
    </xdr:from>
    <xdr:ext cx="534377" cy="259045"/>
    <xdr:sp macro="" textlink="">
      <xdr:nvSpPr>
        <xdr:cNvPr id="370" name="テキスト ボックス 369"/>
        <xdr:cNvSpPr txBox="1"/>
      </xdr:nvSpPr>
      <xdr:spPr>
        <a:xfrm>
          <a:off x="9372111" y="93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158128</xdr:rowOff>
    </xdr:from>
    <xdr:to>
      <xdr:col>46</xdr:col>
      <xdr:colOff>38100</xdr:colOff>
      <xdr:row>56</xdr:row>
      <xdr:rowOff>88278</xdr:rowOff>
    </xdr:to>
    <xdr:sp macro="" textlink="">
      <xdr:nvSpPr>
        <xdr:cNvPr id="371" name="楕円 370"/>
        <xdr:cNvSpPr/>
      </xdr:nvSpPr>
      <xdr:spPr>
        <a:xfrm>
          <a:off x="8699500" y="95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104805</xdr:rowOff>
    </xdr:from>
    <xdr:ext cx="534377" cy="259045"/>
    <xdr:sp macro="" textlink="">
      <xdr:nvSpPr>
        <xdr:cNvPr id="372" name="テキスト ボックス 371"/>
        <xdr:cNvSpPr txBox="1"/>
      </xdr:nvSpPr>
      <xdr:spPr>
        <a:xfrm>
          <a:off x="8483111" y="93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36379</xdr:rowOff>
    </xdr:from>
    <xdr:to>
      <xdr:col>41</xdr:col>
      <xdr:colOff>101600</xdr:colOff>
      <xdr:row>56</xdr:row>
      <xdr:rowOff>137979</xdr:rowOff>
    </xdr:to>
    <xdr:sp macro="" textlink="">
      <xdr:nvSpPr>
        <xdr:cNvPr id="373" name="楕円 372"/>
        <xdr:cNvSpPr/>
      </xdr:nvSpPr>
      <xdr:spPr>
        <a:xfrm>
          <a:off x="7810500" y="96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129106</xdr:rowOff>
    </xdr:from>
    <xdr:ext cx="534377" cy="259045"/>
    <xdr:sp macro="" textlink="">
      <xdr:nvSpPr>
        <xdr:cNvPr id="374" name="テキスト ボックス 373"/>
        <xdr:cNvSpPr txBox="1"/>
      </xdr:nvSpPr>
      <xdr:spPr>
        <a:xfrm>
          <a:off x="7594111" y="97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20644</xdr:rowOff>
    </xdr:from>
    <xdr:to>
      <xdr:col>36</xdr:col>
      <xdr:colOff>165100</xdr:colOff>
      <xdr:row>56</xdr:row>
      <xdr:rowOff>122244</xdr:rowOff>
    </xdr:to>
    <xdr:sp macro="" textlink="">
      <xdr:nvSpPr>
        <xdr:cNvPr id="375" name="楕円 374"/>
        <xdr:cNvSpPr/>
      </xdr:nvSpPr>
      <xdr:spPr>
        <a:xfrm>
          <a:off x="6921500" y="96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113371</xdr:rowOff>
    </xdr:from>
    <xdr:ext cx="534377" cy="259045"/>
    <xdr:sp macro="" textlink="">
      <xdr:nvSpPr>
        <xdr:cNvPr id="376" name="テキスト ボックス 375"/>
        <xdr:cNvSpPr txBox="1"/>
      </xdr:nvSpPr>
      <xdr:spPr>
        <a:xfrm>
          <a:off x="6705111" y="97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165515</xdr:rowOff>
    </xdr:from>
    <xdr:to>
      <xdr:col>55</xdr:col>
      <xdr:colOff>0</xdr:colOff>
      <xdr:row>76</xdr:row>
      <xdr:rowOff>150868</xdr:rowOff>
    </xdr:to>
    <xdr:cxnSp macro="">
      <xdr:nvCxnSpPr>
        <xdr:cNvPr id="407" name="直線コネクタ 406"/>
        <xdr:cNvCxnSpPr/>
      </xdr:nvCxnSpPr>
      <xdr:spPr>
        <a:xfrm>
          <a:off x="9639300" y="12852815"/>
          <a:ext cx="838200" cy="32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165515</xdr:rowOff>
    </xdr:from>
    <xdr:to>
      <xdr:col>50</xdr:col>
      <xdr:colOff>114300</xdr:colOff>
      <xdr:row>76</xdr:row>
      <xdr:rowOff>14477</xdr:rowOff>
    </xdr:to>
    <xdr:cxnSp macro="">
      <xdr:nvCxnSpPr>
        <xdr:cNvPr id="410" name="直線コネクタ 409"/>
        <xdr:cNvCxnSpPr/>
      </xdr:nvCxnSpPr>
      <xdr:spPr>
        <a:xfrm flipV="1">
          <a:off x="8750300" y="12852815"/>
          <a:ext cx="889000" cy="19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14477</xdr:rowOff>
    </xdr:from>
    <xdr:to>
      <xdr:col>45</xdr:col>
      <xdr:colOff>177800</xdr:colOff>
      <xdr:row>76</xdr:row>
      <xdr:rowOff>19097</xdr:rowOff>
    </xdr:to>
    <xdr:cxnSp macro="">
      <xdr:nvCxnSpPr>
        <xdr:cNvPr id="413" name="直線コネクタ 412"/>
        <xdr:cNvCxnSpPr/>
      </xdr:nvCxnSpPr>
      <xdr:spPr>
        <a:xfrm flipV="1">
          <a:off x="7861300" y="13044677"/>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76966</xdr:rowOff>
    </xdr:from>
    <xdr:to>
      <xdr:col>41</xdr:col>
      <xdr:colOff>50800</xdr:colOff>
      <xdr:row>76</xdr:row>
      <xdr:rowOff>19097</xdr:rowOff>
    </xdr:to>
    <xdr:cxnSp macro="">
      <xdr:nvCxnSpPr>
        <xdr:cNvPr id="416" name="直線コネクタ 415"/>
        <xdr:cNvCxnSpPr/>
      </xdr:nvCxnSpPr>
      <xdr:spPr>
        <a:xfrm>
          <a:off x="6972300" y="12935716"/>
          <a:ext cx="889000" cy="11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95607</xdr:rowOff>
    </xdr:from>
    <xdr:ext cx="534377" cy="259045"/>
    <xdr:sp macro="" textlink="">
      <xdr:nvSpPr>
        <xdr:cNvPr id="418" name="テキスト ボックス 417"/>
        <xdr:cNvSpPr txBox="1"/>
      </xdr:nvSpPr>
      <xdr:spPr>
        <a:xfrm>
          <a:off x="7594111" y="134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100964</xdr:rowOff>
    </xdr:from>
    <xdr:ext cx="534377" cy="259045"/>
    <xdr:sp macro="" textlink="">
      <xdr:nvSpPr>
        <xdr:cNvPr id="420" name="テキスト ボックス 419"/>
        <xdr:cNvSpPr txBox="1"/>
      </xdr:nvSpPr>
      <xdr:spPr>
        <a:xfrm>
          <a:off x="6705111" y="13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100068</xdr:rowOff>
    </xdr:from>
    <xdr:to>
      <xdr:col>55</xdr:col>
      <xdr:colOff>50800</xdr:colOff>
      <xdr:row>77</xdr:row>
      <xdr:rowOff>30218</xdr:rowOff>
    </xdr:to>
    <xdr:sp macro="" textlink="">
      <xdr:nvSpPr>
        <xdr:cNvPr id="426" name="楕円 425"/>
        <xdr:cNvSpPr/>
      </xdr:nvSpPr>
      <xdr:spPr>
        <a:xfrm>
          <a:off x="10426700" y="131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122945</xdr:rowOff>
    </xdr:from>
    <xdr:ext cx="534377" cy="259045"/>
    <xdr:sp macro="" textlink="">
      <xdr:nvSpPr>
        <xdr:cNvPr id="427" name="商工費該当値テキスト"/>
        <xdr:cNvSpPr txBox="1"/>
      </xdr:nvSpPr>
      <xdr:spPr>
        <a:xfrm>
          <a:off x="10528300" y="1298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114715</xdr:rowOff>
    </xdr:from>
    <xdr:to>
      <xdr:col>50</xdr:col>
      <xdr:colOff>165100</xdr:colOff>
      <xdr:row>75</xdr:row>
      <xdr:rowOff>44865</xdr:rowOff>
    </xdr:to>
    <xdr:sp macro="" textlink="">
      <xdr:nvSpPr>
        <xdr:cNvPr id="428" name="楕円 427"/>
        <xdr:cNvSpPr/>
      </xdr:nvSpPr>
      <xdr:spPr>
        <a:xfrm>
          <a:off x="9588500" y="128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61392</xdr:rowOff>
    </xdr:from>
    <xdr:ext cx="534377" cy="259045"/>
    <xdr:sp macro="" textlink="">
      <xdr:nvSpPr>
        <xdr:cNvPr id="429" name="テキスト ボックス 428"/>
        <xdr:cNvSpPr txBox="1"/>
      </xdr:nvSpPr>
      <xdr:spPr>
        <a:xfrm>
          <a:off x="9372111" y="125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135126</xdr:rowOff>
    </xdr:from>
    <xdr:to>
      <xdr:col>46</xdr:col>
      <xdr:colOff>38100</xdr:colOff>
      <xdr:row>76</xdr:row>
      <xdr:rowOff>65277</xdr:rowOff>
    </xdr:to>
    <xdr:sp macro="" textlink="">
      <xdr:nvSpPr>
        <xdr:cNvPr id="430" name="楕円 429"/>
        <xdr:cNvSpPr/>
      </xdr:nvSpPr>
      <xdr:spPr>
        <a:xfrm>
          <a:off x="8699500" y="12993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81803</xdr:rowOff>
    </xdr:from>
    <xdr:ext cx="534377" cy="259045"/>
    <xdr:sp macro="" textlink="">
      <xdr:nvSpPr>
        <xdr:cNvPr id="431" name="テキスト ボックス 430"/>
        <xdr:cNvSpPr txBox="1"/>
      </xdr:nvSpPr>
      <xdr:spPr>
        <a:xfrm>
          <a:off x="8483111" y="127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139747</xdr:rowOff>
    </xdr:from>
    <xdr:to>
      <xdr:col>41</xdr:col>
      <xdr:colOff>101600</xdr:colOff>
      <xdr:row>76</xdr:row>
      <xdr:rowOff>69897</xdr:rowOff>
    </xdr:to>
    <xdr:sp macro="" textlink="">
      <xdr:nvSpPr>
        <xdr:cNvPr id="432" name="楕円 431"/>
        <xdr:cNvSpPr/>
      </xdr:nvSpPr>
      <xdr:spPr>
        <a:xfrm>
          <a:off x="7810500" y="129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86424</xdr:rowOff>
    </xdr:from>
    <xdr:ext cx="534377" cy="259045"/>
    <xdr:sp macro="" textlink="">
      <xdr:nvSpPr>
        <xdr:cNvPr id="433" name="テキスト ボックス 432"/>
        <xdr:cNvSpPr txBox="1"/>
      </xdr:nvSpPr>
      <xdr:spPr>
        <a:xfrm>
          <a:off x="7594111" y="1277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26166</xdr:rowOff>
    </xdr:from>
    <xdr:to>
      <xdr:col>36</xdr:col>
      <xdr:colOff>165100</xdr:colOff>
      <xdr:row>75</xdr:row>
      <xdr:rowOff>127766</xdr:rowOff>
    </xdr:to>
    <xdr:sp macro="" textlink="">
      <xdr:nvSpPr>
        <xdr:cNvPr id="434" name="楕円 433"/>
        <xdr:cNvSpPr/>
      </xdr:nvSpPr>
      <xdr:spPr>
        <a:xfrm>
          <a:off x="6921500" y="128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144293</xdr:rowOff>
    </xdr:from>
    <xdr:ext cx="534377" cy="259045"/>
    <xdr:sp macro="" textlink="">
      <xdr:nvSpPr>
        <xdr:cNvPr id="435" name="テキスト ボックス 434"/>
        <xdr:cNvSpPr txBox="1"/>
      </xdr:nvSpPr>
      <xdr:spPr>
        <a:xfrm>
          <a:off x="6705111" y="126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67771</xdr:rowOff>
    </xdr:from>
    <xdr:to>
      <xdr:col>55</xdr:col>
      <xdr:colOff>0</xdr:colOff>
      <xdr:row>98</xdr:row>
      <xdr:rowOff>108313</xdr:rowOff>
    </xdr:to>
    <xdr:cxnSp macro="">
      <xdr:nvCxnSpPr>
        <xdr:cNvPr id="464" name="直線コネクタ 463"/>
        <xdr:cNvCxnSpPr/>
      </xdr:nvCxnSpPr>
      <xdr:spPr>
        <a:xfrm flipV="1">
          <a:off x="9639300" y="16869871"/>
          <a:ext cx="838200" cy="4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108313</xdr:rowOff>
    </xdr:from>
    <xdr:to>
      <xdr:col>50</xdr:col>
      <xdr:colOff>114300</xdr:colOff>
      <xdr:row>98</xdr:row>
      <xdr:rowOff>125986</xdr:rowOff>
    </xdr:to>
    <xdr:cxnSp macro="">
      <xdr:nvCxnSpPr>
        <xdr:cNvPr id="467" name="直線コネクタ 466"/>
        <xdr:cNvCxnSpPr/>
      </xdr:nvCxnSpPr>
      <xdr:spPr>
        <a:xfrm flipV="1">
          <a:off x="8750300" y="16910413"/>
          <a:ext cx="889000" cy="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125986</xdr:rowOff>
    </xdr:from>
    <xdr:to>
      <xdr:col>45</xdr:col>
      <xdr:colOff>177800</xdr:colOff>
      <xdr:row>98</xdr:row>
      <xdr:rowOff>143518</xdr:rowOff>
    </xdr:to>
    <xdr:cxnSp macro="">
      <xdr:nvCxnSpPr>
        <xdr:cNvPr id="470" name="直線コネクタ 469"/>
        <xdr:cNvCxnSpPr/>
      </xdr:nvCxnSpPr>
      <xdr:spPr>
        <a:xfrm flipV="1">
          <a:off x="7861300" y="16928086"/>
          <a:ext cx="889000" cy="1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143518</xdr:rowOff>
    </xdr:from>
    <xdr:to>
      <xdr:col>41</xdr:col>
      <xdr:colOff>50800</xdr:colOff>
      <xdr:row>98</xdr:row>
      <xdr:rowOff>145264</xdr:rowOff>
    </xdr:to>
    <xdr:cxnSp macro="">
      <xdr:nvCxnSpPr>
        <xdr:cNvPr id="473" name="直線コネクタ 472"/>
        <xdr:cNvCxnSpPr/>
      </xdr:nvCxnSpPr>
      <xdr:spPr>
        <a:xfrm flipV="1">
          <a:off x="6972300" y="16945618"/>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16971</xdr:rowOff>
    </xdr:from>
    <xdr:to>
      <xdr:col>55</xdr:col>
      <xdr:colOff>50800</xdr:colOff>
      <xdr:row>98</xdr:row>
      <xdr:rowOff>118571</xdr:rowOff>
    </xdr:to>
    <xdr:sp macro="" textlink="">
      <xdr:nvSpPr>
        <xdr:cNvPr id="483" name="楕円 482"/>
        <xdr:cNvSpPr/>
      </xdr:nvSpPr>
      <xdr:spPr>
        <a:xfrm>
          <a:off x="10426700" y="168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147798</xdr:rowOff>
    </xdr:from>
    <xdr:ext cx="534377" cy="259045"/>
    <xdr:sp macro="" textlink="">
      <xdr:nvSpPr>
        <xdr:cNvPr id="484" name="土木費該当値テキスト"/>
        <xdr:cNvSpPr txBox="1"/>
      </xdr:nvSpPr>
      <xdr:spPr>
        <a:xfrm>
          <a:off x="10528300" y="166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57513</xdr:rowOff>
    </xdr:from>
    <xdr:to>
      <xdr:col>50</xdr:col>
      <xdr:colOff>165100</xdr:colOff>
      <xdr:row>98</xdr:row>
      <xdr:rowOff>159113</xdr:rowOff>
    </xdr:to>
    <xdr:sp macro="" textlink="">
      <xdr:nvSpPr>
        <xdr:cNvPr id="485" name="楕円 484"/>
        <xdr:cNvSpPr/>
      </xdr:nvSpPr>
      <xdr:spPr>
        <a:xfrm>
          <a:off x="9588500" y="168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4190</xdr:rowOff>
    </xdr:from>
    <xdr:ext cx="534377" cy="259045"/>
    <xdr:sp macro="" textlink="">
      <xdr:nvSpPr>
        <xdr:cNvPr id="486" name="テキスト ボックス 485"/>
        <xdr:cNvSpPr txBox="1"/>
      </xdr:nvSpPr>
      <xdr:spPr>
        <a:xfrm>
          <a:off x="9372111" y="166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75186</xdr:rowOff>
    </xdr:from>
    <xdr:to>
      <xdr:col>46</xdr:col>
      <xdr:colOff>38100</xdr:colOff>
      <xdr:row>99</xdr:row>
      <xdr:rowOff>5336</xdr:rowOff>
    </xdr:to>
    <xdr:sp macro="" textlink="">
      <xdr:nvSpPr>
        <xdr:cNvPr id="487" name="楕円 486"/>
        <xdr:cNvSpPr/>
      </xdr:nvSpPr>
      <xdr:spPr>
        <a:xfrm>
          <a:off x="8699500" y="168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167913</xdr:rowOff>
    </xdr:from>
    <xdr:ext cx="534377" cy="259045"/>
    <xdr:sp macro="" textlink="">
      <xdr:nvSpPr>
        <xdr:cNvPr id="488" name="テキスト ボックス 487"/>
        <xdr:cNvSpPr txBox="1"/>
      </xdr:nvSpPr>
      <xdr:spPr>
        <a:xfrm>
          <a:off x="8483111" y="169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92718</xdr:rowOff>
    </xdr:from>
    <xdr:to>
      <xdr:col>41</xdr:col>
      <xdr:colOff>101600</xdr:colOff>
      <xdr:row>99</xdr:row>
      <xdr:rowOff>22868</xdr:rowOff>
    </xdr:to>
    <xdr:sp macro="" textlink="">
      <xdr:nvSpPr>
        <xdr:cNvPr id="489" name="楕円 488"/>
        <xdr:cNvSpPr/>
      </xdr:nvSpPr>
      <xdr:spPr>
        <a:xfrm>
          <a:off x="7810500" y="168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13995</xdr:rowOff>
    </xdr:from>
    <xdr:ext cx="534377" cy="259045"/>
    <xdr:sp macro="" textlink="">
      <xdr:nvSpPr>
        <xdr:cNvPr id="490" name="テキスト ボックス 489"/>
        <xdr:cNvSpPr txBox="1"/>
      </xdr:nvSpPr>
      <xdr:spPr>
        <a:xfrm>
          <a:off x="7594111" y="169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94464</xdr:rowOff>
    </xdr:from>
    <xdr:to>
      <xdr:col>36</xdr:col>
      <xdr:colOff>165100</xdr:colOff>
      <xdr:row>99</xdr:row>
      <xdr:rowOff>24614</xdr:rowOff>
    </xdr:to>
    <xdr:sp macro="" textlink="">
      <xdr:nvSpPr>
        <xdr:cNvPr id="491" name="楕円 490"/>
        <xdr:cNvSpPr/>
      </xdr:nvSpPr>
      <xdr:spPr>
        <a:xfrm>
          <a:off x="6921500" y="168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15741</xdr:rowOff>
    </xdr:from>
    <xdr:ext cx="534377" cy="259045"/>
    <xdr:sp macro="" textlink="">
      <xdr:nvSpPr>
        <xdr:cNvPr id="492" name="テキスト ボックス 491"/>
        <xdr:cNvSpPr txBox="1"/>
      </xdr:nvSpPr>
      <xdr:spPr>
        <a:xfrm>
          <a:off x="6705111" y="169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94971</xdr:rowOff>
    </xdr:from>
    <xdr:to>
      <xdr:col>85</xdr:col>
      <xdr:colOff>127000</xdr:colOff>
      <xdr:row>38</xdr:row>
      <xdr:rowOff>113335</xdr:rowOff>
    </xdr:to>
    <xdr:cxnSp macro="">
      <xdr:nvCxnSpPr>
        <xdr:cNvPr id="522" name="直線コネクタ 521"/>
        <xdr:cNvCxnSpPr/>
      </xdr:nvCxnSpPr>
      <xdr:spPr>
        <a:xfrm flipV="1">
          <a:off x="15481300" y="6610071"/>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56147</xdr:rowOff>
    </xdr:from>
    <xdr:to>
      <xdr:col>81</xdr:col>
      <xdr:colOff>50800</xdr:colOff>
      <xdr:row>38</xdr:row>
      <xdr:rowOff>113335</xdr:rowOff>
    </xdr:to>
    <xdr:cxnSp macro="">
      <xdr:nvCxnSpPr>
        <xdr:cNvPr id="525" name="直線コネクタ 524"/>
        <xdr:cNvCxnSpPr/>
      </xdr:nvCxnSpPr>
      <xdr:spPr>
        <a:xfrm>
          <a:off x="14592300" y="6571247"/>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133490</xdr:rowOff>
    </xdr:from>
    <xdr:to>
      <xdr:col>76</xdr:col>
      <xdr:colOff>114300</xdr:colOff>
      <xdr:row>38</xdr:row>
      <xdr:rowOff>56147</xdr:rowOff>
    </xdr:to>
    <xdr:cxnSp macro="">
      <xdr:nvCxnSpPr>
        <xdr:cNvPr id="528" name="直線コネクタ 527"/>
        <xdr:cNvCxnSpPr/>
      </xdr:nvCxnSpPr>
      <xdr:spPr>
        <a:xfrm>
          <a:off x="13703300" y="647714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133490</xdr:rowOff>
    </xdr:from>
    <xdr:to>
      <xdr:col>71</xdr:col>
      <xdr:colOff>177800</xdr:colOff>
      <xdr:row>38</xdr:row>
      <xdr:rowOff>35992</xdr:rowOff>
    </xdr:to>
    <xdr:cxnSp macro="">
      <xdr:nvCxnSpPr>
        <xdr:cNvPr id="531" name="直線コネクタ 530"/>
        <xdr:cNvCxnSpPr/>
      </xdr:nvCxnSpPr>
      <xdr:spPr>
        <a:xfrm flipV="1">
          <a:off x="12814300" y="6477140"/>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44171</xdr:rowOff>
    </xdr:from>
    <xdr:to>
      <xdr:col>85</xdr:col>
      <xdr:colOff>177800</xdr:colOff>
      <xdr:row>38</xdr:row>
      <xdr:rowOff>145771</xdr:rowOff>
    </xdr:to>
    <xdr:sp macro="" textlink="">
      <xdr:nvSpPr>
        <xdr:cNvPr id="541" name="楕円 540"/>
        <xdr:cNvSpPr/>
      </xdr:nvSpPr>
      <xdr:spPr>
        <a:xfrm>
          <a:off x="16268700" y="65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22598</xdr:rowOff>
    </xdr:from>
    <xdr:ext cx="534377" cy="259045"/>
    <xdr:sp macro="" textlink="">
      <xdr:nvSpPr>
        <xdr:cNvPr id="542" name="消防費該当値テキスト"/>
        <xdr:cNvSpPr txBox="1"/>
      </xdr:nvSpPr>
      <xdr:spPr>
        <a:xfrm>
          <a:off x="16370300"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62535</xdr:rowOff>
    </xdr:from>
    <xdr:to>
      <xdr:col>81</xdr:col>
      <xdr:colOff>101600</xdr:colOff>
      <xdr:row>38</xdr:row>
      <xdr:rowOff>164135</xdr:rowOff>
    </xdr:to>
    <xdr:sp macro="" textlink="">
      <xdr:nvSpPr>
        <xdr:cNvPr id="543" name="楕円 542"/>
        <xdr:cNvSpPr/>
      </xdr:nvSpPr>
      <xdr:spPr>
        <a:xfrm>
          <a:off x="15430500" y="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155262</xdr:rowOff>
    </xdr:from>
    <xdr:ext cx="534377" cy="259045"/>
    <xdr:sp macro="" textlink="">
      <xdr:nvSpPr>
        <xdr:cNvPr id="544" name="テキスト ボックス 543"/>
        <xdr:cNvSpPr txBox="1"/>
      </xdr:nvSpPr>
      <xdr:spPr>
        <a:xfrm>
          <a:off x="15214111" y="66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5347</xdr:rowOff>
    </xdr:from>
    <xdr:to>
      <xdr:col>76</xdr:col>
      <xdr:colOff>165100</xdr:colOff>
      <xdr:row>38</xdr:row>
      <xdr:rowOff>106947</xdr:rowOff>
    </xdr:to>
    <xdr:sp macro="" textlink="">
      <xdr:nvSpPr>
        <xdr:cNvPr id="545" name="楕円 544"/>
        <xdr:cNvSpPr/>
      </xdr:nvSpPr>
      <xdr:spPr>
        <a:xfrm>
          <a:off x="14541500" y="65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98074</xdr:rowOff>
    </xdr:from>
    <xdr:ext cx="534377" cy="259045"/>
    <xdr:sp macro="" textlink="">
      <xdr:nvSpPr>
        <xdr:cNvPr id="546" name="テキスト ボックス 545"/>
        <xdr:cNvSpPr txBox="1"/>
      </xdr:nvSpPr>
      <xdr:spPr>
        <a:xfrm>
          <a:off x="14325111" y="66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82690</xdr:rowOff>
    </xdr:from>
    <xdr:to>
      <xdr:col>72</xdr:col>
      <xdr:colOff>38100</xdr:colOff>
      <xdr:row>38</xdr:row>
      <xdr:rowOff>12840</xdr:rowOff>
    </xdr:to>
    <xdr:sp macro="" textlink="">
      <xdr:nvSpPr>
        <xdr:cNvPr id="547" name="楕円 546"/>
        <xdr:cNvSpPr/>
      </xdr:nvSpPr>
      <xdr:spPr>
        <a:xfrm>
          <a:off x="13652500" y="64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3967</xdr:rowOff>
    </xdr:from>
    <xdr:ext cx="534377" cy="259045"/>
    <xdr:sp macro="" textlink="">
      <xdr:nvSpPr>
        <xdr:cNvPr id="548" name="テキスト ボックス 547"/>
        <xdr:cNvSpPr txBox="1"/>
      </xdr:nvSpPr>
      <xdr:spPr>
        <a:xfrm>
          <a:off x="13436111" y="65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156642</xdr:rowOff>
    </xdr:from>
    <xdr:to>
      <xdr:col>67</xdr:col>
      <xdr:colOff>101600</xdr:colOff>
      <xdr:row>38</xdr:row>
      <xdr:rowOff>86792</xdr:rowOff>
    </xdr:to>
    <xdr:sp macro="" textlink="">
      <xdr:nvSpPr>
        <xdr:cNvPr id="549" name="楕円 548"/>
        <xdr:cNvSpPr/>
      </xdr:nvSpPr>
      <xdr:spPr>
        <a:xfrm>
          <a:off x="12763500" y="65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77919</xdr:rowOff>
    </xdr:from>
    <xdr:ext cx="534377" cy="259045"/>
    <xdr:sp macro="" textlink="">
      <xdr:nvSpPr>
        <xdr:cNvPr id="550" name="テキスト ボックス 549"/>
        <xdr:cNvSpPr txBox="1"/>
      </xdr:nvSpPr>
      <xdr:spPr>
        <a:xfrm>
          <a:off x="12547111" y="65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122784</xdr:rowOff>
    </xdr:from>
    <xdr:to>
      <xdr:col>85</xdr:col>
      <xdr:colOff>127000</xdr:colOff>
      <xdr:row>57</xdr:row>
      <xdr:rowOff>61176</xdr:rowOff>
    </xdr:to>
    <xdr:cxnSp macro="">
      <xdr:nvCxnSpPr>
        <xdr:cNvPr id="582" name="直線コネクタ 581"/>
        <xdr:cNvCxnSpPr/>
      </xdr:nvCxnSpPr>
      <xdr:spPr>
        <a:xfrm flipV="1">
          <a:off x="15481300" y="9723984"/>
          <a:ext cx="838200" cy="10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107614</xdr:rowOff>
    </xdr:from>
    <xdr:to>
      <xdr:col>81</xdr:col>
      <xdr:colOff>50800</xdr:colOff>
      <xdr:row>57</xdr:row>
      <xdr:rowOff>61176</xdr:rowOff>
    </xdr:to>
    <xdr:cxnSp macro="">
      <xdr:nvCxnSpPr>
        <xdr:cNvPr id="585" name="直線コネクタ 584"/>
        <xdr:cNvCxnSpPr/>
      </xdr:nvCxnSpPr>
      <xdr:spPr>
        <a:xfrm>
          <a:off x="14592300" y="9708814"/>
          <a:ext cx="8890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107614</xdr:rowOff>
    </xdr:from>
    <xdr:to>
      <xdr:col>76</xdr:col>
      <xdr:colOff>114300</xdr:colOff>
      <xdr:row>57</xdr:row>
      <xdr:rowOff>150264</xdr:rowOff>
    </xdr:to>
    <xdr:cxnSp macro="">
      <xdr:nvCxnSpPr>
        <xdr:cNvPr id="588" name="直線コネクタ 587"/>
        <xdr:cNvCxnSpPr/>
      </xdr:nvCxnSpPr>
      <xdr:spPr>
        <a:xfrm flipV="1">
          <a:off x="13703300" y="9708814"/>
          <a:ext cx="8890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120497</xdr:rowOff>
    </xdr:from>
    <xdr:to>
      <xdr:col>71</xdr:col>
      <xdr:colOff>177800</xdr:colOff>
      <xdr:row>57</xdr:row>
      <xdr:rowOff>150264</xdr:rowOff>
    </xdr:to>
    <xdr:cxnSp macro="">
      <xdr:nvCxnSpPr>
        <xdr:cNvPr id="591" name="直線コネクタ 590"/>
        <xdr:cNvCxnSpPr/>
      </xdr:nvCxnSpPr>
      <xdr:spPr>
        <a:xfrm>
          <a:off x="12814300" y="9893147"/>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71984</xdr:rowOff>
    </xdr:from>
    <xdr:to>
      <xdr:col>85</xdr:col>
      <xdr:colOff>177800</xdr:colOff>
      <xdr:row>57</xdr:row>
      <xdr:rowOff>2134</xdr:rowOff>
    </xdr:to>
    <xdr:sp macro="" textlink="">
      <xdr:nvSpPr>
        <xdr:cNvPr id="601" name="楕円 600"/>
        <xdr:cNvSpPr/>
      </xdr:nvSpPr>
      <xdr:spPr>
        <a:xfrm>
          <a:off x="162687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50411</xdr:rowOff>
    </xdr:from>
    <xdr:ext cx="534377" cy="259045"/>
    <xdr:sp macro="" textlink="">
      <xdr:nvSpPr>
        <xdr:cNvPr id="602" name="教育費該当値テキスト"/>
        <xdr:cNvSpPr txBox="1"/>
      </xdr:nvSpPr>
      <xdr:spPr>
        <a:xfrm>
          <a:off x="16370300" y="96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10376</xdr:rowOff>
    </xdr:from>
    <xdr:to>
      <xdr:col>81</xdr:col>
      <xdr:colOff>101600</xdr:colOff>
      <xdr:row>57</xdr:row>
      <xdr:rowOff>111976</xdr:rowOff>
    </xdr:to>
    <xdr:sp macro="" textlink="">
      <xdr:nvSpPr>
        <xdr:cNvPr id="603" name="楕円 602"/>
        <xdr:cNvSpPr/>
      </xdr:nvSpPr>
      <xdr:spPr>
        <a:xfrm>
          <a:off x="15430500" y="97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103103</xdr:rowOff>
    </xdr:from>
    <xdr:ext cx="534377" cy="259045"/>
    <xdr:sp macro="" textlink="">
      <xdr:nvSpPr>
        <xdr:cNvPr id="604" name="テキスト ボックス 603"/>
        <xdr:cNvSpPr txBox="1"/>
      </xdr:nvSpPr>
      <xdr:spPr>
        <a:xfrm>
          <a:off x="15214111" y="98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56814</xdr:rowOff>
    </xdr:from>
    <xdr:to>
      <xdr:col>76</xdr:col>
      <xdr:colOff>165100</xdr:colOff>
      <xdr:row>56</xdr:row>
      <xdr:rowOff>158414</xdr:rowOff>
    </xdr:to>
    <xdr:sp macro="" textlink="">
      <xdr:nvSpPr>
        <xdr:cNvPr id="605" name="楕円 604"/>
        <xdr:cNvSpPr/>
      </xdr:nvSpPr>
      <xdr:spPr>
        <a:xfrm>
          <a:off x="14541500" y="96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149541</xdr:rowOff>
    </xdr:from>
    <xdr:ext cx="534377" cy="259045"/>
    <xdr:sp macro="" textlink="">
      <xdr:nvSpPr>
        <xdr:cNvPr id="606" name="テキスト ボックス 605"/>
        <xdr:cNvSpPr txBox="1"/>
      </xdr:nvSpPr>
      <xdr:spPr>
        <a:xfrm>
          <a:off x="14325111" y="97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99464</xdr:rowOff>
    </xdr:from>
    <xdr:to>
      <xdr:col>72</xdr:col>
      <xdr:colOff>38100</xdr:colOff>
      <xdr:row>58</xdr:row>
      <xdr:rowOff>29614</xdr:rowOff>
    </xdr:to>
    <xdr:sp macro="" textlink="">
      <xdr:nvSpPr>
        <xdr:cNvPr id="607" name="楕円 606"/>
        <xdr:cNvSpPr/>
      </xdr:nvSpPr>
      <xdr:spPr>
        <a:xfrm>
          <a:off x="13652500" y="98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20741</xdr:rowOff>
    </xdr:from>
    <xdr:ext cx="534377" cy="259045"/>
    <xdr:sp macro="" textlink="">
      <xdr:nvSpPr>
        <xdr:cNvPr id="608" name="テキスト ボックス 607"/>
        <xdr:cNvSpPr txBox="1"/>
      </xdr:nvSpPr>
      <xdr:spPr>
        <a:xfrm>
          <a:off x="13436111" y="99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69697</xdr:rowOff>
    </xdr:from>
    <xdr:to>
      <xdr:col>67</xdr:col>
      <xdr:colOff>101600</xdr:colOff>
      <xdr:row>57</xdr:row>
      <xdr:rowOff>171297</xdr:rowOff>
    </xdr:to>
    <xdr:sp macro="" textlink="">
      <xdr:nvSpPr>
        <xdr:cNvPr id="609" name="楕円 608"/>
        <xdr:cNvSpPr/>
      </xdr:nvSpPr>
      <xdr:spPr>
        <a:xfrm>
          <a:off x="12763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162424</xdr:rowOff>
    </xdr:from>
    <xdr:ext cx="534377" cy="259045"/>
    <xdr:sp macro="" textlink="">
      <xdr:nvSpPr>
        <xdr:cNvPr id="610" name="テキスト ボックス 609"/>
        <xdr:cNvSpPr txBox="1"/>
      </xdr:nvSpPr>
      <xdr:spPr>
        <a:xfrm>
          <a:off x="12547111" y="9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24954</xdr:rowOff>
    </xdr:from>
    <xdr:to>
      <xdr:col>85</xdr:col>
      <xdr:colOff>127000</xdr:colOff>
      <xdr:row>78</xdr:row>
      <xdr:rowOff>25389</xdr:rowOff>
    </xdr:to>
    <xdr:cxnSp macro="">
      <xdr:nvCxnSpPr>
        <xdr:cNvPr id="635" name="直線コネクタ 634"/>
        <xdr:cNvCxnSpPr/>
      </xdr:nvCxnSpPr>
      <xdr:spPr>
        <a:xfrm flipV="1">
          <a:off x="15481300" y="13398054"/>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25389</xdr:rowOff>
    </xdr:from>
    <xdr:to>
      <xdr:col>81</xdr:col>
      <xdr:colOff>50800</xdr:colOff>
      <xdr:row>78</xdr:row>
      <xdr:rowOff>25400</xdr:rowOff>
    </xdr:to>
    <xdr:cxnSp macro="">
      <xdr:nvCxnSpPr>
        <xdr:cNvPr id="638" name="直線コネクタ 637"/>
        <xdr:cNvCxnSpPr/>
      </xdr:nvCxnSpPr>
      <xdr:spPr>
        <a:xfrm flipV="1">
          <a:off x="14592300" y="133984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145604</xdr:rowOff>
    </xdr:from>
    <xdr:to>
      <xdr:col>85</xdr:col>
      <xdr:colOff>177800</xdr:colOff>
      <xdr:row>78</xdr:row>
      <xdr:rowOff>75754</xdr:rowOff>
    </xdr:to>
    <xdr:sp macro="" textlink="">
      <xdr:nvSpPr>
        <xdr:cNvPr id="654" name="楕円 653"/>
        <xdr:cNvSpPr/>
      </xdr:nvSpPr>
      <xdr:spPr>
        <a:xfrm>
          <a:off x="16268700" y="133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13932" cy="259045"/>
    <xdr:sp macro="" textlink="">
      <xdr:nvSpPr>
        <xdr:cNvPr id="655" name="災害復旧費該当値テキスト"/>
        <xdr:cNvSpPr txBox="1"/>
      </xdr:nvSpPr>
      <xdr:spPr>
        <a:xfrm>
          <a:off x="16370300" y="13300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146039</xdr:rowOff>
    </xdr:from>
    <xdr:to>
      <xdr:col>81</xdr:col>
      <xdr:colOff>101600</xdr:colOff>
      <xdr:row>78</xdr:row>
      <xdr:rowOff>76189</xdr:rowOff>
    </xdr:to>
    <xdr:sp macro="" textlink="">
      <xdr:nvSpPr>
        <xdr:cNvPr id="656" name="楕円 655"/>
        <xdr:cNvSpPr/>
      </xdr:nvSpPr>
      <xdr:spPr>
        <a:xfrm>
          <a:off x="15430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67316</xdr:rowOff>
    </xdr:from>
    <xdr:ext cx="249299" cy="259045"/>
    <xdr:sp macro="" textlink="">
      <xdr:nvSpPr>
        <xdr:cNvPr id="657" name="テキスト ボックス 656"/>
        <xdr:cNvSpPr txBox="1"/>
      </xdr:nvSpPr>
      <xdr:spPr>
        <a:xfrm>
          <a:off x="15356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3594</xdr:rowOff>
    </xdr:from>
    <xdr:to>
      <xdr:col>85</xdr:col>
      <xdr:colOff>127000</xdr:colOff>
      <xdr:row>95</xdr:row>
      <xdr:rowOff>5423</xdr:rowOff>
    </xdr:to>
    <xdr:cxnSp macro="">
      <xdr:nvCxnSpPr>
        <xdr:cNvPr id="692" name="直線コネクタ 691"/>
        <xdr:cNvCxnSpPr/>
      </xdr:nvCxnSpPr>
      <xdr:spPr>
        <a:xfrm flipV="1">
          <a:off x="15481300" y="162913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139497</xdr:rowOff>
    </xdr:from>
    <xdr:to>
      <xdr:col>81</xdr:col>
      <xdr:colOff>50800</xdr:colOff>
      <xdr:row>95</xdr:row>
      <xdr:rowOff>5423</xdr:rowOff>
    </xdr:to>
    <xdr:cxnSp macro="">
      <xdr:nvCxnSpPr>
        <xdr:cNvPr id="695" name="直線コネクタ 694"/>
        <xdr:cNvCxnSpPr/>
      </xdr:nvCxnSpPr>
      <xdr:spPr>
        <a:xfrm>
          <a:off x="14592300" y="1625579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91860</xdr:rowOff>
    </xdr:from>
    <xdr:to>
      <xdr:col>76</xdr:col>
      <xdr:colOff>114300</xdr:colOff>
      <xdr:row>94</xdr:row>
      <xdr:rowOff>139497</xdr:rowOff>
    </xdr:to>
    <xdr:cxnSp macro="">
      <xdr:nvCxnSpPr>
        <xdr:cNvPr id="698" name="直線コネクタ 697"/>
        <xdr:cNvCxnSpPr/>
      </xdr:nvCxnSpPr>
      <xdr:spPr>
        <a:xfrm>
          <a:off x="13703300" y="16208160"/>
          <a:ext cx="889000" cy="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91860</xdr:rowOff>
    </xdr:from>
    <xdr:to>
      <xdr:col>71</xdr:col>
      <xdr:colOff>177800</xdr:colOff>
      <xdr:row>94</xdr:row>
      <xdr:rowOff>102654</xdr:rowOff>
    </xdr:to>
    <xdr:cxnSp macro="">
      <xdr:nvCxnSpPr>
        <xdr:cNvPr id="701" name="直線コネクタ 700"/>
        <xdr:cNvCxnSpPr/>
      </xdr:nvCxnSpPr>
      <xdr:spPr>
        <a:xfrm flipV="1">
          <a:off x="12814300" y="16208160"/>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124244</xdr:rowOff>
    </xdr:from>
    <xdr:to>
      <xdr:col>85</xdr:col>
      <xdr:colOff>177800</xdr:colOff>
      <xdr:row>95</xdr:row>
      <xdr:rowOff>54394</xdr:rowOff>
    </xdr:to>
    <xdr:sp macro="" textlink="">
      <xdr:nvSpPr>
        <xdr:cNvPr id="711" name="楕円 710"/>
        <xdr:cNvSpPr/>
      </xdr:nvSpPr>
      <xdr:spPr>
        <a:xfrm>
          <a:off x="16268700" y="162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147121</xdr:rowOff>
    </xdr:from>
    <xdr:ext cx="534377" cy="259045"/>
    <xdr:sp macro="" textlink="">
      <xdr:nvSpPr>
        <xdr:cNvPr id="712" name="公債費該当値テキスト"/>
        <xdr:cNvSpPr txBox="1"/>
      </xdr:nvSpPr>
      <xdr:spPr>
        <a:xfrm>
          <a:off x="16370300" y="160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126073</xdr:rowOff>
    </xdr:from>
    <xdr:to>
      <xdr:col>81</xdr:col>
      <xdr:colOff>101600</xdr:colOff>
      <xdr:row>95</xdr:row>
      <xdr:rowOff>56223</xdr:rowOff>
    </xdr:to>
    <xdr:sp macro="" textlink="">
      <xdr:nvSpPr>
        <xdr:cNvPr id="713" name="楕円 712"/>
        <xdr:cNvSpPr/>
      </xdr:nvSpPr>
      <xdr:spPr>
        <a:xfrm>
          <a:off x="15430500" y="162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72750</xdr:rowOff>
    </xdr:from>
    <xdr:ext cx="534377" cy="259045"/>
    <xdr:sp macro="" textlink="">
      <xdr:nvSpPr>
        <xdr:cNvPr id="714" name="テキスト ボックス 713"/>
        <xdr:cNvSpPr txBox="1"/>
      </xdr:nvSpPr>
      <xdr:spPr>
        <a:xfrm>
          <a:off x="15214111" y="160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88697</xdr:rowOff>
    </xdr:from>
    <xdr:to>
      <xdr:col>76</xdr:col>
      <xdr:colOff>165100</xdr:colOff>
      <xdr:row>95</xdr:row>
      <xdr:rowOff>18847</xdr:rowOff>
    </xdr:to>
    <xdr:sp macro="" textlink="">
      <xdr:nvSpPr>
        <xdr:cNvPr id="715" name="楕円 714"/>
        <xdr:cNvSpPr/>
      </xdr:nvSpPr>
      <xdr:spPr>
        <a:xfrm>
          <a:off x="14541500" y="162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35374</xdr:rowOff>
    </xdr:from>
    <xdr:ext cx="534377" cy="259045"/>
    <xdr:sp macro="" textlink="">
      <xdr:nvSpPr>
        <xdr:cNvPr id="716" name="テキスト ボックス 715"/>
        <xdr:cNvSpPr txBox="1"/>
      </xdr:nvSpPr>
      <xdr:spPr>
        <a:xfrm>
          <a:off x="14325111" y="159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41060</xdr:rowOff>
    </xdr:from>
    <xdr:to>
      <xdr:col>72</xdr:col>
      <xdr:colOff>38100</xdr:colOff>
      <xdr:row>94</xdr:row>
      <xdr:rowOff>142660</xdr:rowOff>
    </xdr:to>
    <xdr:sp macro="" textlink="">
      <xdr:nvSpPr>
        <xdr:cNvPr id="717" name="楕円 716"/>
        <xdr:cNvSpPr/>
      </xdr:nvSpPr>
      <xdr:spPr>
        <a:xfrm>
          <a:off x="13652500" y="161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133787</xdr:rowOff>
    </xdr:from>
    <xdr:ext cx="534377" cy="259045"/>
    <xdr:sp macro="" textlink="">
      <xdr:nvSpPr>
        <xdr:cNvPr id="718" name="テキスト ボックス 717"/>
        <xdr:cNvSpPr txBox="1"/>
      </xdr:nvSpPr>
      <xdr:spPr>
        <a:xfrm>
          <a:off x="13436111" y="162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51854</xdr:rowOff>
    </xdr:from>
    <xdr:to>
      <xdr:col>67</xdr:col>
      <xdr:colOff>101600</xdr:colOff>
      <xdr:row>94</xdr:row>
      <xdr:rowOff>153454</xdr:rowOff>
    </xdr:to>
    <xdr:sp macro="" textlink="">
      <xdr:nvSpPr>
        <xdr:cNvPr id="719" name="楕円 718"/>
        <xdr:cNvSpPr/>
      </xdr:nvSpPr>
      <xdr:spPr>
        <a:xfrm>
          <a:off x="127635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144581</xdr:rowOff>
    </xdr:from>
    <xdr:ext cx="534377" cy="259045"/>
    <xdr:sp macro="" textlink="">
      <xdr:nvSpPr>
        <xdr:cNvPr id="720" name="テキスト ボックス 719"/>
        <xdr:cNvSpPr txBox="1"/>
      </xdr:nvSpPr>
      <xdr:spPr>
        <a:xfrm>
          <a:off x="12547111" y="162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138329</xdr:rowOff>
    </xdr:from>
    <xdr:to>
      <xdr:col>116</xdr:col>
      <xdr:colOff>63500</xdr:colOff>
      <xdr:row>38</xdr:row>
      <xdr:rowOff>139700</xdr:rowOff>
    </xdr:to>
    <xdr:cxnSp macro="">
      <xdr:nvCxnSpPr>
        <xdr:cNvPr id="747" name="直線コネクタ 746"/>
        <xdr:cNvCxnSpPr/>
      </xdr:nvCxnSpPr>
      <xdr:spPr>
        <a:xfrm flipV="1">
          <a:off x="21323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87529</xdr:rowOff>
    </xdr:from>
    <xdr:to>
      <xdr:col>116</xdr:col>
      <xdr:colOff>114300</xdr:colOff>
      <xdr:row>39</xdr:row>
      <xdr:rowOff>17679</xdr:rowOff>
    </xdr:to>
    <xdr:sp macro="" textlink="">
      <xdr:nvSpPr>
        <xdr:cNvPr id="766" name="楕円 765"/>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41953</xdr:rowOff>
    </xdr:from>
    <xdr:ext cx="249299" cy="259045"/>
    <xdr:sp macro="" textlink="">
      <xdr:nvSpPr>
        <xdr:cNvPr id="767" name="諸支出金該当値テキスト"/>
        <xdr:cNvSpPr txBox="1"/>
      </xdr:nvSpPr>
      <xdr:spPr>
        <a:xfrm>
          <a:off x="22212300" y="6557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農業や製造業、観光業は当市の基幹産業であり、地域経済を支える屋台骨であるため、農林水産業費や商工費については、予算配分を厚くしており、類似団体と比較して大きい額で推移している。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消防費については、常備消防を広域行政で実施し、経費負担の軽減を図っているため、類似団体と比較して少額となっている。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給食センターの建設を行ったため、実施後２年間ほど歳出の抑制を図ったが、災害に備えて学校施設の耐震補強を計画的に実施しているため、徐々にコストが増えてきている。今後は、施設の老朽化だけでなく、ＩＣＴ環境の整備等で費用が発生する見込みであるため、計画的な投資をしていかなければならない。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行財政改革プランに基づいて１億円の積み立てを行ったため、標準財政規模に対する割合が高くなった。実質単年度収支についても、財政調整基金を積み立てたことによって、標準財政規模における実質単年度収支の割合が高く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全ての会計において連結実質赤字は発生していない。公共下水道事業会計と水道事業会計、一般会計で黒字額の</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％以上を占めている。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また、農業集落排水事業特別会計については、平成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年度に法的化を行うため、打切決算を行ったことで黒字決算となった。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引き続き全会計で黒字決算を打てるように取り組んでいく。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16309336</v>
      </c>
      <c r="BO4" s="410"/>
      <c r="BP4" s="410"/>
      <c r="BQ4" s="410"/>
      <c r="BR4" s="410"/>
      <c r="BS4" s="410"/>
      <c r="BT4" s="410"/>
      <c r="BU4" s="411"/>
      <c r="BV4" s="409">
        <v>18276012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3.4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15980215</v>
      </c>
      <c r="BO5" s="447"/>
      <c r="BP5" s="447"/>
      <c r="BQ5" s="447"/>
      <c r="BR5" s="447"/>
      <c r="BS5" s="447"/>
      <c r="BT5" s="447"/>
      <c r="BU5" s="448"/>
      <c r="BV5" s="446">
        <v>17955385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87.8</v>
      </c>
      <c r="CU5" s="444"/>
      <c r="CV5" s="444"/>
      <c r="CW5" s="444"/>
      <c r="CX5" s="444"/>
      <c r="CY5" s="444"/>
      <c r="CZ5" s="444"/>
      <c r="DA5" s="445"/>
      <c r="DB5" s="443">
        <v>89.1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329121</v>
      </c>
      <c r="BO6" s="447"/>
      <c r="BP6" s="447"/>
      <c r="BQ6" s="447"/>
      <c r="BR6" s="447"/>
      <c r="BS6" s="447"/>
      <c r="BT6" s="447"/>
      <c r="BU6" s="448"/>
      <c r="BV6" s="446">
        <v>320627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93.6</v>
      </c>
      <c r="CU6" s="484"/>
      <c r="CV6" s="484"/>
      <c r="CW6" s="484"/>
      <c r="CX6" s="484"/>
      <c r="CY6" s="484"/>
      <c r="CZ6" s="484"/>
      <c r="DA6" s="485"/>
      <c r="DB6" s="483">
        <v>94.7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19406</v>
      </c>
      <c r="BO7" s="447"/>
      <c r="BP7" s="447"/>
      <c r="BQ7" s="447"/>
      <c r="BR7" s="447"/>
      <c r="BS7" s="447"/>
      <c r="BT7" s="447"/>
      <c r="BU7" s="448"/>
      <c r="BV7" s="446">
        <v>14769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8900698</v>
      </c>
      <c r="CU7" s="447"/>
      <c r="CV7" s="447"/>
      <c r="CW7" s="447"/>
      <c r="CX7" s="447"/>
      <c r="CY7" s="447"/>
      <c r="CZ7" s="447"/>
      <c r="DA7" s="448"/>
      <c r="DB7" s="446">
        <v>8959502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99</v>
      </c>
      <c r="AV8" s="479"/>
      <c r="AW8" s="479"/>
      <c r="AX8" s="479"/>
      <c r="AY8" s="480" t="s">
        <v>103</v>
      </c>
      <c r="AZ8" s="481"/>
      <c r="BA8" s="481"/>
      <c r="BB8" s="481"/>
      <c r="BC8" s="481"/>
      <c r="BD8" s="481"/>
      <c r="BE8" s="481"/>
      <c r="BF8" s="481"/>
      <c r="BG8" s="481"/>
      <c r="BH8" s="481"/>
      <c r="BI8" s="481"/>
      <c r="BJ8" s="481"/>
      <c r="BK8" s="481"/>
      <c r="BL8" s="481"/>
      <c r="BM8" s="482"/>
      <c r="BN8" s="446">
        <v>309715</v>
      </c>
      <c r="BO8" s="447"/>
      <c r="BP8" s="447"/>
      <c r="BQ8" s="447"/>
      <c r="BR8" s="447"/>
      <c r="BS8" s="447"/>
      <c r="BT8" s="447"/>
      <c r="BU8" s="448"/>
      <c r="BV8" s="446">
        <v>305858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0.56999999999999995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32759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3857</v>
      </c>
      <c r="BO9" s="447"/>
      <c r="BP9" s="447"/>
      <c r="BQ9" s="447"/>
      <c r="BR9" s="447"/>
      <c r="BS9" s="447"/>
      <c r="BT9" s="447"/>
      <c r="BU9" s="448"/>
      <c r="BV9" s="446">
        <v>18052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18.2</v>
      </c>
      <c r="CU9" s="444"/>
      <c r="CV9" s="444"/>
      <c r="CW9" s="444"/>
      <c r="CX9" s="444"/>
      <c r="CY9" s="444"/>
      <c r="CZ9" s="444"/>
      <c r="DA9" s="445"/>
      <c r="DB9" s="443">
        <v>18.399999999999999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33693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99</v>
      </c>
      <c r="AV10" s="479"/>
      <c r="AW10" s="479"/>
      <c r="AX10" s="479"/>
      <c r="AY10" s="480" t="s">
        <v>114</v>
      </c>
      <c r="AZ10" s="481"/>
      <c r="BA10" s="481"/>
      <c r="BB10" s="481"/>
      <c r="BC10" s="481"/>
      <c r="BD10" s="481"/>
      <c r="BE10" s="481"/>
      <c r="BF10" s="481"/>
      <c r="BG10" s="481"/>
      <c r="BH10" s="481"/>
      <c r="BI10" s="481"/>
      <c r="BJ10" s="481"/>
      <c r="BK10" s="481"/>
      <c r="BL10" s="481"/>
      <c r="BM10" s="482"/>
      <c r="BN10" s="446">
        <v>100403</v>
      </c>
      <c r="BO10" s="447"/>
      <c r="BP10" s="447"/>
      <c r="BQ10" s="447"/>
      <c r="BR10" s="447"/>
      <c r="BS10" s="447"/>
      <c r="BT10" s="447"/>
      <c r="BU10" s="448"/>
      <c r="BV10" s="446">
        <v>750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58182</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33080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32496</v>
      </c>
      <c r="S13" s="528"/>
      <c r="T13" s="528"/>
      <c r="U13" s="528"/>
      <c r="V13" s="529"/>
      <c r="W13" s="462" t="s">
        <v>134</v>
      </c>
      <c r="X13" s="463"/>
      <c r="Y13" s="463"/>
      <c r="Z13" s="463"/>
      <c r="AA13" s="463"/>
      <c r="AB13" s="453"/>
      <c r="AC13" s="497">
        <v>1309</v>
      </c>
      <c r="AD13" s="498"/>
      <c r="AE13" s="498"/>
      <c r="AF13" s="498"/>
      <c r="AG13" s="537"/>
      <c r="AH13" s="497">
        <v>1279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162442</v>
      </c>
      <c r="BO13" s="447"/>
      <c r="BP13" s="447"/>
      <c r="BQ13" s="447"/>
      <c r="BR13" s="447"/>
      <c r="BS13" s="447"/>
      <c r="BT13" s="447"/>
      <c r="BU13" s="448"/>
      <c r="BV13" s="446">
        <v>18802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13.8</v>
      </c>
      <c r="CU13" s="444"/>
      <c r="CV13" s="444"/>
      <c r="CW13" s="444"/>
      <c r="CX13" s="444"/>
      <c r="CY13" s="444"/>
      <c r="CZ13" s="444"/>
      <c r="DA13" s="445"/>
      <c r="DB13" s="443">
        <v>14.2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33207</v>
      </c>
      <c r="S14" s="528"/>
      <c r="T14" s="528"/>
      <c r="U14" s="528"/>
      <c r="V14" s="529"/>
      <c r="W14" s="436"/>
      <c r="X14" s="437"/>
      <c r="Y14" s="437"/>
      <c r="Z14" s="437"/>
      <c r="AA14" s="437"/>
      <c r="AB14" s="426"/>
      <c r="AC14" s="530">
        <v>7.7</v>
      </c>
      <c r="AD14" s="531"/>
      <c r="AE14" s="531"/>
      <c r="AF14" s="531"/>
      <c r="AG14" s="532"/>
      <c r="AH14" s="530">
        <v>7.6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197.9</v>
      </c>
      <c r="CU14" s="542"/>
      <c r="CV14" s="542"/>
      <c r="CW14" s="542"/>
      <c r="CX14" s="542"/>
      <c r="CY14" s="542"/>
      <c r="CZ14" s="542"/>
      <c r="DA14" s="543"/>
      <c r="DB14" s="541">
        <v>191.8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32668</v>
      </c>
      <c r="S15" s="528"/>
      <c r="T15" s="528"/>
      <c r="U15" s="528"/>
      <c r="V15" s="529"/>
      <c r="W15" s="462" t="s">
        <v>142</v>
      </c>
      <c r="X15" s="463"/>
      <c r="Y15" s="463"/>
      <c r="Z15" s="463"/>
      <c r="AA15" s="463"/>
      <c r="AB15" s="453"/>
      <c r="AC15" s="497">
        <v>6619</v>
      </c>
      <c r="AD15" s="498"/>
      <c r="AE15" s="498"/>
      <c r="AF15" s="498"/>
      <c r="AG15" s="537"/>
      <c r="AH15" s="497">
        <v>6623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4253800</v>
      </c>
      <c r="BO15" s="410"/>
      <c r="BP15" s="410"/>
      <c r="BQ15" s="410"/>
      <c r="BR15" s="410"/>
      <c r="BS15" s="410"/>
      <c r="BT15" s="410"/>
      <c r="BU15" s="411"/>
      <c r="BV15" s="409">
        <v>4231633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39</v>
      </c>
      <c r="AD16" s="531"/>
      <c r="AE16" s="531"/>
      <c r="AF16" s="531"/>
      <c r="AG16" s="532"/>
      <c r="AH16" s="530">
        <v>39.200000000000003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7192077</v>
      </c>
      <c r="BO16" s="447"/>
      <c r="BP16" s="447"/>
      <c r="BQ16" s="447"/>
      <c r="BR16" s="447"/>
      <c r="BS16" s="447"/>
      <c r="BT16" s="447"/>
      <c r="BU16" s="448"/>
      <c r="BV16" s="446">
        <v>7281881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9064</v>
      </c>
      <c r="AD17" s="498"/>
      <c r="AE17" s="498"/>
      <c r="AF17" s="498"/>
      <c r="AG17" s="537"/>
      <c r="AH17" s="497">
        <v>9001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5405847</v>
      </c>
      <c r="BO17" s="447"/>
      <c r="BP17" s="447"/>
      <c r="BQ17" s="447"/>
      <c r="BR17" s="447"/>
      <c r="BS17" s="447"/>
      <c r="BT17" s="447"/>
      <c r="BU17" s="448"/>
      <c r="BV17" s="446">
        <v>5378514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165.86</v>
      </c>
      <c r="M18" s="559"/>
      <c r="N18" s="559"/>
      <c r="O18" s="559"/>
      <c r="P18" s="559"/>
      <c r="Q18" s="559"/>
      <c r="R18" s="560"/>
      <c r="S18" s="560"/>
      <c r="T18" s="560"/>
      <c r="U18" s="560"/>
      <c r="V18" s="561"/>
      <c r="W18" s="464"/>
      <c r="X18" s="465"/>
      <c r="Y18" s="465"/>
      <c r="Z18" s="465"/>
      <c r="AA18" s="465"/>
      <c r="AB18" s="456"/>
      <c r="AC18" s="562">
        <v>53.3</v>
      </c>
      <c r="AD18" s="563"/>
      <c r="AE18" s="563"/>
      <c r="AF18" s="563"/>
      <c r="AG18" s="564"/>
      <c r="AH18" s="562">
        <v>53.3</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8014780</v>
      </c>
      <c r="BO18" s="447"/>
      <c r="BP18" s="447"/>
      <c r="BQ18" s="447"/>
      <c r="BR18" s="447"/>
      <c r="BS18" s="447"/>
      <c r="BT18" s="447"/>
      <c r="BU18" s="448"/>
      <c r="BV18" s="446">
        <v>8064550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10074381</v>
      </c>
      <c r="BO19" s="447"/>
      <c r="BP19" s="447"/>
      <c r="BQ19" s="447"/>
      <c r="BR19" s="447"/>
      <c r="BS19" s="447"/>
      <c r="BT19" s="447"/>
      <c r="BU19" s="448"/>
      <c r="BV19" s="446">
        <v>9958964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12437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20831617</v>
      </c>
      <c r="BO23" s="447"/>
      <c r="BP23" s="447"/>
      <c r="BQ23" s="447"/>
      <c r="BR23" s="447"/>
      <c r="BS23" s="447"/>
      <c r="BT23" s="447"/>
      <c r="BU23" s="448"/>
      <c r="BV23" s="446">
        <v>20661160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7840</v>
      </c>
      <c r="R24" s="498"/>
      <c r="S24" s="498"/>
      <c r="T24" s="498"/>
      <c r="U24" s="498"/>
      <c r="V24" s="537"/>
      <c r="W24" s="596"/>
      <c r="X24" s="584"/>
      <c r="Y24" s="585"/>
      <c r="Z24" s="496" t="s">
        <v>166</v>
      </c>
      <c r="AA24" s="476"/>
      <c r="AB24" s="476"/>
      <c r="AC24" s="476"/>
      <c r="AD24" s="476"/>
      <c r="AE24" s="476"/>
      <c r="AF24" s="476"/>
      <c r="AG24" s="477"/>
      <c r="AH24" s="497">
        <v>232</v>
      </c>
      <c r="AI24" s="498"/>
      <c r="AJ24" s="498"/>
      <c r="AK24" s="498"/>
      <c r="AL24" s="537"/>
      <c r="AM24" s="497">
        <v>717576</v>
      </c>
      <c r="AN24" s="498"/>
      <c r="AO24" s="498"/>
      <c r="AP24" s="498"/>
      <c r="AQ24" s="498"/>
      <c r="AR24" s="537"/>
      <c r="AS24" s="497">
        <v>3093</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11670274</v>
      </c>
      <c r="BO24" s="447"/>
      <c r="BP24" s="447"/>
      <c r="BQ24" s="447"/>
      <c r="BR24" s="447"/>
      <c r="BS24" s="447"/>
      <c r="BT24" s="447"/>
      <c r="BU24" s="448"/>
      <c r="BV24" s="446">
        <v>11659432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6600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170</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106785</v>
      </c>
      <c r="BO25" s="410"/>
      <c r="BP25" s="410"/>
      <c r="BQ25" s="410"/>
      <c r="BR25" s="410"/>
      <c r="BS25" s="410"/>
      <c r="BT25" s="410"/>
      <c r="BU25" s="411"/>
      <c r="BV25" s="409">
        <v>136177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5760</v>
      </c>
      <c r="R26" s="498"/>
      <c r="S26" s="498"/>
      <c r="T26" s="498"/>
      <c r="U26" s="498"/>
      <c r="V26" s="537"/>
      <c r="W26" s="596"/>
      <c r="X26" s="584"/>
      <c r="Y26" s="585"/>
      <c r="Z26" s="496" t="s">
        <v>174</v>
      </c>
      <c r="AA26" s="606"/>
      <c r="AB26" s="606"/>
      <c r="AC26" s="606"/>
      <c r="AD26" s="606"/>
      <c r="AE26" s="606"/>
      <c r="AF26" s="606"/>
      <c r="AG26" s="607"/>
      <c r="AH26" s="497">
        <v>7</v>
      </c>
      <c r="AI26" s="498"/>
      <c r="AJ26" s="498"/>
      <c r="AK26" s="498"/>
      <c r="AL26" s="537"/>
      <c r="AM26" s="497">
        <v>23870</v>
      </c>
      <c r="AN26" s="498"/>
      <c r="AO26" s="498"/>
      <c r="AP26" s="498"/>
      <c r="AQ26" s="498"/>
      <c r="AR26" s="537"/>
      <c r="AS26" s="497">
        <v>3410</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4040</v>
      </c>
      <c r="R27" s="498"/>
      <c r="S27" s="498"/>
      <c r="T27" s="498"/>
      <c r="U27" s="498"/>
      <c r="V27" s="537"/>
      <c r="W27" s="596"/>
      <c r="X27" s="584"/>
      <c r="Y27" s="585"/>
      <c r="Z27" s="496" t="s">
        <v>177</v>
      </c>
      <c r="AA27" s="476"/>
      <c r="AB27" s="476"/>
      <c r="AC27" s="476"/>
      <c r="AD27" s="476"/>
      <c r="AE27" s="476"/>
      <c r="AF27" s="476"/>
      <c r="AG27" s="477"/>
      <c r="AH27" s="497">
        <v>10</v>
      </c>
      <c r="AI27" s="498"/>
      <c r="AJ27" s="498"/>
      <c r="AK27" s="498"/>
      <c r="AL27" s="537"/>
      <c r="AM27" s="497">
        <v>32966</v>
      </c>
      <c r="AN27" s="498"/>
      <c r="AO27" s="498"/>
      <c r="AP27" s="498"/>
      <c r="AQ27" s="498"/>
      <c r="AR27" s="537"/>
      <c r="AS27" s="497">
        <v>3297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83754</v>
      </c>
      <c r="BO27" s="620"/>
      <c r="BP27" s="620"/>
      <c r="BQ27" s="620"/>
      <c r="BR27" s="620"/>
      <c r="BS27" s="620"/>
      <c r="BT27" s="620"/>
      <c r="BU27" s="621"/>
      <c r="BV27" s="619">
        <v>78705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3380</v>
      </c>
      <c r="R28" s="498"/>
      <c r="S28" s="498"/>
      <c r="T28" s="498"/>
      <c r="U28" s="498"/>
      <c r="V28" s="537"/>
      <c r="W28" s="596"/>
      <c r="X28" s="584"/>
      <c r="Y28" s="585"/>
      <c r="Z28" s="496" t="s">
        <v>180</v>
      </c>
      <c r="AA28" s="476"/>
      <c r="AB28" s="476"/>
      <c r="AC28" s="476"/>
      <c r="AD28" s="476"/>
      <c r="AE28" s="476"/>
      <c r="AF28" s="476"/>
      <c r="AG28" s="477"/>
      <c r="AH28" s="497" t="s">
        <v>170</v>
      </c>
      <c r="AI28" s="498"/>
      <c r="AJ28" s="498"/>
      <c r="AK28" s="498"/>
      <c r="AL28" s="537"/>
      <c r="AM28" s="497" t="s">
        <v>171</v>
      </c>
      <c r="AN28" s="498"/>
      <c r="AO28" s="498"/>
      <c r="AP28" s="498"/>
      <c r="AQ28" s="498"/>
      <c r="AR28" s="537"/>
      <c r="AS28" s="497" t="s">
        <v>122</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782137</v>
      </c>
      <c r="BO28" s="410"/>
      <c r="BP28" s="410"/>
      <c r="BQ28" s="410"/>
      <c r="BR28" s="410"/>
      <c r="BS28" s="410"/>
      <c r="BT28" s="410"/>
      <c r="BU28" s="411"/>
      <c r="BV28" s="409">
        <v>681734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13</v>
      </c>
      <c r="M29" s="498"/>
      <c r="N29" s="498"/>
      <c r="O29" s="498"/>
      <c r="P29" s="537"/>
      <c r="Q29" s="497">
        <v>3130</v>
      </c>
      <c r="R29" s="498"/>
      <c r="S29" s="498"/>
      <c r="T29" s="498"/>
      <c r="U29" s="498"/>
      <c r="V29" s="537"/>
      <c r="W29" s="597"/>
      <c r="X29" s="598"/>
      <c r="Y29" s="599"/>
      <c r="Z29" s="496" t="s">
        <v>183</v>
      </c>
      <c r="AA29" s="476"/>
      <c r="AB29" s="476"/>
      <c r="AC29" s="476"/>
      <c r="AD29" s="476"/>
      <c r="AE29" s="476"/>
      <c r="AF29" s="476"/>
      <c r="AG29" s="477"/>
      <c r="AH29" s="497">
        <v>242</v>
      </c>
      <c r="AI29" s="498"/>
      <c r="AJ29" s="498"/>
      <c r="AK29" s="498"/>
      <c r="AL29" s="537"/>
      <c r="AM29" s="497">
        <v>750542</v>
      </c>
      <c r="AN29" s="498"/>
      <c r="AO29" s="498"/>
      <c r="AP29" s="498"/>
      <c r="AQ29" s="498"/>
      <c r="AR29" s="537"/>
      <c r="AS29" s="497">
        <v>3101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23922</v>
      </c>
      <c r="BO29" s="447"/>
      <c r="BP29" s="447"/>
      <c r="BQ29" s="447"/>
      <c r="BR29" s="447"/>
      <c r="BS29" s="447"/>
      <c r="BT29" s="447"/>
      <c r="BU29" s="448"/>
      <c r="BV29" s="446">
        <v>34840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995364</v>
      </c>
      <c r="BO30" s="620"/>
      <c r="BP30" s="620"/>
      <c r="BQ30" s="620"/>
      <c r="BR30" s="620"/>
      <c r="BS30" s="620"/>
      <c r="BT30" s="620"/>
      <c r="BU30" s="621"/>
      <c r="BV30" s="619">
        <v>884642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192</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駒ヶ根市土地開発公社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用地取得事業特別会計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公共下水道事業会計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公設地方卸売市場特別会計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上伊那広域連合（消防事業特別会計）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公益財団法人駒ヶ根市文化財団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駒ヶ根高原別荘地特別会計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伊南行政組合（一般会計）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株式会社エコーシティー・駒ヶ岳</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伊南行政組合（病院事業会計）</v>
      </c>
      <c r="BZ37" s="633"/>
      <c r="CA37" s="633"/>
      <c r="CB37" s="633"/>
      <c r="CC37" s="633"/>
      <c r="CD37" s="633"/>
      <c r="CE37" s="633"/>
      <c r="CF37" s="633"/>
      <c r="CG37" s="633"/>
      <c r="CH37" s="633"/>
      <c r="CI37" s="633"/>
      <c r="CJ37" s="633"/>
      <c r="CK37" s="633"/>
      <c r="CL37" s="633"/>
      <c r="CM37" s="633"/>
      <c r="CN37" s="193"/>
      <c r="CO37" s="632">
        <f t="shared" si="3"/>
        <v>24</v>
      </c>
      <c r="CP37" s="632"/>
      <c r="CQ37" s="633" t="str">
        <f>IF('各会計、関係団体の財政状況及び健全化判断比率'!BS10="","",'各会計、関係団体の財政状況及び健全化判断比率'!BS10)</f>
        <v>駒ヶ根観光開発株式会社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長野県後期高齢者医療広域連合（一般会計）</v>
      </c>
      <c r="BZ38" s="633"/>
      <c r="CA38" s="633"/>
      <c r="CB38" s="633"/>
      <c r="CC38" s="633"/>
      <c r="CD38" s="633"/>
      <c r="CE38" s="633"/>
      <c r="CF38" s="633"/>
      <c r="CG38" s="633"/>
      <c r="CH38" s="633"/>
      <c r="CI38" s="633"/>
      <c r="CJ38" s="633"/>
      <c r="CK38" s="633"/>
      <c r="CL38" s="633"/>
      <c r="CM38" s="633"/>
      <c r="CN38" s="193"/>
      <c r="CO38" s="632">
        <f t="shared" si="3"/>
        <v>25</v>
      </c>
      <c r="CP38" s="632"/>
      <c r="CQ38" s="633" t="str">
        <f>IF('各会計、関係団体の財政状況及び健全化判断比率'!BS11="","",'各会計、関係団体の財政状況及び健全化判断比率'!BS11)</f>
        <v>駒ヶ根高原温泉開発株式会社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長野県後期高齢者医療広域連合（後期高齢者医療特別会計）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f t="shared" si="3"/>
        <v>26</v>
      </c>
      <c r="CP39" s="632"/>
      <c r="CQ39" s="633" t="str">
        <f>IF('各会計、関係団体の財政状況及び健全化判断比率'!BS12="","",'各会計、関係団体の財政状況及び健全化判断比率'!BS12)</f>
        <v>南信州ビール株式会社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長野県上伊那広域水道用水企業団</v>
      </c>
      <c r="BZ40" s="633"/>
      <c r="CA40" s="633"/>
      <c r="CB40" s="633"/>
      <c r="CC40" s="633"/>
      <c r="CD40" s="633"/>
      <c r="CE40" s="633"/>
      <c r="CF40" s="633"/>
      <c r="CG40" s="633"/>
      <c r="CH40" s="633"/>
      <c r="CI40" s="633"/>
      <c r="CJ40" s="633"/>
      <c r="CK40" s="633"/>
      <c r="CL40" s="633"/>
      <c r="CM40" s="633"/>
      <c r="CN40" s="193"/>
      <c r="CO40" s="632">
        <f t="shared" si="3"/>
        <v>27</v>
      </c>
      <c r="CP40" s="632"/>
      <c r="CQ40" s="633" t="str">
        <f>IF('各会計、関係団体の財政状況及び健全化判断比率'!BS13="","",'各会計、関係団体の財政状況及び健全化判断比率'!BS13)</f>
        <v>中央アルプス観光株式会社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長野県市町村自治振興組合</v>
      </c>
      <c r="BZ41" s="633"/>
      <c r="CA41" s="633"/>
      <c r="CB41" s="633"/>
      <c r="CC41" s="633"/>
      <c r="CD41" s="633"/>
      <c r="CE41" s="633"/>
      <c r="CF41" s="633"/>
      <c r="CG41" s="633"/>
      <c r="CH41" s="633"/>
      <c r="CI41" s="633"/>
      <c r="CJ41" s="633"/>
      <c r="CK41" s="633"/>
      <c r="CL41" s="633"/>
      <c r="CM41" s="633"/>
      <c r="CN41" s="193"/>
      <c r="CO41" s="632">
        <f t="shared" si="3"/>
        <v>28</v>
      </c>
      <c r="CP41" s="632"/>
      <c r="CQ41" s="633" t="str">
        <f>IF('各会計、関係団体の財政状況及び健全化判断比率'!BS14="","",'各会計、関係団体の財政状況及び健全化判断比率'!BS14)</f>
        <v>一般財団法人駒ヶ根市給食財団</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長野県地方税滞納整理機構</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長野県県民交通災害共済組合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I+CKE83oqYTMD/uATyZdBtWig/fYTySpwDwztYTVI6+x07CSQc26uDotZ9DkEoRJ7JEKcK+cFvDIC5EE+XGNYQ==" saltValue="mwsNJaQCV06EzvQyUTPj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559</v>
      </c>
      <c r="D34" s="1224"/>
      <c r="E34" s="1225"/>
      <c r="F34" s="32">
        <v>6.29</v>
      </c>
      <c r="G34" s="33">
        <v>5.65</v>
      </c>
      <c r="H34" s="33">
        <v>5.53</v>
      </c>
      <c r="I34" s="33">
        <v>6.42</v>
      </c>
      <c r="J34" s="34">
        <v>7.2</v>
      </c>
      <c r="K34" s="22"/>
      <c r="L34" s="22"/>
      <c r="M34" s="22"/>
      <c r="N34" s="22"/>
      <c r="O34" s="22"/>
      <c r="P34" s="22"/>
    </row>
    <row r="35" spans="1:16" ht="39" customHeight="1">
      <c r="A35" s="22"/>
      <c r="B35" s="35"/>
      <c r="C35" s="1218" t="s">
        <v>560</v>
      </c>
      <c r="D35" s="1219"/>
      <c r="E35" s="1220"/>
      <c r="F35" s="36">
        <v>5.23</v>
      </c>
      <c r="G35" s="37">
        <v>5.47</v>
      </c>
      <c r="H35" s="37">
        <v>5.69</v>
      </c>
      <c r="I35" s="37">
        <v>6.52</v>
      </c>
      <c r="J35" s="38">
        <v>7.02</v>
      </c>
      <c r="K35" s="22"/>
      <c r="L35" s="22"/>
      <c r="M35" s="22"/>
      <c r="N35" s="22"/>
      <c r="O35" s="22"/>
      <c r="P35" s="22"/>
    </row>
    <row r="36" spans="1:16" ht="39" customHeight="1">
      <c r="A36" s="22"/>
      <c r="B36" s="35"/>
      <c r="C36" s="1218" t="s">
        <v>561</v>
      </c>
      <c r="D36" s="1219"/>
      <c r="E36" s="1220"/>
      <c r="F36" s="36">
        <v>3.3</v>
      </c>
      <c r="G36" s="37">
        <v>2.02</v>
      </c>
      <c r="H36" s="37">
        <v>3.15</v>
      </c>
      <c r="I36" s="37">
        <v>3.41</v>
      </c>
      <c r="J36" s="38">
        <v>3.47</v>
      </c>
      <c r="K36" s="22"/>
      <c r="L36" s="22"/>
      <c r="M36" s="22"/>
      <c r="N36" s="22"/>
      <c r="O36" s="22"/>
      <c r="P36" s="22"/>
    </row>
    <row r="37" spans="1:16" ht="39" customHeight="1">
      <c r="A37" s="22"/>
      <c r="B37" s="35"/>
      <c r="C37" s="1218" t="s">
        <v>562</v>
      </c>
      <c r="D37" s="1219"/>
      <c r="E37" s="1220"/>
      <c r="F37" s="36">
        <v>0.38</v>
      </c>
      <c r="G37" s="37">
        <v>0.2</v>
      </c>
      <c r="H37" s="37">
        <v>0.08</v>
      </c>
      <c r="I37" s="37">
        <v>1.08</v>
      </c>
      <c r="J37" s="38">
        <v>1.83</v>
      </c>
      <c r="K37" s="22"/>
      <c r="L37" s="22"/>
      <c r="M37" s="22"/>
      <c r="N37" s="22"/>
      <c r="O37" s="22"/>
      <c r="P37" s="22"/>
    </row>
    <row r="38" spans="1:16" ht="39" customHeight="1">
      <c r="A38" s="22"/>
      <c r="B38" s="35"/>
      <c r="C38" s="1218" t="s">
        <v>563</v>
      </c>
      <c r="D38" s="1219"/>
      <c r="E38" s="1220"/>
      <c r="F38" s="36">
        <v>0.09</v>
      </c>
      <c r="G38" s="37">
        <v>0.1</v>
      </c>
      <c r="H38" s="37">
        <v>0.42</v>
      </c>
      <c r="I38" s="37">
        <v>0.6</v>
      </c>
      <c r="J38" s="38">
        <v>0.49</v>
      </c>
      <c r="K38" s="22"/>
      <c r="L38" s="22"/>
      <c r="M38" s="22"/>
      <c r="N38" s="22"/>
      <c r="O38" s="22"/>
      <c r="P38" s="22"/>
    </row>
    <row r="39" spans="1:16" ht="39" customHeight="1">
      <c r="A39" s="22"/>
      <c r="B39" s="35"/>
      <c r="C39" s="1218" t="s">
        <v>564</v>
      </c>
      <c r="D39" s="1219"/>
      <c r="E39" s="1220"/>
      <c r="F39" s="36">
        <v>0</v>
      </c>
      <c r="G39" s="37">
        <v>0</v>
      </c>
      <c r="H39" s="37">
        <v>0</v>
      </c>
      <c r="I39" s="37">
        <v>0</v>
      </c>
      <c r="J39" s="38">
        <v>0.46</v>
      </c>
      <c r="K39" s="22"/>
      <c r="L39" s="22"/>
      <c r="M39" s="22"/>
      <c r="N39" s="22"/>
      <c r="O39" s="22"/>
      <c r="P39" s="22"/>
    </row>
    <row r="40" spans="1:16" ht="39" customHeight="1">
      <c r="A40" s="22"/>
      <c r="B40" s="35"/>
      <c r="C40" s="1218" t="s">
        <v>565</v>
      </c>
      <c r="D40" s="1219"/>
      <c r="E40" s="1220"/>
      <c r="F40" s="36">
        <v>0.03</v>
      </c>
      <c r="G40" s="37">
        <v>0</v>
      </c>
      <c r="H40" s="37">
        <v>0.01</v>
      </c>
      <c r="I40" s="37">
        <v>0.04</v>
      </c>
      <c r="J40" s="38">
        <v>0.01</v>
      </c>
      <c r="K40" s="22"/>
      <c r="L40" s="22"/>
      <c r="M40" s="22"/>
      <c r="N40" s="22"/>
      <c r="O40" s="22"/>
      <c r="P40" s="22"/>
    </row>
    <row r="41" spans="1:16" ht="39" customHeight="1">
      <c r="A41" s="22"/>
      <c r="B41" s="35"/>
      <c r="C41" s="1218" t="s">
        <v>566</v>
      </c>
      <c r="D41" s="1219"/>
      <c r="E41" s="1220"/>
      <c r="F41" s="36">
        <v>0</v>
      </c>
      <c r="G41" s="37">
        <v>0</v>
      </c>
      <c r="H41" s="37">
        <v>0</v>
      </c>
      <c r="I41" s="37">
        <v>0.01</v>
      </c>
      <c r="J41" s="38">
        <v>0</v>
      </c>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v>0.19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jByzRR4nETVTaaaucF833A+ivePE1OzjEYcsP4XwYBUC/U6gSAedhwfoPYqgcJWqfVhag9StiaJo2993tmg/Q==" saltValue="yn33bN/dzGq8qBKtkdA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2116</v>
      </c>
      <c r="L45" s="60">
        <v>2138</v>
      </c>
      <c r="M45" s="60">
        <v>2002</v>
      </c>
      <c r="N45" s="60">
        <v>1894</v>
      </c>
      <c r="O45" s="61">
        <v>1834</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592</v>
      </c>
      <c r="L48" s="64">
        <v>571</v>
      </c>
      <c r="M48" s="64">
        <v>712</v>
      </c>
      <c r="N48" s="64">
        <v>699</v>
      </c>
      <c r="O48" s="65">
        <v>641</v>
      </c>
      <c r="P48" s="48"/>
      <c r="Q48" s="48"/>
      <c r="R48" s="48"/>
      <c r="S48" s="48"/>
      <c r="T48" s="48"/>
      <c r="U48" s="48"/>
    </row>
    <row r="49" spans="1:21" ht="30.75" customHeight="1">
      <c r="A49" s="48"/>
      <c r="B49" s="1236"/>
      <c r="C49" s="1237"/>
      <c r="D49" s="62"/>
      <c r="E49" s="1228" t="s">
        <v>16</v>
      </c>
      <c r="F49" s="1228"/>
      <c r="G49" s="1228"/>
      <c r="H49" s="1228"/>
      <c r="I49" s="1228"/>
      <c r="J49" s="1229"/>
      <c r="K49" s="63">
        <v>335</v>
      </c>
      <c r="L49" s="64">
        <v>316</v>
      </c>
      <c r="M49" s="64">
        <v>325</v>
      </c>
      <c r="N49" s="64">
        <v>247</v>
      </c>
      <c r="O49" s="65">
        <v>237</v>
      </c>
      <c r="P49" s="48"/>
      <c r="Q49" s="48"/>
      <c r="R49" s="48"/>
      <c r="S49" s="48"/>
      <c r="T49" s="48"/>
      <c r="U49" s="48"/>
    </row>
    <row r="50" spans="1:21" ht="30.75" customHeight="1">
      <c r="A50" s="48"/>
      <c r="B50" s="1236"/>
      <c r="C50" s="1237"/>
      <c r="D50" s="62"/>
      <c r="E50" s="1228" t="s">
        <v>17</v>
      </c>
      <c r="F50" s="1228"/>
      <c r="G50" s="1228"/>
      <c r="H50" s="1228"/>
      <c r="I50" s="1228"/>
      <c r="J50" s="1229"/>
      <c r="K50" s="63">
        <v>52</v>
      </c>
      <c r="L50" s="64">
        <v>52</v>
      </c>
      <c r="M50" s="64">
        <v>45</v>
      </c>
      <c r="N50" s="64">
        <v>23</v>
      </c>
      <c r="O50" s="65">
        <v>23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2009</v>
      </c>
      <c r="L52" s="64">
        <v>2085</v>
      </c>
      <c r="M52" s="64">
        <v>1958</v>
      </c>
      <c r="N52" s="64">
        <v>1889</v>
      </c>
      <c r="O52" s="65">
        <v>1805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1086</v>
      </c>
      <c r="L53" s="69">
        <v>992</v>
      </c>
      <c r="M53" s="69">
        <v>1126</v>
      </c>
      <c r="N53" s="69">
        <v>974</v>
      </c>
      <c r="O53" s="70">
        <v>930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jAz7H5gwRHgCweKhSE1oICG1v6Q19ie5We/EtHQNctTZtz5p30yiPoaQStp73Em3jR386WDZzLzFdFTXbd5zQ==" saltValue="8y3TQRoJeg287K09+vPu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2" t="s">
        <v>24</v>
      </c>
      <c r="C41" s="1243"/>
      <c r="D41" s="81"/>
      <c r="E41" s="1248" t="s">
        <v>25</v>
      </c>
      <c r="F41" s="1248"/>
      <c r="G41" s="1248"/>
      <c r="H41" s="1249"/>
      <c r="I41" s="82">
        <v>19398</v>
      </c>
      <c r="J41" s="83">
        <v>18872</v>
      </c>
      <c r="K41" s="83">
        <v>18633</v>
      </c>
      <c r="L41" s="83">
        <v>20661</v>
      </c>
      <c r="M41" s="84">
        <v>20832</v>
      </c>
    </row>
    <row r="42" spans="2:13" ht="27.75" customHeight="1">
      <c r="B42" s="1244"/>
      <c r="C42" s="1245"/>
      <c r="D42" s="85"/>
      <c r="E42" s="1250" t="s">
        <v>26</v>
      </c>
      <c r="F42" s="1250"/>
      <c r="G42" s="1250"/>
      <c r="H42" s="1251"/>
      <c r="I42" s="86">
        <v>220</v>
      </c>
      <c r="J42" s="87">
        <v>169</v>
      </c>
      <c r="K42" s="87">
        <v>153</v>
      </c>
      <c r="L42" s="87">
        <v>110</v>
      </c>
      <c r="M42" s="88">
        <v>93</v>
      </c>
    </row>
    <row r="43" spans="2:13" ht="27.75" customHeight="1">
      <c r="B43" s="1244"/>
      <c r="C43" s="1245"/>
      <c r="D43" s="85"/>
      <c r="E43" s="1250" t="s">
        <v>27</v>
      </c>
      <c r="F43" s="1250"/>
      <c r="G43" s="1250"/>
      <c r="H43" s="1251"/>
      <c r="I43" s="86">
        <v>13013</v>
      </c>
      <c r="J43" s="87">
        <v>12370</v>
      </c>
      <c r="K43" s="87">
        <v>10686</v>
      </c>
      <c r="L43" s="87">
        <v>11092</v>
      </c>
      <c r="M43" s="88">
        <v>11133</v>
      </c>
    </row>
    <row r="44" spans="2:13" ht="27.75" customHeight="1">
      <c r="B44" s="1244"/>
      <c r="C44" s="1245"/>
      <c r="D44" s="85"/>
      <c r="E44" s="1250" t="s">
        <v>28</v>
      </c>
      <c r="F44" s="1250"/>
      <c r="G44" s="1250"/>
      <c r="H44" s="1251"/>
      <c r="I44" s="86">
        <v>1625</v>
      </c>
      <c r="J44" s="87">
        <v>1478</v>
      </c>
      <c r="K44" s="87">
        <v>1343</v>
      </c>
      <c r="L44" s="87">
        <v>1228</v>
      </c>
      <c r="M44" s="88">
        <v>1338</v>
      </c>
    </row>
    <row r="45" spans="2:13" ht="27.75" customHeight="1">
      <c r="B45" s="1244"/>
      <c r="C45" s="1245"/>
      <c r="D45" s="85"/>
      <c r="E45" s="1250" t="s">
        <v>29</v>
      </c>
      <c r="F45" s="1250"/>
      <c r="G45" s="1250"/>
      <c r="H45" s="1251"/>
      <c r="I45" s="86">
        <v>2388</v>
      </c>
      <c r="J45" s="87">
        <v>2006</v>
      </c>
      <c r="K45" s="87">
        <v>2122</v>
      </c>
      <c r="L45" s="87">
        <v>2151</v>
      </c>
      <c r="M45" s="88">
        <v>2088</v>
      </c>
    </row>
    <row r="46" spans="2:13" ht="27.75" customHeight="1">
      <c r="B46" s="1244"/>
      <c r="C46" s="1245"/>
      <c r="D46" s="89"/>
      <c r="E46" s="1250" t="s">
        <v>30</v>
      </c>
      <c r="F46" s="1250"/>
      <c r="G46" s="1250"/>
      <c r="H46" s="1251"/>
      <c r="I46" s="86">
        <v>716</v>
      </c>
      <c r="J46" s="87">
        <v>770</v>
      </c>
      <c r="K46" s="87">
        <v>1554</v>
      </c>
      <c r="L46" s="87">
        <v>481</v>
      </c>
      <c r="M46" s="88">
        <v>473</v>
      </c>
    </row>
    <row r="47" spans="2:13" ht="27.75" customHeight="1">
      <c r="B47" s="1244"/>
      <c r="C47" s="1245"/>
      <c r="D47" s="90"/>
      <c r="E47" s="1252" t="s">
        <v>31</v>
      </c>
      <c r="F47" s="1253"/>
      <c r="G47" s="1253"/>
      <c r="H47" s="1254"/>
      <c r="I47" s="86" t="s">
        <v>510</v>
      </c>
      <c r="J47" s="87" t="s">
        <v>510</v>
      </c>
      <c r="K47" s="87" t="s">
        <v>510</v>
      </c>
      <c r="L47" s="87" t="s">
        <v>510</v>
      </c>
      <c r="M47" s="88" t="s">
        <v>510</v>
      </c>
    </row>
    <row r="48" spans="2:13" ht="27.75" customHeight="1">
      <c r="B48" s="1244"/>
      <c r="C48" s="1245"/>
      <c r="D48" s="85"/>
      <c r="E48" s="1250" t="s">
        <v>32</v>
      </c>
      <c r="F48" s="1250"/>
      <c r="G48" s="1250"/>
      <c r="H48" s="1251"/>
      <c r="I48" s="86" t="s">
        <v>510</v>
      </c>
      <c r="J48" s="87" t="s">
        <v>510</v>
      </c>
      <c r="K48" s="87" t="s">
        <v>510</v>
      </c>
      <c r="L48" s="87" t="s">
        <v>510</v>
      </c>
      <c r="M48" s="88" t="s">
        <v>510</v>
      </c>
    </row>
    <row r="49" spans="2:13" ht="27.75" customHeight="1">
      <c r="B49" s="1246"/>
      <c r="C49" s="1247"/>
      <c r="D49" s="85"/>
      <c r="E49" s="1250" t="s">
        <v>33</v>
      </c>
      <c r="F49" s="1250"/>
      <c r="G49" s="1250"/>
      <c r="H49" s="1251"/>
      <c r="I49" s="86" t="s">
        <v>510</v>
      </c>
      <c r="J49" s="87" t="s">
        <v>510</v>
      </c>
      <c r="K49" s="87" t="s">
        <v>510</v>
      </c>
      <c r="L49" s="87" t="s">
        <v>510</v>
      </c>
      <c r="M49" s="88" t="s">
        <v>510</v>
      </c>
    </row>
    <row r="50" spans="2:13" ht="27.75" customHeight="1">
      <c r="B50" s="1255" t="s">
        <v>34</v>
      </c>
      <c r="C50" s="1256"/>
      <c r="D50" s="91"/>
      <c r="E50" s="1250" t="s">
        <v>35</v>
      </c>
      <c r="F50" s="1250"/>
      <c r="G50" s="1250"/>
      <c r="H50" s="1251"/>
      <c r="I50" s="86">
        <v>1682</v>
      </c>
      <c r="J50" s="87">
        <v>1642</v>
      </c>
      <c r="K50" s="87">
        <v>1741</v>
      </c>
      <c r="L50" s="87">
        <v>1802</v>
      </c>
      <c r="M50" s="88">
        <v>2108</v>
      </c>
    </row>
    <row r="51" spans="2:13" ht="27.75" customHeight="1">
      <c r="B51" s="1244"/>
      <c r="C51" s="1245"/>
      <c r="D51" s="85"/>
      <c r="E51" s="1250" t="s">
        <v>36</v>
      </c>
      <c r="F51" s="1250"/>
      <c r="G51" s="1250"/>
      <c r="H51" s="1251"/>
      <c r="I51" s="86">
        <v>1981</v>
      </c>
      <c r="J51" s="87">
        <v>1770</v>
      </c>
      <c r="K51" s="87">
        <v>1582</v>
      </c>
      <c r="L51" s="87">
        <v>1553</v>
      </c>
      <c r="M51" s="88">
        <v>1519</v>
      </c>
    </row>
    <row r="52" spans="2:13" ht="27.75" customHeight="1">
      <c r="B52" s="1246"/>
      <c r="C52" s="1247"/>
      <c r="D52" s="85"/>
      <c r="E52" s="1250" t="s">
        <v>37</v>
      </c>
      <c r="F52" s="1250"/>
      <c r="G52" s="1250"/>
      <c r="H52" s="1251"/>
      <c r="I52" s="86">
        <v>20065</v>
      </c>
      <c r="J52" s="87">
        <v>19417</v>
      </c>
      <c r="K52" s="87">
        <v>18791</v>
      </c>
      <c r="L52" s="87">
        <v>18496</v>
      </c>
      <c r="M52" s="88">
        <v>17980</v>
      </c>
    </row>
    <row r="53" spans="2:13" ht="27.75" customHeight="1" thickBot="1">
      <c r="B53" s="1257" t="s">
        <v>38</v>
      </c>
      <c r="C53" s="1258"/>
      <c r="D53" s="92"/>
      <c r="E53" s="1259" t="s">
        <v>39</v>
      </c>
      <c r="F53" s="1259"/>
      <c r="G53" s="1259"/>
      <c r="H53" s="1260"/>
      <c r="I53" s="93">
        <v>13634</v>
      </c>
      <c r="J53" s="94">
        <v>12837</v>
      </c>
      <c r="K53" s="94">
        <v>12378</v>
      </c>
      <c r="L53" s="94">
        <v>13872</v>
      </c>
      <c r="M53" s="95">
        <v>14350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BBgJP+qNzQ45nmKxNLCa0nEwwt9MEP2wEFbafTwb8TEKnyM5io1wL2eFE5lgzXklDK+T39V81CVfFaaBGAaMQ==" saltValue="0y/fiLUXhx1bcg7poGPJ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681</v>
      </c>
      <c r="G55" s="107">
        <v>682</v>
      </c>
      <c r="H55" s="108">
        <v>782</v>
      </c>
    </row>
    <row r="56" spans="2:8" ht="52.5" customHeight="1">
      <c r="B56" s="109"/>
      <c r="C56" s="1271" t="s">
        <v>43</v>
      </c>
      <c r="D56" s="1271"/>
      <c r="E56" s="1272"/>
      <c r="F56" s="110">
        <v>8</v>
      </c>
      <c r="G56" s="110">
        <v>35</v>
      </c>
      <c r="H56" s="111">
        <v>24</v>
      </c>
    </row>
    <row r="57" spans="2:8" ht="53.25" customHeight="1">
      <c r="B57" s="109"/>
      <c r="C57" s="1273" t="s">
        <v>44</v>
      </c>
      <c r="D57" s="1273"/>
      <c r="E57" s="1274"/>
      <c r="F57" s="112">
        <v>951</v>
      </c>
      <c r="G57" s="112">
        <v>885</v>
      </c>
      <c r="H57" s="113">
        <v>995</v>
      </c>
    </row>
    <row r="58" spans="2:8" ht="45.75" customHeight="1">
      <c r="B58" s="114"/>
      <c r="C58" s="1261" t="s">
        <v>580</v>
      </c>
      <c r="D58" s="1262"/>
      <c r="E58" s="1263"/>
      <c r="F58" s="115">
        <v>398</v>
      </c>
      <c r="G58" s="115">
        <v>328</v>
      </c>
      <c r="H58" s="116">
        <v>406</v>
      </c>
    </row>
    <row r="59" spans="2:8" ht="45.75" customHeight="1">
      <c r="B59" s="114"/>
      <c r="C59" s="1261" t="s">
        <v>581</v>
      </c>
      <c r="D59" s="1262"/>
      <c r="E59" s="1263"/>
      <c r="F59" s="115">
        <v>267</v>
      </c>
      <c r="G59" s="115">
        <v>267</v>
      </c>
      <c r="H59" s="116">
        <v>267</v>
      </c>
    </row>
    <row r="60" spans="2:8" ht="45.75" customHeight="1">
      <c r="B60" s="114"/>
      <c r="C60" s="1261" t="s">
        <v>582</v>
      </c>
      <c r="D60" s="1262"/>
      <c r="E60" s="1263"/>
      <c r="F60" s="115">
        <v>132</v>
      </c>
      <c r="G60" s="115">
        <v>132</v>
      </c>
      <c r="H60" s="116">
        <v>132</v>
      </c>
    </row>
    <row r="61" spans="2:8" ht="45.75" customHeight="1">
      <c r="B61" s="114"/>
      <c r="C61" s="1261" t="s">
        <v>583</v>
      </c>
      <c r="D61" s="1262"/>
      <c r="E61" s="1263"/>
      <c r="F61" s="115">
        <v>12</v>
      </c>
      <c r="G61" s="115">
        <v>20</v>
      </c>
      <c r="H61" s="116">
        <v>57</v>
      </c>
    </row>
    <row r="62" spans="2:8" ht="45.75" customHeight="1" thickBot="1">
      <c r="B62" s="117"/>
      <c r="C62" s="1264" t="s">
        <v>617</v>
      </c>
      <c r="D62" s="1265"/>
      <c r="E62" s="1266"/>
      <c r="F62" s="118">
        <v>31</v>
      </c>
      <c r="G62" s="118">
        <v>31</v>
      </c>
      <c r="H62" s="119">
        <v>31</v>
      </c>
    </row>
    <row r="63" spans="2:8" ht="52.5" customHeight="1" thickBot="1">
      <c r="B63" s="120"/>
      <c r="C63" s="1267" t="s">
        <v>45</v>
      </c>
      <c r="D63" s="1267"/>
      <c r="E63" s="1268"/>
      <c r="F63" s="121">
        <v>1640</v>
      </c>
      <c r="G63" s="121">
        <v>1601</v>
      </c>
      <c r="H63" s="122">
        <v>1801</v>
      </c>
    </row>
    <row r="64" spans="2:8" ht="15" customHeight="1"/>
    <row r="65" ht="0" hidden="1" customHeight="1"/>
    <row r="66" ht="0" hidden="1" customHeight="1"/>
  </sheetData>
  <sheetProtection algorithmName="SHA-512" hashValue="mlU2Koq75lTHy6kaX9zZeJ87DoK9Gn7Je2RBDCVXVr+Qurw7HW17gC6jqfJ3xaz/lXFPfYcwsU17bJOEvhpdEA==" saltValue="oaY6ZWKUf9PhwzuEFlPM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634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622</v>
      </c>
      <c r="AO51" s="1280"/>
      <c r="AP51" s="1280"/>
      <c r="AQ51" s="1280"/>
      <c r="AR51" s="1280"/>
      <c r="AS51" s="1280"/>
      <c r="AT51" s="1280"/>
      <c r="AU51" s="1280"/>
      <c r="AV51" s="1280"/>
      <c r="AW51" s="1280"/>
      <c r="AX51" s="1280"/>
      <c r="AY51" s="1280"/>
      <c r="AZ51" s="1280"/>
      <c r="BA51" s="1280"/>
      <c r="BB51" s="1280" t="s">
        <v>624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191.8</v>
      </c>
      <c r="CO51" s="1277"/>
      <c r="CP51" s="1277"/>
      <c r="CQ51" s="1277"/>
      <c r="CR51" s="1277"/>
      <c r="CS51" s="1277"/>
      <c r="CT51" s="1277"/>
      <c r="CU51" s="1277"/>
      <c r="CV51" s="1277">
        <v>197.9</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57.3</v>
      </c>
      <c r="CO53" s="1277"/>
      <c r="CP53" s="1277"/>
      <c r="CQ53" s="1277"/>
      <c r="CR53" s="1277"/>
      <c r="CS53" s="1277"/>
      <c r="CT53" s="1277"/>
      <c r="CU53" s="1277"/>
      <c r="CV53" s="1277">
        <v>58.3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626</v>
      </c>
      <c r="AO55" s="1281"/>
      <c r="AP55" s="1281"/>
      <c r="AQ55" s="1281"/>
      <c r="AR55" s="1281"/>
      <c r="AS55" s="1281"/>
      <c r="AT55" s="1281"/>
      <c r="AU55" s="1281"/>
      <c r="AV55" s="1281"/>
      <c r="AW55" s="1281"/>
      <c r="AX55" s="1281"/>
      <c r="AY55" s="1281"/>
      <c r="AZ55" s="1281"/>
      <c r="BA55" s="1281"/>
      <c r="BB55" s="1280" t="s">
        <v>623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627</v>
      </c>
    </row>
    <row r="64" spans="1:109">
      <c r="B64" s="374"/>
      <c r="G64" s="381"/>
      <c r="I64" s="394"/>
      <c r="J64" s="394"/>
      <c r="K64" s="394"/>
      <c r="L64" s="394"/>
      <c r="M64" s="394"/>
      <c r="N64" s="395"/>
      <c r="AM64" s="381"/>
      <c r="AN64" s="381" t="s">
        <v>620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633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c r="B73" s="374"/>
      <c r="G73" s="1293"/>
      <c r="H73" s="1293"/>
      <c r="I73" s="1293"/>
      <c r="J73" s="1293"/>
      <c r="K73" s="1276"/>
      <c r="L73" s="1276"/>
      <c r="M73" s="1276"/>
      <c r="N73" s="1276"/>
      <c r="AM73" s="383"/>
      <c r="AN73" s="1280" t="s">
        <v>622</v>
      </c>
      <c r="AO73" s="1280"/>
      <c r="AP73" s="1280"/>
      <c r="AQ73" s="1280"/>
      <c r="AR73" s="1280"/>
      <c r="AS73" s="1280"/>
      <c r="AT73" s="1280"/>
      <c r="AU73" s="1280"/>
      <c r="AV73" s="1280"/>
      <c r="AW73" s="1280"/>
      <c r="AX73" s="1280"/>
      <c r="AY73" s="1280"/>
      <c r="AZ73" s="1280"/>
      <c r="BA73" s="1280"/>
      <c r="BB73" s="1280" t="s">
        <v>628</v>
      </c>
      <c r="BC73" s="1280"/>
      <c r="BD73" s="1280"/>
      <c r="BE73" s="1280"/>
      <c r="BF73" s="1280"/>
      <c r="BG73" s="1280"/>
      <c r="BH73" s="1280"/>
      <c r="BI73" s="1280"/>
      <c r="BJ73" s="1280"/>
      <c r="BK73" s="1280"/>
      <c r="BL73" s="1280"/>
      <c r="BM73" s="1280"/>
      <c r="BN73" s="1280"/>
      <c r="BO73" s="1280"/>
      <c r="BP73" s="1277">
        <v>186.4</v>
      </c>
      <c r="BQ73" s="1277"/>
      <c r="BR73" s="1277"/>
      <c r="BS73" s="1277"/>
      <c r="BT73" s="1277"/>
      <c r="BU73" s="1277"/>
      <c r="BV73" s="1277"/>
      <c r="BW73" s="1277"/>
      <c r="BX73" s="1277">
        <v>179.2</v>
      </c>
      <c r="BY73" s="1277"/>
      <c r="BZ73" s="1277"/>
      <c r="CA73" s="1277"/>
      <c r="CB73" s="1277"/>
      <c r="CC73" s="1277"/>
      <c r="CD73" s="1277"/>
      <c r="CE73" s="1277"/>
      <c r="CF73" s="1277">
        <v>168.7</v>
      </c>
      <c r="CG73" s="1277"/>
      <c r="CH73" s="1277"/>
      <c r="CI73" s="1277"/>
      <c r="CJ73" s="1277"/>
      <c r="CK73" s="1277"/>
      <c r="CL73" s="1277"/>
      <c r="CM73" s="1277"/>
      <c r="CN73" s="1277">
        <v>191.8</v>
      </c>
      <c r="CO73" s="1277"/>
      <c r="CP73" s="1277"/>
      <c r="CQ73" s="1277"/>
      <c r="CR73" s="1277"/>
      <c r="CS73" s="1277"/>
      <c r="CT73" s="1277"/>
      <c r="CU73" s="1277"/>
      <c r="CV73" s="1277">
        <v>197.9</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629</v>
      </c>
      <c r="BC75" s="1280"/>
      <c r="BD75" s="1280"/>
      <c r="BE75" s="1280"/>
      <c r="BF75" s="1280"/>
      <c r="BG75" s="1280"/>
      <c r="BH75" s="1280"/>
      <c r="BI75" s="1280"/>
      <c r="BJ75" s="1280"/>
      <c r="BK75" s="1280"/>
      <c r="BL75" s="1280"/>
      <c r="BM75" s="1280"/>
      <c r="BN75" s="1280"/>
      <c r="BO75" s="1280"/>
      <c r="BP75" s="1277">
        <v>16.600000000000001</v>
      </c>
      <c r="BQ75" s="1277"/>
      <c r="BR75" s="1277"/>
      <c r="BS75" s="1277"/>
      <c r="BT75" s="1277"/>
      <c r="BU75" s="1277"/>
      <c r="BV75" s="1277"/>
      <c r="BW75" s="1277"/>
      <c r="BX75" s="1277">
        <v>15.2</v>
      </c>
      <c r="BY75" s="1277"/>
      <c r="BZ75" s="1277"/>
      <c r="CA75" s="1277"/>
      <c r="CB75" s="1277"/>
      <c r="CC75" s="1277"/>
      <c r="CD75" s="1277"/>
      <c r="CE75" s="1277"/>
      <c r="CF75" s="1277">
        <v>14.6</v>
      </c>
      <c r="CG75" s="1277"/>
      <c r="CH75" s="1277"/>
      <c r="CI75" s="1277"/>
      <c r="CJ75" s="1277"/>
      <c r="CK75" s="1277"/>
      <c r="CL75" s="1277"/>
      <c r="CM75" s="1277"/>
      <c r="CN75" s="1277">
        <v>14.2</v>
      </c>
      <c r="CO75" s="1277"/>
      <c r="CP75" s="1277"/>
      <c r="CQ75" s="1277"/>
      <c r="CR75" s="1277"/>
      <c r="CS75" s="1277"/>
      <c r="CT75" s="1277"/>
      <c r="CU75" s="1277"/>
      <c r="CV75" s="1277">
        <v>13.8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630</v>
      </c>
      <c r="AO77" s="1281"/>
      <c r="AP77" s="1281"/>
      <c r="AQ77" s="1281"/>
      <c r="AR77" s="1281"/>
      <c r="AS77" s="1281"/>
      <c r="AT77" s="1281"/>
      <c r="AU77" s="1281"/>
      <c r="AV77" s="1281"/>
      <c r="AW77" s="1281"/>
      <c r="AX77" s="1281"/>
      <c r="AY77" s="1281"/>
      <c r="AZ77" s="1281"/>
      <c r="BA77" s="1281"/>
      <c r="BB77" s="1280" t="s">
        <v>628</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629</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8fBqY6NLPAga0aNxHOvijq5csSQO++5XItIfmUd1n8gE02VfaW9LVhPZ8IhD/799hK4TGn7b3kBQMjPjAq9zA==" saltValue="tUPDrXknHHyDFv0ZxT6m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u+zd/vj3DWqpoSUEF9RcZN1XXSMfzucZ0RKpYEhSXvOr9064AxBS6QKi6/wKEv1Om5Z/ruZ+hWLdfaZLo4VNg==" saltValue="56RBbSbbLipQsgY6hiuF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7EOyLtjdD2hku1M38JyD6qjK8BFBURDJEGx4rOXHPi0r3b6P+CYqByiATtUT2XerpbuZEsNnrQBuIPmMTK2Ew==" saltValue="MnQBKahZsf+BSFLV+EFh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47952</v>
      </c>
      <c r="E3" s="141"/>
      <c r="F3" s="142">
        <v>84389</v>
      </c>
      <c r="G3" s="143"/>
      <c r="H3" s="144"/>
    </row>
    <row r="4" spans="1:8">
      <c r="A4" s="145"/>
      <c r="B4" s="146"/>
      <c r="C4" s="147"/>
      <c r="D4" s="148">
        <v>20152</v>
      </c>
      <c r="E4" s="149"/>
      <c r="F4" s="150">
        <v>44339</v>
      </c>
      <c r="G4" s="151"/>
      <c r="H4" s="152"/>
    </row>
    <row r="5" spans="1:8">
      <c r="A5" s="133" t="s">
        <v>544</v>
      </c>
      <c r="B5" s="138"/>
      <c r="C5" s="139"/>
      <c r="D5" s="140">
        <v>33041</v>
      </c>
      <c r="E5" s="141"/>
      <c r="F5" s="142">
        <v>83623</v>
      </c>
      <c r="G5" s="143"/>
      <c r="H5" s="144"/>
    </row>
    <row r="6" spans="1:8">
      <c r="A6" s="145"/>
      <c r="B6" s="146"/>
      <c r="C6" s="147"/>
      <c r="D6" s="148">
        <v>13021</v>
      </c>
      <c r="E6" s="149"/>
      <c r="F6" s="150">
        <v>48787</v>
      </c>
      <c r="G6" s="151"/>
      <c r="H6" s="152"/>
    </row>
    <row r="7" spans="1:8">
      <c r="A7" s="133" t="s">
        <v>545</v>
      </c>
      <c r="B7" s="138"/>
      <c r="C7" s="139"/>
      <c r="D7" s="140">
        <v>60522</v>
      </c>
      <c r="E7" s="141"/>
      <c r="F7" s="142">
        <v>81768</v>
      </c>
      <c r="G7" s="143"/>
      <c r="H7" s="144"/>
    </row>
    <row r="8" spans="1:8">
      <c r="A8" s="145"/>
      <c r="B8" s="146"/>
      <c r="C8" s="147"/>
      <c r="D8" s="148">
        <v>14920</v>
      </c>
      <c r="E8" s="149"/>
      <c r="F8" s="150">
        <v>37917</v>
      </c>
      <c r="G8" s="151"/>
      <c r="H8" s="152"/>
    </row>
    <row r="9" spans="1:8">
      <c r="A9" s="133" t="s">
        <v>546</v>
      </c>
      <c r="B9" s="138"/>
      <c r="C9" s="139"/>
      <c r="D9" s="140">
        <v>72397</v>
      </c>
      <c r="E9" s="141"/>
      <c r="F9" s="142">
        <v>65876</v>
      </c>
      <c r="G9" s="143"/>
      <c r="H9" s="144"/>
    </row>
    <row r="10" spans="1:8">
      <c r="A10" s="145"/>
      <c r="B10" s="146"/>
      <c r="C10" s="147"/>
      <c r="D10" s="148">
        <v>15077</v>
      </c>
      <c r="E10" s="149"/>
      <c r="F10" s="150">
        <v>36484</v>
      </c>
      <c r="G10" s="151"/>
      <c r="H10" s="152"/>
    </row>
    <row r="11" spans="1:8">
      <c r="A11" s="133" t="s">
        <v>547</v>
      </c>
      <c r="B11" s="138"/>
      <c r="C11" s="139"/>
      <c r="D11" s="140">
        <v>84689</v>
      </c>
      <c r="E11" s="141"/>
      <c r="F11" s="142">
        <v>68468</v>
      </c>
      <c r="G11" s="143"/>
      <c r="H11" s="144"/>
    </row>
    <row r="12" spans="1:8">
      <c r="A12" s="145"/>
      <c r="B12" s="146"/>
      <c r="C12" s="153"/>
      <c r="D12" s="148">
        <v>12640</v>
      </c>
      <c r="E12" s="149"/>
      <c r="F12" s="150">
        <v>34140</v>
      </c>
      <c r="G12" s="151"/>
      <c r="H12" s="152"/>
    </row>
    <row r="13" spans="1:8">
      <c r="A13" s="133"/>
      <c r="B13" s="138"/>
      <c r="C13" s="154"/>
      <c r="D13" s="155">
        <v>59720</v>
      </c>
      <c r="E13" s="156"/>
      <c r="F13" s="157">
        <v>76825</v>
      </c>
      <c r="G13" s="158"/>
      <c r="H13" s="144"/>
    </row>
    <row r="14" spans="1:8">
      <c r="A14" s="145"/>
      <c r="B14" s="146"/>
      <c r="C14" s="147"/>
      <c r="D14" s="148">
        <v>15162</v>
      </c>
      <c r="E14" s="149"/>
      <c r="F14" s="150">
        <v>40333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v>
      </c>
      <c r="C19" s="159">
        <f>ROUND(VALUE(SUBSTITUTE(実質収支比率等に係る経年分析!G$48,"▲","-")),2)</f>
        <v>2.02</v>
      </c>
      <c r="D19" s="159">
        <f>ROUND(VALUE(SUBSTITUTE(実質収支比率等に係る経年分析!H$48,"▲","-")),2)</f>
        <v>3.15</v>
      </c>
      <c r="E19" s="159">
        <f>ROUND(VALUE(SUBSTITUTE(実質収支比率等に係る経年分析!I$48,"▲","-")),2)</f>
        <v>3.41</v>
      </c>
      <c r="F19" s="159">
        <f>ROUND(VALUE(SUBSTITUTE(実質収支比率等に係る経年分析!J$48,"▲","-")),2)</f>
        <v>3.48</v>
      </c>
    </row>
    <row r="20" spans="1:11">
      <c r="A20" s="159" t="s">
        <v>49</v>
      </c>
      <c r="B20" s="159">
        <f>ROUND(VALUE(SUBSTITUTE(実質収支比率等に係る経年分析!F$47,"▲","-")),2)</f>
        <v>7.65</v>
      </c>
      <c r="C20" s="159">
        <f>ROUND(VALUE(SUBSTITUTE(実質収支比率等に係る経年分析!G$47,"▲","-")),2)</f>
        <v>7.72</v>
      </c>
      <c r="D20" s="159">
        <f>ROUND(VALUE(SUBSTITUTE(実質収支比率等に係る経年分析!H$47,"▲","-")),2)</f>
        <v>7.46</v>
      </c>
      <c r="E20" s="159">
        <f>ROUND(VALUE(SUBSTITUTE(実質収支比率等に係る経年分析!I$47,"▲","-")),2)</f>
        <v>7.61</v>
      </c>
      <c r="F20" s="159">
        <f>ROUND(VALUE(SUBSTITUTE(実質収支比率等に係る経年分析!J$47,"▲","-")),2)</f>
        <v>8.7899999999999991</v>
      </c>
    </row>
    <row r="21" spans="1:11">
      <c r="A21" s="159" t="s">
        <v>50</v>
      </c>
      <c r="B21" s="159">
        <f>IF(ISNUMBER(VALUE(SUBSTITUTE(実質収支比率等に係る経年分析!F$49,"▲","-"))),ROUND(VALUE(SUBSTITUTE(実質収支比率等に係る経年分析!F$49,"▲","-")),2),NA())</f>
        <v>-7.0000000000000007E-2</v>
      </c>
      <c r="C21" s="159">
        <f>IF(ISNUMBER(VALUE(SUBSTITUTE(実質収支比率等に係る経年分析!G$49,"▲","-"))),ROUND(VALUE(SUBSTITUTE(実質収支比率等に係る経年分析!G$49,"▲","-")),2),NA())</f>
        <v>-1.29</v>
      </c>
      <c r="D21" s="159">
        <f>IF(ISNUMBER(VALUE(SUBSTITUTE(実質収支比率等に係る経年分析!H$49,"▲","-"))),ROUND(VALUE(SUBSTITUTE(実質収支比率等に係る経年分析!H$49,"▲","-")),2),NA())</f>
        <v>0.92</v>
      </c>
      <c r="E21" s="159">
        <f>IF(ISNUMBER(VALUE(SUBSTITUTE(実質収支比率等に係る経年分析!I$49,"▲","-"))),ROUND(VALUE(SUBSTITUTE(実質収支比率等に係る経年分析!I$49,"▲","-")),2),NA())</f>
        <v>0.21</v>
      </c>
      <c r="F21" s="159">
        <f>IF(ISNUMBER(VALUE(SUBSTITUTE(実質収支比率等に係る経年分析!J$49,"▲","-"))),ROUND(VALUE(SUBSTITUTE(実質収支比率等に係る経年分析!J$49,"▲","-")),2),NA())</f>
        <v>1.83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駒ヶ根高原別荘地特別会計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7.02</v>
      </c>
    </row>
    <row r="36" spans="1:16">
      <c r="A36" s="160" t="str">
        <f>IF(連結実質赤字比率に係る赤字・黒字の構成分析!C$34="",NA(),連結実質赤字比率に係る赤字・黒字の構成分析!C$34)</f>
        <v>公共下水道事業会計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2009</v>
      </c>
      <c r="E42" s="161"/>
      <c r="F42" s="161"/>
      <c r="G42" s="161">
        <f>'実質公債費比率（分子）の構造'!L$52</f>
        <v>2085</v>
      </c>
      <c r="H42" s="161"/>
      <c r="I42" s="161"/>
      <c r="J42" s="161">
        <f>'実質公債費比率（分子）の構造'!M$52</f>
        <v>1958</v>
      </c>
      <c r="K42" s="161"/>
      <c r="L42" s="161"/>
      <c r="M42" s="161">
        <f>'実質公債費比率（分子）の構造'!N$52</f>
        <v>1889</v>
      </c>
      <c r="N42" s="161"/>
      <c r="O42" s="161"/>
      <c r="P42" s="161">
        <f>'実質公債費比率（分子）の構造'!O$52</f>
        <v>1805</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52</v>
      </c>
      <c r="C44" s="161"/>
      <c r="D44" s="161"/>
      <c r="E44" s="161">
        <f>'実質公債費比率（分子）の構造'!L$50</f>
        <v>52</v>
      </c>
      <c r="F44" s="161"/>
      <c r="G44" s="161"/>
      <c r="H44" s="161">
        <f>'実質公債費比率（分子）の構造'!M$50</f>
        <v>45</v>
      </c>
      <c r="I44" s="161"/>
      <c r="J44" s="161"/>
      <c r="K44" s="161">
        <f>'実質公債費比率（分子）の構造'!N$50</f>
        <v>23</v>
      </c>
      <c r="L44" s="161"/>
      <c r="M44" s="161"/>
      <c r="N44" s="161">
        <f>'実質公債費比率（分子）の構造'!O$50</f>
        <v>23</v>
      </c>
      <c r="O44" s="161"/>
      <c r="P44" s="161"/>
    </row>
    <row r="45" spans="1:16">
      <c r="A45" s="161" t="s">
        <v>60</v>
      </c>
      <c r="B45" s="161">
        <f>'実質公債費比率（分子）の構造'!K$49</f>
        <v>335</v>
      </c>
      <c r="C45" s="161"/>
      <c r="D45" s="161"/>
      <c r="E45" s="161">
        <f>'実質公債費比率（分子）の構造'!L$49</f>
        <v>316</v>
      </c>
      <c r="F45" s="161"/>
      <c r="G45" s="161"/>
      <c r="H45" s="161">
        <f>'実質公債費比率（分子）の構造'!M$49</f>
        <v>325</v>
      </c>
      <c r="I45" s="161"/>
      <c r="J45" s="161"/>
      <c r="K45" s="161">
        <f>'実質公債費比率（分子）の構造'!N$49</f>
        <v>247</v>
      </c>
      <c r="L45" s="161"/>
      <c r="M45" s="161"/>
      <c r="N45" s="161">
        <f>'実質公債費比率（分子）の構造'!O$49</f>
        <v>237</v>
      </c>
      <c r="O45" s="161"/>
      <c r="P45" s="161"/>
    </row>
    <row r="46" spans="1:16">
      <c r="A46" s="161" t="s">
        <v>61</v>
      </c>
      <c r="B46" s="161">
        <f>'実質公債費比率（分子）の構造'!K$48</f>
        <v>592</v>
      </c>
      <c r="C46" s="161"/>
      <c r="D46" s="161"/>
      <c r="E46" s="161">
        <f>'実質公債費比率（分子）の構造'!L$48</f>
        <v>571</v>
      </c>
      <c r="F46" s="161"/>
      <c r="G46" s="161"/>
      <c r="H46" s="161">
        <f>'実質公債費比率（分子）の構造'!M$48</f>
        <v>712</v>
      </c>
      <c r="I46" s="161"/>
      <c r="J46" s="161"/>
      <c r="K46" s="161">
        <f>'実質公債費比率（分子）の構造'!N$48</f>
        <v>699</v>
      </c>
      <c r="L46" s="161"/>
      <c r="M46" s="161"/>
      <c r="N46" s="161">
        <f>'実質公債費比率（分子）の構造'!O$48</f>
        <v>641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2116</v>
      </c>
      <c r="C49" s="161"/>
      <c r="D49" s="161"/>
      <c r="E49" s="161">
        <f>'実質公債費比率（分子）の構造'!L$45</f>
        <v>2138</v>
      </c>
      <c r="F49" s="161"/>
      <c r="G49" s="161"/>
      <c r="H49" s="161">
        <f>'実質公債費比率（分子）の構造'!M$45</f>
        <v>2002</v>
      </c>
      <c r="I49" s="161"/>
      <c r="J49" s="161"/>
      <c r="K49" s="161">
        <f>'実質公債費比率（分子）の構造'!N$45</f>
        <v>1894</v>
      </c>
      <c r="L49" s="161"/>
      <c r="M49" s="161"/>
      <c r="N49" s="161">
        <f>'実質公債費比率（分子）の構造'!O$45</f>
        <v>1834</v>
      </c>
      <c r="O49" s="161"/>
      <c r="P49" s="161"/>
    </row>
    <row r="50" spans="1:16">
      <c r="A50" s="161" t="s">
        <v>65</v>
      </c>
      <c r="B50" s="161" t="e">
        <f>NA()</f>
        <v>#N/A</v>
      </c>
      <c r="C50" s="161">
        <f>IF(ISNUMBER('実質公債費比率（分子）の構造'!K$53),'実質公債費比率（分子）の構造'!K$53,NA())</f>
        <v>1086</v>
      </c>
      <c r="D50" s="161" t="e">
        <f>NA()</f>
        <v>#N/A</v>
      </c>
      <c r="E50" s="161" t="e">
        <f>NA()</f>
        <v>#N/A</v>
      </c>
      <c r="F50" s="161">
        <f>IF(ISNUMBER('実質公債費比率（分子）の構造'!L$53),'実質公債費比率（分子）の構造'!L$53,NA())</f>
        <v>992</v>
      </c>
      <c r="G50" s="161" t="e">
        <f>NA()</f>
        <v>#N/A</v>
      </c>
      <c r="H50" s="161" t="e">
        <f>NA()</f>
        <v>#N/A</v>
      </c>
      <c r="I50" s="161">
        <f>IF(ISNUMBER('実質公債費比率（分子）の構造'!M$53),'実質公債費比率（分子）の構造'!M$53,NA())</f>
        <v>1126</v>
      </c>
      <c r="J50" s="161" t="e">
        <f>NA()</f>
        <v>#N/A</v>
      </c>
      <c r="K50" s="161" t="e">
        <f>NA()</f>
        <v>#N/A</v>
      </c>
      <c r="L50" s="161">
        <f>IF(ISNUMBER('実質公債費比率（分子）の構造'!N$53),'実質公債費比率（分子）の構造'!N$53,NA())</f>
        <v>974</v>
      </c>
      <c r="M50" s="161" t="e">
        <f>NA()</f>
        <v>#N/A</v>
      </c>
      <c r="N50" s="161" t="e">
        <f>NA()</f>
        <v>#N/A</v>
      </c>
      <c r="O50" s="161">
        <f>IF(ISNUMBER('実質公債費比率（分子）の構造'!O$53),'実質公債費比率（分子）の構造'!O$53,NA())</f>
        <v>930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20065</v>
      </c>
      <c r="E56" s="160"/>
      <c r="F56" s="160"/>
      <c r="G56" s="160">
        <f>'将来負担比率（分子）の構造'!J$52</f>
        <v>19417</v>
      </c>
      <c r="H56" s="160"/>
      <c r="I56" s="160"/>
      <c r="J56" s="160">
        <f>'将来負担比率（分子）の構造'!K$52</f>
        <v>18791</v>
      </c>
      <c r="K56" s="160"/>
      <c r="L56" s="160"/>
      <c r="M56" s="160">
        <f>'将来負担比率（分子）の構造'!L$52</f>
        <v>18496</v>
      </c>
      <c r="N56" s="160"/>
      <c r="O56" s="160"/>
      <c r="P56" s="160">
        <f>'将来負担比率（分子）の構造'!M$52</f>
        <v>17980</v>
      </c>
    </row>
    <row r="57" spans="1:16">
      <c r="A57" s="160" t="s">
        <v>36</v>
      </c>
      <c r="B57" s="160"/>
      <c r="C57" s="160"/>
      <c r="D57" s="160">
        <f>'将来負担比率（分子）の構造'!I$51</f>
        <v>1981</v>
      </c>
      <c r="E57" s="160"/>
      <c r="F57" s="160"/>
      <c r="G57" s="160">
        <f>'将来負担比率（分子）の構造'!J$51</f>
        <v>1770</v>
      </c>
      <c r="H57" s="160"/>
      <c r="I57" s="160"/>
      <c r="J57" s="160">
        <f>'将来負担比率（分子）の構造'!K$51</f>
        <v>1582</v>
      </c>
      <c r="K57" s="160"/>
      <c r="L57" s="160"/>
      <c r="M57" s="160">
        <f>'将来負担比率（分子）の構造'!L$51</f>
        <v>1553</v>
      </c>
      <c r="N57" s="160"/>
      <c r="O57" s="160"/>
      <c r="P57" s="160">
        <f>'将来負担比率（分子）の構造'!M$51</f>
        <v>1519</v>
      </c>
    </row>
    <row r="58" spans="1:16">
      <c r="A58" s="160" t="s">
        <v>35</v>
      </c>
      <c r="B58" s="160"/>
      <c r="C58" s="160"/>
      <c r="D58" s="160">
        <f>'将来負担比率（分子）の構造'!I$50</f>
        <v>1682</v>
      </c>
      <c r="E58" s="160"/>
      <c r="F58" s="160"/>
      <c r="G58" s="160">
        <f>'将来負担比率（分子）の構造'!J$50</f>
        <v>1642</v>
      </c>
      <c r="H58" s="160"/>
      <c r="I58" s="160"/>
      <c r="J58" s="160">
        <f>'将来負担比率（分子）の構造'!K$50</f>
        <v>1741</v>
      </c>
      <c r="K58" s="160"/>
      <c r="L58" s="160"/>
      <c r="M58" s="160">
        <f>'将来負担比率（分子）の構造'!L$50</f>
        <v>1802</v>
      </c>
      <c r="N58" s="160"/>
      <c r="O58" s="160"/>
      <c r="P58" s="160">
        <f>'将来負担比率（分子）の構造'!M$50</f>
        <v>2108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716</v>
      </c>
      <c r="C61" s="160"/>
      <c r="D61" s="160"/>
      <c r="E61" s="160">
        <f>'将来負担比率（分子）の構造'!J$46</f>
        <v>770</v>
      </c>
      <c r="F61" s="160"/>
      <c r="G61" s="160"/>
      <c r="H61" s="160">
        <f>'将来負担比率（分子）の構造'!K$46</f>
        <v>1554</v>
      </c>
      <c r="I61" s="160"/>
      <c r="J61" s="160"/>
      <c r="K61" s="160">
        <f>'将来負担比率（分子）の構造'!L$46</f>
        <v>481</v>
      </c>
      <c r="L61" s="160"/>
      <c r="M61" s="160"/>
      <c r="N61" s="160">
        <f>'将来負担比率（分子）の構造'!M$46</f>
        <v>473</v>
      </c>
      <c r="O61" s="160"/>
      <c r="P61" s="160"/>
    </row>
    <row r="62" spans="1:16">
      <c r="A62" s="160" t="s">
        <v>29</v>
      </c>
      <c r="B62" s="160">
        <f>'将来負担比率（分子）の構造'!I$45</f>
        <v>2388</v>
      </c>
      <c r="C62" s="160"/>
      <c r="D62" s="160"/>
      <c r="E62" s="160">
        <f>'将来負担比率（分子）の構造'!J$45</f>
        <v>2006</v>
      </c>
      <c r="F62" s="160"/>
      <c r="G62" s="160"/>
      <c r="H62" s="160">
        <f>'将来負担比率（分子）の構造'!K$45</f>
        <v>2122</v>
      </c>
      <c r="I62" s="160"/>
      <c r="J62" s="160"/>
      <c r="K62" s="160">
        <f>'将来負担比率（分子）の構造'!L$45</f>
        <v>2151</v>
      </c>
      <c r="L62" s="160"/>
      <c r="M62" s="160"/>
      <c r="N62" s="160">
        <f>'将来負担比率（分子）の構造'!M$45</f>
        <v>2088</v>
      </c>
      <c r="O62" s="160"/>
      <c r="P62" s="160"/>
    </row>
    <row r="63" spans="1:16">
      <c r="A63" s="160" t="s">
        <v>28</v>
      </c>
      <c r="B63" s="160">
        <f>'将来負担比率（分子）の構造'!I$44</f>
        <v>1625</v>
      </c>
      <c r="C63" s="160"/>
      <c r="D63" s="160"/>
      <c r="E63" s="160">
        <f>'将来負担比率（分子）の構造'!J$44</f>
        <v>1478</v>
      </c>
      <c r="F63" s="160"/>
      <c r="G63" s="160"/>
      <c r="H63" s="160">
        <f>'将来負担比率（分子）の構造'!K$44</f>
        <v>1343</v>
      </c>
      <c r="I63" s="160"/>
      <c r="J63" s="160"/>
      <c r="K63" s="160">
        <f>'将来負担比率（分子）の構造'!L$44</f>
        <v>1228</v>
      </c>
      <c r="L63" s="160"/>
      <c r="M63" s="160"/>
      <c r="N63" s="160">
        <f>'将来負担比率（分子）の構造'!M$44</f>
        <v>1338</v>
      </c>
      <c r="O63" s="160"/>
      <c r="P63" s="160"/>
    </row>
    <row r="64" spans="1:16">
      <c r="A64" s="160" t="s">
        <v>27</v>
      </c>
      <c r="B64" s="160">
        <f>'将来負担比率（分子）の構造'!I$43</f>
        <v>13013</v>
      </c>
      <c r="C64" s="160"/>
      <c r="D64" s="160"/>
      <c r="E64" s="160">
        <f>'将来負担比率（分子）の構造'!J$43</f>
        <v>12370</v>
      </c>
      <c r="F64" s="160"/>
      <c r="G64" s="160"/>
      <c r="H64" s="160">
        <f>'将来負担比率（分子）の構造'!K$43</f>
        <v>10686</v>
      </c>
      <c r="I64" s="160"/>
      <c r="J64" s="160"/>
      <c r="K64" s="160">
        <f>'将来負担比率（分子）の構造'!L$43</f>
        <v>11092</v>
      </c>
      <c r="L64" s="160"/>
      <c r="M64" s="160"/>
      <c r="N64" s="160">
        <f>'将来負担比率（分子）の構造'!M$43</f>
        <v>11133</v>
      </c>
      <c r="O64" s="160"/>
      <c r="P64" s="160"/>
    </row>
    <row r="65" spans="1:16">
      <c r="A65" s="160" t="s">
        <v>26</v>
      </c>
      <c r="B65" s="160">
        <f>'将来負担比率（分子）の構造'!I$42</f>
        <v>220</v>
      </c>
      <c r="C65" s="160"/>
      <c r="D65" s="160"/>
      <c r="E65" s="160">
        <f>'将来負担比率（分子）の構造'!J$42</f>
        <v>169</v>
      </c>
      <c r="F65" s="160"/>
      <c r="G65" s="160"/>
      <c r="H65" s="160">
        <f>'将来負担比率（分子）の構造'!K$42</f>
        <v>153</v>
      </c>
      <c r="I65" s="160"/>
      <c r="J65" s="160"/>
      <c r="K65" s="160">
        <f>'将来負担比率（分子）の構造'!L$42</f>
        <v>110</v>
      </c>
      <c r="L65" s="160"/>
      <c r="M65" s="160"/>
      <c r="N65" s="160">
        <f>'将来負担比率（分子）の構造'!M$42</f>
        <v>93</v>
      </c>
      <c r="O65" s="160"/>
      <c r="P65" s="160"/>
    </row>
    <row r="66" spans="1:16">
      <c r="A66" s="160" t="s">
        <v>25</v>
      </c>
      <c r="B66" s="160">
        <f>'将来負担比率（分子）の構造'!I$41</f>
        <v>19398</v>
      </c>
      <c r="C66" s="160"/>
      <c r="D66" s="160"/>
      <c r="E66" s="160">
        <f>'将来負担比率（分子）の構造'!J$41</f>
        <v>18872</v>
      </c>
      <c r="F66" s="160"/>
      <c r="G66" s="160"/>
      <c r="H66" s="160">
        <f>'将来負担比率（分子）の構造'!K$41</f>
        <v>18633</v>
      </c>
      <c r="I66" s="160"/>
      <c r="J66" s="160"/>
      <c r="K66" s="160">
        <f>'将来負担比率（分子）の構造'!L$41</f>
        <v>20661</v>
      </c>
      <c r="L66" s="160"/>
      <c r="M66" s="160"/>
      <c r="N66" s="160">
        <f>'将来負担比率（分子）の構造'!M$41</f>
        <v>20832</v>
      </c>
      <c r="O66" s="160"/>
      <c r="P66" s="160"/>
    </row>
    <row r="67" spans="1:16">
      <c r="A67" s="160" t="s">
        <v>69</v>
      </c>
      <c r="B67" s="160" t="e">
        <f>NA()</f>
        <v>#N/A</v>
      </c>
      <c r="C67" s="160">
        <f>IF(ISNUMBER('将来負担比率（分子）の構造'!I$53), IF('将来負担比率（分子）の構造'!I$53 &lt; 0, 0, '将来負担比率（分子）の構造'!I$53), NA())</f>
        <v>13634</v>
      </c>
      <c r="D67" s="160" t="e">
        <f>NA()</f>
        <v>#N/A</v>
      </c>
      <c r="E67" s="160" t="e">
        <f>NA()</f>
        <v>#N/A</v>
      </c>
      <c r="F67" s="160">
        <f>IF(ISNUMBER('将来負担比率（分子）の構造'!J$53), IF('将来負担比率（分子）の構造'!J$53 &lt; 0, 0, '将来負担比率（分子）の構造'!J$53), NA())</f>
        <v>12837</v>
      </c>
      <c r="G67" s="160" t="e">
        <f>NA()</f>
        <v>#N/A</v>
      </c>
      <c r="H67" s="160" t="e">
        <f>NA()</f>
        <v>#N/A</v>
      </c>
      <c r="I67" s="160">
        <f>IF(ISNUMBER('将来負担比率（分子）の構造'!K$53), IF('将来負担比率（分子）の構造'!K$53 &lt; 0, 0, '将来負担比率（分子）の構造'!K$53), NA())</f>
        <v>12378</v>
      </c>
      <c r="J67" s="160" t="e">
        <f>NA()</f>
        <v>#N/A</v>
      </c>
      <c r="K67" s="160" t="e">
        <f>NA()</f>
        <v>#N/A</v>
      </c>
      <c r="L67" s="160">
        <f>IF(ISNUMBER('将来負担比率（分子）の構造'!L$53), IF('将来負担比率（分子）の構造'!L$53 &lt; 0, 0, '将来負担比率（分子）の構造'!L$53), NA())</f>
        <v>13872</v>
      </c>
      <c r="M67" s="160" t="e">
        <f>NA()</f>
        <v>#N/A</v>
      </c>
      <c r="N67" s="160" t="e">
        <f>NA()</f>
        <v>#N/A</v>
      </c>
      <c r="O67" s="160">
        <f>IF(ISNUMBER('将来負担比率（分子）の構造'!M$53), IF('将来負担比率（分子）の構造'!M$53 &lt; 0, 0, '将来負担比率（分子）の構造'!M$53), NA())</f>
        <v>14350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681</v>
      </c>
      <c r="C72" s="164">
        <f>基金残高に係る経年分析!G55</f>
        <v>682</v>
      </c>
      <c r="D72" s="164">
        <f>基金残高に係る経年分析!H55</f>
        <v>782</v>
      </c>
    </row>
    <row r="73" spans="1:16">
      <c r="A73" s="163" t="s">
        <v>72</v>
      </c>
      <c r="B73" s="164">
        <f>基金残高に係る経年分析!F56</f>
        <v>8</v>
      </c>
      <c r="C73" s="164">
        <f>基金残高に係る経年分析!G56</f>
        <v>35</v>
      </c>
      <c r="D73" s="164">
        <f>基金残高に係る経年分析!H56</f>
        <v>24</v>
      </c>
    </row>
    <row r="74" spans="1:16">
      <c r="A74" s="163" t="s">
        <v>73</v>
      </c>
      <c r="B74" s="164">
        <f>基金残高に係る経年分析!F57</f>
        <v>951</v>
      </c>
      <c r="C74" s="164">
        <f>基金残高に係る経年分析!G57</f>
        <v>885</v>
      </c>
      <c r="D74" s="164">
        <f>基金残高に係る経年分析!H57</f>
        <v>995</v>
      </c>
    </row>
  </sheetData>
  <sheetProtection algorithmName="SHA-512" hashValue="KO3voBxR9orKBfKUR57d+jghnpdW4kKdOgpbik2AFZnETs/w+PLtSk6WpGxetYcBSq651kRygcaEabg11jopqw==" saltValue="m3jqoed3+7noG3F/hKN1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4734603</v>
      </c>
      <c r="S5" s="649"/>
      <c r="T5" s="649"/>
      <c r="U5" s="649"/>
      <c r="V5" s="649"/>
      <c r="W5" s="649"/>
      <c r="X5" s="649"/>
      <c r="Y5" s="650"/>
      <c r="Z5" s="651">
        <v>29</v>
      </c>
      <c r="AA5" s="651"/>
      <c r="AB5" s="651"/>
      <c r="AC5" s="651"/>
      <c r="AD5" s="652">
        <v>4636255</v>
      </c>
      <c r="AE5" s="652"/>
      <c r="AF5" s="652"/>
      <c r="AG5" s="652"/>
      <c r="AH5" s="652"/>
      <c r="AI5" s="652"/>
      <c r="AJ5" s="652"/>
      <c r="AK5" s="652"/>
      <c r="AL5" s="653">
        <v>54.1</v>
      </c>
      <c r="AM5" s="654"/>
      <c r="AN5" s="654"/>
      <c r="AO5" s="655"/>
      <c r="AP5" s="645" t="s">
        <v>224</v>
      </c>
      <c r="AQ5" s="646"/>
      <c r="AR5" s="646"/>
      <c r="AS5" s="646"/>
      <c r="AT5" s="646"/>
      <c r="AU5" s="646"/>
      <c r="AV5" s="646"/>
      <c r="AW5" s="646"/>
      <c r="AX5" s="646"/>
      <c r="AY5" s="646"/>
      <c r="AZ5" s="646"/>
      <c r="BA5" s="646"/>
      <c r="BB5" s="646"/>
      <c r="BC5" s="646"/>
      <c r="BD5" s="646"/>
      <c r="BE5" s="646"/>
      <c r="BF5" s="647"/>
      <c r="BG5" s="659">
        <v>4598082</v>
      </c>
      <c r="BH5" s="660"/>
      <c r="BI5" s="660"/>
      <c r="BJ5" s="660"/>
      <c r="BK5" s="660"/>
      <c r="BL5" s="660"/>
      <c r="BM5" s="660"/>
      <c r="BN5" s="661"/>
      <c r="BO5" s="662">
        <v>97.1</v>
      </c>
      <c r="BP5" s="662"/>
      <c r="BQ5" s="662"/>
      <c r="BR5" s="662"/>
      <c r="BS5" s="663">
        <v>18894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187043</v>
      </c>
      <c r="S6" s="660"/>
      <c r="T6" s="660"/>
      <c r="U6" s="660"/>
      <c r="V6" s="660"/>
      <c r="W6" s="660"/>
      <c r="X6" s="660"/>
      <c r="Y6" s="661"/>
      <c r="Z6" s="662">
        <v>1.1000000000000001</v>
      </c>
      <c r="AA6" s="662"/>
      <c r="AB6" s="662"/>
      <c r="AC6" s="662"/>
      <c r="AD6" s="663">
        <v>187043</v>
      </c>
      <c r="AE6" s="663"/>
      <c r="AF6" s="663"/>
      <c r="AG6" s="663"/>
      <c r="AH6" s="663"/>
      <c r="AI6" s="663"/>
      <c r="AJ6" s="663"/>
      <c r="AK6" s="663"/>
      <c r="AL6" s="664">
        <v>2.2000000000000002</v>
      </c>
      <c r="AM6" s="665"/>
      <c r="AN6" s="665"/>
      <c r="AO6" s="666"/>
      <c r="AP6" s="656" t="s">
        <v>229</v>
      </c>
      <c r="AQ6" s="657"/>
      <c r="AR6" s="657"/>
      <c r="AS6" s="657"/>
      <c r="AT6" s="657"/>
      <c r="AU6" s="657"/>
      <c r="AV6" s="657"/>
      <c r="AW6" s="657"/>
      <c r="AX6" s="657"/>
      <c r="AY6" s="657"/>
      <c r="AZ6" s="657"/>
      <c r="BA6" s="657"/>
      <c r="BB6" s="657"/>
      <c r="BC6" s="657"/>
      <c r="BD6" s="657"/>
      <c r="BE6" s="657"/>
      <c r="BF6" s="658"/>
      <c r="BG6" s="659">
        <v>4598082</v>
      </c>
      <c r="BH6" s="660"/>
      <c r="BI6" s="660"/>
      <c r="BJ6" s="660"/>
      <c r="BK6" s="660"/>
      <c r="BL6" s="660"/>
      <c r="BM6" s="660"/>
      <c r="BN6" s="661"/>
      <c r="BO6" s="662">
        <v>97.1</v>
      </c>
      <c r="BP6" s="662"/>
      <c r="BQ6" s="662"/>
      <c r="BR6" s="662"/>
      <c r="BS6" s="663">
        <v>18894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135824</v>
      </c>
      <c r="CS6" s="660"/>
      <c r="CT6" s="660"/>
      <c r="CU6" s="660"/>
      <c r="CV6" s="660"/>
      <c r="CW6" s="660"/>
      <c r="CX6" s="660"/>
      <c r="CY6" s="661"/>
      <c r="CZ6" s="653">
        <v>0.8</v>
      </c>
      <c r="DA6" s="654"/>
      <c r="DB6" s="654"/>
      <c r="DC6" s="673"/>
      <c r="DD6" s="668" t="s">
        <v>170</v>
      </c>
      <c r="DE6" s="660"/>
      <c r="DF6" s="660"/>
      <c r="DG6" s="660"/>
      <c r="DH6" s="660"/>
      <c r="DI6" s="660"/>
      <c r="DJ6" s="660"/>
      <c r="DK6" s="660"/>
      <c r="DL6" s="660"/>
      <c r="DM6" s="660"/>
      <c r="DN6" s="660"/>
      <c r="DO6" s="660"/>
      <c r="DP6" s="661"/>
      <c r="DQ6" s="668">
        <v>135824</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7245</v>
      </c>
      <c r="S7" s="660"/>
      <c r="T7" s="660"/>
      <c r="U7" s="660"/>
      <c r="V7" s="660"/>
      <c r="W7" s="660"/>
      <c r="X7" s="660"/>
      <c r="Y7" s="661"/>
      <c r="Z7" s="662">
        <v>0</v>
      </c>
      <c r="AA7" s="662"/>
      <c r="AB7" s="662"/>
      <c r="AC7" s="662"/>
      <c r="AD7" s="663">
        <v>7245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2022838</v>
      </c>
      <c r="BH7" s="660"/>
      <c r="BI7" s="660"/>
      <c r="BJ7" s="660"/>
      <c r="BK7" s="660"/>
      <c r="BL7" s="660"/>
      <c r="BM7" s="660"/>
      <c r="BN7" s="661"/>
      <c r="BO7" s="662">
        <v>42.7</v>
      </c>
      <c r="BP7" s="662"/>
      <c r="BQ7" s="662"/>
      <c r="BR7" s="662"/>
      <c r="BS7" s="663">
        <v>18894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1982081</v>
      </c>
      <c r="CS7" s="660"/>
      <c r="CT7" s="660"/>
      <c r="CU7" s="660"/>
      <c r="CV7" s="660"/>
      <c r="CW7" s="660"/>
      <c r="CX7" s="660"/>
      <c r="CY7" s="661"/>
      <c r="CZ7" s="662">
        <v>12.4</v>
      </c>
      <c r="DA7" s="662"/>
      <c r="DB7" s="662"/>
      <c r="DC7" s="662"/>
      <c r="DD7" s="668">
        <v>59039</v>
      </c>
      <c r="DE7" s="660"/>
      <c r="DF7" s="660"/>
      <c r="DG7" s="660"/>
      <c r="DH7" s="660"/>
      <c r="DI7" s="660"/>
      <c r="DJ7" s="660"/>
      <c r="DK7" s="660"/>
      <c r="DL7" s="660"/>
      <c r="DM7" s="660"/>
      <c r="DN7" s="660"/>
      <c r="DO7" s="660"/>
      <c r="DP7" s="661"/>
      <c r="DQ7" s="668">
        <v>1405837</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17297</v>
      </c>
      <c r="S8" s="660"/>
      <c r="T8" s="660"/>
      <c r="U8" s="660"/>
      <c r="V8" s="660"/>
      <c r="W8" s="660"/>
      <c r="X8" s="660"/>
      <c r="Y8" s="661"/>
      <c r="Z8" s="662">
        <v>0.1</v>
      </c>
      <c r="AA8" s="662"/>
      <c r="AB8" s="662"/>
      <c r="AC8" s="662"/>
      <c r="AD8" s="663">
        <v>17297</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61351</v>
      </c>
      <c r="BH8" s="660"/>
      <c r="BI8" s="660"/>
      <c r="BJ8" s="660"/>
      <c r="BK8" s="660"/>
      <c r="BL8" s="660"/>
      <c r="BM8" s="660"/>
      <c r="BN8" s="661"/>
      <c r="BO8" s="662">
        <v>1.3</v>
      </c>
      <c r="BP8" s="662"/>
      <c r="BQ8" s="662"/>
      <c r="BR8" s="662"/>
      <c r="BS8" s="668" t="s">
        <v>170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4046263</v>
      </c>
      <c r="CS8" s="660"/>
      <c r="CT8" s="660"/>
      <c r="CU8" s="660"/>
      <c r="CV8" s="660"/>
      <c r="CW8" s="660"/>
      <c r="CX8" s="660"/>
      <c r="CY8" s="661"/>
      <c r="CZ8" s="662">
        <v>25.3</v>
      </c>
      <c r="DA8" s="662"/>
      <c r="DB8" s="662"/>
      <c r="DC8" s="662"/>
      <c r="DD8" s="668">
        <v>13226</v>
      </c>
      <c r="DE8" s="660"/>
      <c r="DF8" s="660"/>
      <c r="DG8" s="660"/>
      <c r="DH8" s="660"/>
      <c r="DI8" s="660"/>
      <c r="DJ8" s="660"/>
      <c r="DK8" s="660"/>
      <c r="DL8" s="660"/>
      <c r="DM8" s="660"/>
      <c r="DN8" s="660"/>
      <c r="DO8" s="660"/>
      <c r="DP8" s="661"/>
      <c r="DQ8" s="668">
        <v>2097079</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18767</v>
      </c>
      <c r="S9" s="660"/>
      <c r="T9" s="660"/>
      <c r="U9" s="660"/>
      <c r="V9" s="660"/>
      <c r="W9" s="660"/>
      <c r="X9" s="660"/>
      <c r="Y9" s="661"/>
      <c r="Z9" s="662">
        <v>0.1</v>
      </c>
      <c r="AA9" s="662"/>
      <c r="AB9" s="662"/>
      <c r="AC9" s="662"/>
      <c r="AD9" s="663">
        <v>18767</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1540509</v>
      </c>
      <c r="BH9" s="660"/>
      <c r="BI9" s="660"/>
      <c r="BJ9" s="660"/>
      <c r="BK9" s="660"/>
      <c r="BL9" s="660"/>
      <c r="BM9" s="660"/>
      <c r="BN9" s="661"/>
      <c r="BO9" s="662">
        <v>32.5</v>
      </c>
      <c r="BP9" s="662"/>
      <c r="BQ9" s="662"/>
      <c r="BR9" s="662"/>
      <c r="BS9" s="668" t="s">
        <v>171</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1402792</v>
      </c>
      <c r="CS9" s="660"/>
      <c r="CT9" s="660"/>
      <c r="CU9" s="660"/>
      <c r="CV9" s="660"/>
      <c r="CW9" s="660"/>
      <c r="CX9" s="660"/>
      <c r="CY9" s="661"/>
      <c r="CZ9" s="662">
        <v>8.8000000000000007</v>
      </c>
      <c r="DA9" s="662"/>
      <c r="DB9" s="662"/>
      <c r="DC9" s="662"/>
      <c r="DD9" s="668">
        <v>56076</v>
      </c>
      <c r="DE9" s="660"/>
      <c r="DF9" s="660"/>
      <c r="DG9" s="660"/>
      <c r="DH9" s="660"/>
      <c r="DI9" s="660"/>
      <c r="DJ9" s="660"/>
      <c r="DK9" s="660"/>
      <c r="DL9" s="660"/>
      <c r="DM9" s="660"/>
      <c r="DN9" s="660"/>
      <c r="DO9" s="660"/>
      <c r="DP9" s="661"/>
      <c r="DQ9" s="668">
        <v>1199602</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170</v>
      </c>
      <c r="S10" s="660"/>
      <c r="T10" s="660"/>
      <c r="U10" s="660"/>
      <c r="V10" s="660"/>
      <c r="W10" s="660"/>
      <c r="X10" s="660"/>
      <c r="Y10" s="661"/>
      <c r="Z10" s="662" t="s">
        <v>170</v>
      </c>
      <c r="AA10" s="662"/>
      <c r="AB10" s="662"/>
      <c r="AC10" s="662"/>
      <c r="AD10" s="663" t="s">
        <v>170</v>
      </c>
      <c r="AE10" s="663"/>
      <c r="AF10" s="663"/>
      <c r="AG10" s="663"/>
      <c r="AH10" s="663"/>
      <c r="AI10" s="663"/>
      <c r="AJ10" s="663"/>
      <c r="AK10" s="663"/>
      <c r="AL10" s="664" t="s">
        <v>170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110251</v>
      </c>
      <c r="BH10" s="660"/>
      <c r="BI10" s="660"/>
      <c r="BJ10" s="660"/>
      <c r="BK10" s="660"/>
      <c r="BL10" s="660"/>
      <c r="BM10" s="660"/>
      <c r="BN10" s="661"/>
      <c r="BO10" s="662">
        <v>2.2999999999999998</v>
      </c>
      <c r="BP10" s="662"/>
      <c r="BQ10" s="662"/>
      <c r="BR10" s="662"/>
      <c r="BS10" s="668" t="s">
        <v>170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15262</v>
      </c>
      <c r="CS10" s="660"/>
      <c r="CT10" s="660"/>
      <c r="CU10" s="660"/>
      <c r="CV10" s="660"/>
      <c r="CW10" s="660"/>
      <c r="CX10" s="660"/>
      <c r="CY10" s="661"/>
      <c r="CZ10" s="662">
        <v>0.1</v>
      </c>
      <c r="DA10" s="662"/>
      <c r="DB10" s="662"/>
      <c r="DC10" s="662"/>
      <c r="DD10" s="668" t="s">
        <v>170</v>
      </c>
      <c r="DE10" s="660"/>
      <c r="DF10" s="660"/>
      <c r="DG10" s="660"/>
      <c r="DH10" s="660"/>
      <c r="DI10" s="660"/>
      <c r="DJ10" s="660"/>
      <c r="DK10" s="660"/>
      <c r="DL10" s="660"/>
      <c r="DM10" s="660"/>
      <c r="DN10" s="660"/>
      <c r="DO10" s="660"/>
      <c r="DP10" s="661"/>
      <c r="DQ10" s="668">
        <v>11262</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244</v>
      </c>
      <c r="S11" s="660"/>
      <c r="T11" s="660"/>
      <c r="U11" s="660"/>
      <c r="V11" s="660"/>
      <c r="W11" s="660"/>
      <c r="X11" s="660"/>
      <c r="Y11" s="661"/>
      <c r="Z11" s="662" t="s">
        <v>170</v>
      </c>
      <c r="AA11" s="662"/>
      <c r="AB11" s="662"/>
      <c r="AC11" s="662"/>
      <c r="AD11" s="663" t="s">
        <v>170</v>
      </c>
      <c r="AE11" s="663"/>
      <c r="AF11" s="663"/>
      <c r="AG11" s="663"/>
      <c r="AH11" s="663"/>
      <c r="AI11" s="663"/>
      <c r="AJ11" s="663"/>
      <c r="AK11" s="663"/>
      <c r="AL11" s="664" t="s">
        <v>170</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310727</v>
      </c>
      <c r="BH11" s="660"/>
      <c r="BI11" s="660"/>
      <c r="BJ11" s="660"/>
      <c r="BK11" s="660"/>
      <c r="BL11" s="660"/>
      <c r="BM11" s="660"/>
      <c r="BN11" s="661"/>
      <c r="BO11" s="662">
        <v>6.6</v>
      </c>
      <c r="BP11" s="662"/>
      <c r="BQ11" s="662"/>
      <c r="BR11" s="662"/>
      <c r="BS11" s="668">
        <v>18894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902538</v>
      </c>
      <c r="CS11" s="660"/>
      <c r="CT11" s="660"/>
      <c r="CU11" s="660"/>
      <c r="CV11" s="660"/>
      <c r="CW11" s="660"/>
      <c r="CX11" s="660"/>
      <c r="CY11" s="661"/>
      <c r="CZ11" s="662">
        <v>5.6</v>
      </c>
      <c r="DA11" s="662"/>
      <c r="DB11" s="662"/>
      <c r="DC11" s="662"/>
      <c r="DD11" s="668">
        <v>201973</v>
      </c>
      <c r="DE11" s="660"/>
      <c r="DF11" s="660"/>
      <c r="DG11" s="660"/>
      <c r="DH11" s="660"/>
      <c r="DI11" s="660"/>
      <c r="DJ11" s="660"/>
      <c r="DK11" s="660"/>
      <c r="DL11" s="660"/>
      <c r="DM11" s="660"/>
      <c r="DN11" s="660"/>
      <c r="DO11" s="660"/>
      <c r="DP11" s="661"/>
      <c r="DQ11" s="668">
        <v>582715</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656054</v>
      </c>
      <c r="S12" s="660"/>
      <c r="T12" s="660"/>
      <c r="U12" s="660"/>
      <c r="V12" s="660"/>
      <c r="W12" s="660"/>
      <c r="X12" s="660"/>
      <c r="Y12" s="661"/>
      <c r="Z12" s="662">
        <v>4</v>
      </c>
      <c r="AA12" s="662"/>
      <c r="AB12" s="662"/>
      <c r="AC12" s="662"/>
      <c r="AD12" s="663">
        <v>656054</v>
      </c>
      <c r="AE12" s="663"/>
      <c r="AF12" s="663"/>
      <c r="AG12" s="663"/>
      <c r="AH12" s="663"/>
      <c r="AI12" s="663"/>
      <c r="AJ12" s="663"/>
      <c r="AK12" s="663"/>
      <c r="AL12" s="664">
        <v>7.7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2278070</v>
      </c>
      <c r="BH12" s="660"/>
      <c r="BI12" s="660"/>
      <c r="BJ12" s="660"/>
      <c r="BK12" s="660"/>
      <c r="BL12" s="660"/>
      <c r="BM12" s="660"/>
      <c r="BN12" s="661"/>
      <c r="BO12" s="662">
        <v>48.1</v>
      </c>
      <c r="BP12" s="662"/>
      <c r="BQ12" s="662"/>
      <c r="BR12" s="662"/>
      <c r="BS12" s="668" t="s">
        <v>170</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936700</v>
      </c>
      <c r="CS12" s="660"/>
      <c r="CT12" s="660"/>
      <c r="CU12" s="660"/>
      <c r="CV12" s="660"/>
      <c r="CW12" s="660"/>
      <c r="CX12" s="660"/>
      <c r="CY12" s="661"/>
      <c r="CZ12" s="662">
        <v>5.9</v>
      </c>
      <c r="DA12" s="662"/>
      <c r="DB12" s="662"/>
      <c r="DC12" s="662"/>
      <c r="DD12" s="668">
        <v>80596</v>
      </c>
      <c r="DE12" s="660"/>
      <c r="DF12" s="660"/>
      <c r="DG12" s="660"/>
      <c r="DH12" s="660"/>
      <c r="DI12" s="660"/>
      <c r="DJ12" s="660"/>
      <c r="DK12" s="660"/>
      <c r="DL12" s="660"/>
      <c r="DM12" s="660"/>
      <c r="DN12" s="660"/>
      <c r="DO12" s="660"/>
      <c r="DP12" s="661"/>
      <c r="DQ12" s="668">
        <v>332874</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170</v>
      </c>
      <c r="S13" s="660"/>
      <c r="T13" s="660"/>
      <c r="U13" s="660"/>
      <c r="V13" s="660"/>
      <c r="W13" s="660"/>
      <c r="X13" s="660"/>
      <c r="Y13" s="661"/>
      <c r="Z13" s="662" t="s">
        <v>170</v>
      </c>
      <c r="AA13" s="662"/>
      <c r="AB13" s="662"/>
      <c r="AC13" s="662"/>
      <c r="AD13" s="663" t="s">
        <v>170</v>
      </c>
      <c r="AE13" s="663"/>
      <c r="AF13" s="663"/>
      <c r="AG13" s="663"/>
      <c r="AH13" s="663"/>
      <c r="AI13" s="663"/>
      <c r="AJ13" s="663"/>
      <c r="AK13" s="663"/>
      <c r="AL13" s="664" t="s">
        <v>170</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2263203</v>
      </c>
      <c r="BH13" s="660"/>
      <c r="BI13" s="660"/>
      <c r="BJ13" s="660"/>
      <c r="BK13" s="660"/>
      <c r="BL13" s="660"/>
      <c r="BM13" s="660"/>
      <c r="BN13" s="661"/>
      <c r="BO13" s="662">
        <v>47.8</v>
      </c>
      <c r="BP13" s="662"/>
      <c r="BQ13" s="662"/>
      <c r="BR13" s="662"/>
      <c r="BS13" s="668" t="s">
        <v>170</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2572234</v>
      </c>
      <c r="CS13" s="660"/>
      <c r="CT13" s="660"/>
      <c r="CU13" s="660"/>
      <c r="CV13" s="660"/>
      <c r="CW13" s="660"/>
      <c r="CX13" s="660"/>
      <c r="CY13" s="661"/>
      <c r="CZ13" s="662">
        <v>16.100000000000001</v>
      </c>
      <c r="DA13" s="662"/>
      <c r="DB13" s="662"/>
      <c r="DC13" s="662"/>
      <c r="DD13" s="668">
        <v>1931473</v>
      </c>
      <c r="DE13" s="660"/>
      <c r="DF13" s="660"/>
      <c r="DG13" s="660"/>
      <c r="DH13" s="660"/>
      <c r="DI13" s="660"/>
      <c r="DJ13" s="660"/>
      <c r="DK13" s="660"/>
      <c r="DL13" s="660"/>
      <c r="DM13" s="660"/>
      <c r="DN13" s="660"/>
      <c r="DO13" s="660"/>
      <c r="DP13" s="661"/>
      <c r="DQ13" s="668">
        <v>746355</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170</v>
      </c>
      <c r="S14" s="660"/>
      <c r="T14" s="660"/>
      <c r="U14" s="660"/>
      <c r="V14" s="660"/>
      <c r="W14" s="660"/>
      <c r="X14" s="660"/>
      <c r="Y14" s="661"/>
      <c r="Z14" s="662" t="s">
        <v>170</v>
      </c>
      <c r="AA14" s="662"/>
      <c r="AB14" s="662"/>
      <c r="AC14" s="662"/>
      <c r="AD14" s="663" t="s">
        <v>170</v>
      </c>
      <c r="AE14" s="663"/>
      <c r="AF14" s="663"/>
      <c r="AG14" s="663"/>
      <c r="AH14" s="663"/>
      <c r="AI14" s="663"/>
      <c r="AJ14" s="663"/>
      <c r="AK14" s="663"/>
      <c r="AL14" s="664" t="s">
        <v>170</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110731</v>
      </c>
      <c r="BH14" s="660"/>
      <c r="BI14" s="660"/>
      <c r="BJ14" s="660"/>
      <c r="BK14" s="660"/>
      <c r="BL14" s="660"/>
      <c r="BM14" s="660"/>
      <c r="BN14" s="661"/>
      <c r="BO14" s="662">
        <v>2.2999999999999998</v>
      </c>
      <c r="BP14" s="662"/>
      <c r="BQ14" s="662"/>
      <c r="BR14" s="662"/>
      <c r="BS14" s="668" t="s">
        <v>170</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435798</v>
      </c>
      <c r="CS14" s="660"/>
      <c r="CT14" s="660"/>
      <c r="CU14" s="660"/>
      <c r="CV14" s="660"/>
      <c r="CW14" s="660"/>
      <c r="CX14" s="660"/>
      <c r="CY14" s="661"/>
      <c r="CZ14" s="662">
        <v>2.7</v>
      </c>
      <c r="DA14" s="662"/>
      <c r="DB14" s="662"/>
      <c r="DC14" s="662"/>
      <c r="DD14" s="668">
        <v>6322</v>
      </c>
      <c r="DE14" s="660"/>
      <c r="DF14" s="660"/>
      <c r="DG14" s="660"/>
      <c r="DH14" s="660"/>
      <c r="DI14" s="660"/>
      <c r="DJ14" s="660"/>
      <c r="DK14" s="660"/>
      <c r="DL14" s="660"/>
      <c r="DM14" s="660"/>
      <c r="DN14" s="660"/>
      <c r="DO14" s="660"/>
      <c r="DP14" s="661"/>
      <c r="DQ14" s="668">
        <v>413806</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47854</v>
      </c>
      <c r="S15" s="660"/>
      <c r="T15" s="660"/>
      <c r="U15" s="660"/>
      <c r="V15" s="660"/>
      <c r="W15" s="660"/>
      <c r="X15" s="660"/>
      <c r="Y15" s="661"/>
      <c r="Z15" s="662">
        <v>0.3</v>
      </c>
      <c r="AA15" s="662"/>
      <c r="AB15" s="662"/>
      <c r="AC15" s="662"/>
      <c r="AD15" s="663">
        <v>47854</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186443</v>
      </c>
      <c r="BH15" s="660"/>
      <c r="BI15" s="660"/>
      <c r="BJ15" s="660"/>
      <c r="BK15" s="660"/>
      <c r="BL15" s="660"/>
      <c r="BM15" s="660"/>
      <c r="BN15" s="661"/>
      <c r="BO15" s="662">
        <v>3.9</v>
      </c>
      <c r="BP15" s="662"/>
      <c r="BQ15" s="662"/>
      <c r="BR15" s="662"/>
      <c r="BS15" s="668" t="s">
        <v>170</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1655188</v>
      </c>
      <c r="CS15" s="660"/>
      <c r="CT15" s="660"/>
      <c r="CU15" s="660"/>
      <c r="CV15" s="660"/>
      <c r="CW15" s="660"/>
      <c r="CX15" s="660"/>
      <c r="CY15" s="661"/>
      <c r="CZ15" s="662">
        <v>10.4</v>
      </c>
      <c r="DA15" s="662"/>
      <c r="DB15" s="662"/>
      <c r="DC15" s="662"/>
      <c r="DD15" s="668">
        <v>452689</v>
      </c>
      <c r="DE15" s="660"/>
      <c r="DF15" s="660"/>
      <c r="DG15" s="660"/>
      <c r="DH15" s="660"/>
      <c r="DI15" s="660"/>
      <c r="DJ15" s="660"/>
      <c r="DK15" s="660"/>
      <c r="DL15" s="660"/>
      <c r="DM15" s="660"/>
      <c r="DN15" s="660"/>
      <c r="DO15" s="660"/>
      <c r="DP15" s="661"/>
      <c r="DQ15" s="668">
        <v>988168</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170</v>
      </c>
      <c r="AA16" s="662"/>
      <c r="AB16" s="662"/>
      <c r="AC16" s="662"/>
      <c r="AD16" s="663" t="s">
        <v>170</v>
      </c>
      <c r="AE16" s="663"/>
      <c r="AF16" s="663"/>
      <c r="AG16" s="663"/>
      <c r="AH16" s="663"/>
      <c r="AI16" s="663"/>
      <c r="AJ16" s="663"/>
      <c r="AK16" s="663"/>
      <c r="AL16" s="664" t="s">
        <v>170</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170</v>
      </c>
      <c r="BP16" s="662"/>
      <c r="BQ16" s="662"/>
      <c r="BR16" s="662"/>
      <c r="BS16" s="668" t="s">
        <v>170</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2595</v>
      </c>
      <c r="CS16" s="660"/>
      <c r="CT16" s="660"/>
      <c r="CU16" s="660"/>
      <c r="CV16" s="660"/>
      <c r="CW16" s="660"/>
      <c r="CX16" s="660"/>
      <c r="CY16" s="661"/>
      <c r="CZ16" s="662">
        <v>0</v>
      </c>
      <c r="DA16" s="662"/>
      <c r="DB16" s="662"/>
      <c r="DC16" s="662"/>
      <c r="DD16" s="668" t="s">
        <v>170</v>
      </c>
      <c r="DE16" s="660"/>
      <c r="DF16" s="660"/>
      <c r="DG16" s="660"/>
      <c r="DH16" s="660"/>
      <c r="DI16" s="660"/>
      <c r="DJ16" s="660"/>
      <c r="DK16" s="660"/>
      <c r="DL16" s="660"/>
      <c r="DM16" s="660"/>
      <c r="DN16" s="660"/>
      <c r="DO16" s="660"/>
      <c r="DP16" s="661"/>
      <c r="DQ16" s="668">
        <v>983</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17686</v>
      </c>
      <c r="S17" s="660"/>
      <c r="T17" s="660"/>
      <c r="U17" s="660"/>
      <c r="V17" s="660"/>
      <c r="W17" s="660"/>
      <c r="X17" s="660"/>
      <c r="Y17" s="661"/>
      <c r="Z17" s="662">
        <v>0.1</v>
      </c>
      <c r="AA17" s="662"/>
      <c r="AB17" s="662"/>
      <c r="AC17" s="662"/>
      <c r="AD17" s="663">
        <v>17686</v>
      </c>
      <c r="AE17" s="663"/>
      <c r="AF17" s="663"/>
      <c r="AG17" s="663"/>
      <c r="AH17" s="663"/>
      <c r="AI17" s="663"/>
      <c r="AJ17" s="663"/>
      <c r="AK17" s="663"/>
      <c r="AL17" s="664">
        <v>0.2</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171</v>
      </c>
      <c r="BH17" s="660"/>
      <c r="BI17" s="660"/>
      <c r="BJ17" s="660"/>
      <c r="BK17" s="660"/>
      <c r="BL17" s="660"/>
      <c r="BM17" s="660"/>
      <c r="BN17" s="661"/>
      <c r="BO17" s="662" t="s">
        <v>170</v>
      </c>
      <c r="BP17" s="662"/>
      <c r="BQ17" s="662"/>
      <c r="BR17" s="662"/>
      <c r="BS17" s="668" t="s">
        <v>170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1892736</v>
      </c>
      <c r="CS17" s="660"/>
      <c r="CT17" s="660"/>
      <c r="CU17" s="660"/>
      <c r="CV17" s="660"/>
      <c r="CW17" s="660"/>
      <c r="CX17" s="660"/>
      <c r="CY17" s="661"/>
      <c r="CZ17" s="662">
        <v>11.8</v>
      </c>
      <c r="DA17" s="662"/>
      <c r="DB17" s="662"/>
      <c r="DC17" s="662"/>
      <c r="DD17" s="668" t="s">
        <v>170</v>
      </c>
      <c r="DE17" s="660"/>
      <c r="DF17" s="660"/>
      <c r="DG17" s="660"/>
      <c r="DH17" s="660"/>
      <c r="DI17" s="660"/>
      <c r="DJ17" s="660"/>
      <c r="DK17" s="660"/>
      <c r="DL17" s="660"/>
      <c r="DM17" s="660"/>
      <c r="DN17" s="660"/>
      <c r="DO17" s="660"/>
      <c r="DP17" s="661"/>
      <c r="DQ17" s="668">
        <v>1830551</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3337606</v>
      </c>
      <c r="S18" s="660"/>
      <c r="T18" s="660"/>
      <c r="U18" s="660"/>
      <c r="V18" s="660"/>
      <c r="W18" s="660"/>
      <c r="X18" s="660"/>
      <c r="Y18" s="661"/>
      <c r="Z18" s="662">
        <v>20.5</v>
      </c>
      <c r="AA18" s="662"/>
      <c r="AB18" s="662"/>
      <c r="AC18" s="662"/>
      <c r="AD18" s="663">
        <v>2932603</v>
      </c>
      <c r="AE18" s="663"/>
      <c r="AF18" s="663"/>
      <c r="AG18" s="663"/>
      <c r="AH18" s="663"/>
      <c r="AI18" s="663"/>
      <c r="AJ18" s="663"/>
      <c r="AK18" s="663"/>
      <c r="AL18" s="664">
        <v>34.200000000000003</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170</v>
      </c>
      <c r="BP18" s="662"/>
      <c r="BQ18" s="662"/>
      <c r="BR18" s="662"/>
      <c r="BS18" s="668" t="s">
        <v>244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204</v>
      </c>
      <c r="CS18" s="660"/>
      <c r="CT18" s="660"/>
      <c r="CU18" s="660"/>
      <c r="CV18" s="660"/>
      <c r="CW18" s="660"/>
      <c r="CX18" s="660"/>
      <c r="CY18" s="661"/>
      <c r="CZ18" s="662">
        <v>0</v>
      </c>
      <c r="DA18" s="662"/>
      <c r="DB18" s="662"/>
      <c r="DC18" s="662"/>
      <c r="DD18" s="668">
        <v>105</v>
      </c>
      <c r="DE18" s="660"/>
      <c r="DF18" s="660"/>
      <c r="DG18" s="660"/>
      <c r="DH18" s="660"/>
      <c r="DI18" s="660"/>
      <c r="DJ18" s="660"/>
      <c r="DK18" s="660"/>
      <c r="DL18" s="660"/>
      <c r="DM18" s="660"/>
      <c r="DN18" s="660"/>
      <c r="DO18" s="660"/>
      <c r="DP18" s="661"/>
      <c r="DQ18" s="668">
        <v>204</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2932603</v>
      </c>
      <c r="S19" s="660"/>
      <c r="T19" s="660"/>
      <c r="U19" s="660"/>
      <c r="V19" s="660"/>
      <c r="W19" s="660"/>
      <c r="X19" s="660"/>
      <c r="Y19" s="661"/>
      <c r="Z19" s="662">
        <v>18</v>
      </c>
      <c r="AA19" s="662"/>
      <c r="AB19" s="662"/>
      <c r="AC19" s="662"/>
      <c r="AD19" s="663">
        <v>2932603</v>
      </c>
      <c r="AE19" s="663"/>
      <c r="AF19" s="663"/>
      <c r="AG19" s="663"/>
      <c r="AH19" s="663"/>
      <c r="AI19" s="663"/>
      <c r="AJ19" s="663"/>
      <c r="AK19" s="663"/>
      <c r="AL19" s="664">
        <v>34.200000000000003</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136521</v>
      </c>
      <c r="BH19" s="660"/>
      <c r="BI19" s="660"/>
      <c r="BJ19" s="660"/>
      <c r="BK19" s="660"/>
      <c r="BL19" s="660"/>
      <c r="BM19" s="660"/>
      <c r="BN19" s="661"/>
      <c r="BO19" s="662">
        <v>2.9</v>
      </c>
      <c r="BP19" s="662"/>
      <c r="BQ19" s="662"/>
      <c r="BR19" s="662"/>
      <c r="BS19" s="668" t="s">
        <v>170</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170</v>
      </c>
      <c r="CS19" s="660"/>
      <c r="CT19" s="660"/>
      <c r="CU19" s="660"/>
      <c r="CV19" s="660"/>
      <c r="CW19" s="660"/>
      <c r="CX19" s="660"/>
      <c r="CY19" s="661"/>
      <c r="CZ19" s="662" t="s">
        <v>170</v>
      </c>
      <c r="DA19" s="662"/>
      <c r="DB19" s="662"/>
      <c r="DC19" s="662"/>
      <c r="DD19" s="668" t="s">
        <v>170</v>
      </c>
      <c r="DE19" s="660"/>
      <c r="DF19" s="660"/>
      <c r="DG19" s="660"/>
      <c r="DH19" s="660"/>
      <c r="DI19" s="660"/>
      <c r="DJ19" s="660"/>
      <c r="DK19" s="660"/>
      <c r="DL19" s="660"/>
      <c r="DM19" s="660"/>
      <c r="DN19" s="660"/>
      <c r="DO19" s="660"/>
      <c r="DP19" s="661"/>
      <c r="DQ19" s="668" t="s">
        <v>244</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404975</v>
      </c>
      <c r="S20" s="660"/>
      <c r="T20" s="660"/>
      <c r="U20" s="660"/>
      <c r="V20" s="660"/>
      <c r="W20" s="660"/>
      <c r="X20" s="660"/>
      <c r="Y20" s="661"/>
      <c r="Z20" s="662">
        <v>2.5</v>
      </c>
      <c r="AA20" s="662"/>
      <c r="AB20" s="662"/>
      <c r="AC20" s="662"/>
      <c r="AD20" s="663" t="s">
        <v>170</v>
      </c>
      <c r="AE20" s="663"/>
      <c r="AF20" s="663"/>
      <c r="AG20" s="663"/>
      <c r="AH20" s="663"/>
      <c r="AI20" s="663"/>
      <c r="AJ20" s="663"/>
      <c r="AK20" s="663"/>
      <c r="AL20" s="664" t="s">
        <v>170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136521</v>
      </c>
      <c r="BH20" s="660"/>
      <c r="BI20" s="660"/>
      <c r="BJ20" s="660"/>
      <c r="BK20" s="660"/>
      <c r="BL20" s="660"/>
      <c r="BM20" s="660"/>
      <c r="BN20" s="661"/>
      <c r="BO20" s="662">
        <v>2.9</v>
      </c>
      <c r="BP20" s="662"/>
      <c r="BQ20" s="662"/>
      <c r="BR20" s="662"/>
      <c r="BS20" s="668" t="s">
        <v>170</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15980215</v>
      </c>
      <c r="CS20" s="660"/>
      <c r="CT20" s="660"/>
      <c r="CU20" s="660"/>
      <c r="CV20" s="660"/>
      <c r="CW20" s="660"/>
      <c r="CX20" s="660"/>
      <c r="CY20" s="661"/>
      <c r="CZ20" s="662">
        <v>100</v>
      </c>
      <c r="DA20" s="662"/>
      <c r="DB20" s="662"/>
      <c r="DC20" s="662"/>
      <c r="DD20" s="668">
        <v>2801499</v>
      </c>
      <c r="DE20" s="660"/>
      <c r="DF20" s="660"/>
      <c r="DG20" s="660"/>
      <c r="DH20" s="660"/>
      <c r="DI20" s="660"/>
      <c r="DJ20" s="660"/>
      <c r="DK20" s="660"/>
      <c r="DL20" s="660"/>
      <c r="DM20" s="660"/>
      <c r="DN20" s="660"/>
      <c r="DO20" s="660"/>
      <c r="DP20" s="661"/>
      <c r="DQ20" s="668">
        <v>9745260</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28</v>
      </c>
      <c r="S21" s="660"/>
      <c r="T21" s="660"/>
      <c r="U21" s="660"/>
      <c r="V21" s="660"/>
      <c r="W21" s="660"/>
      <c r="X21" s="660"/>
      <c r="Y21" s="661"/>
      <c r="Z21" s="662">
        <v>0</v>
      </c>
      <c r="AA21" s="662"/>
      <c r="AB21" s="662"/>
      <c r="AC21" s="662"/>
      <c r="AD21" s="663" t="s">
        <v>170</v>
      </c>
      <c r="AE21" s="663"/>
      <c r="AF21" s="663"/>
      <c r="AG21" s="663"/>
      <c r="AH21" s="663"/>
      <c r="AI21" s="663"/>
      <c r="AJ21" s="663"/>
      <c r="AK21" s="663"/>
      <c r="AL21" s="664" t="s">
        <v>170</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38173</v>
      </c>
      <c r="BH21" s="660"/>
      <c r="BI21" s="660"/>
      <c r="BJ21" s="660"/>
      <c r="BK21" s="660"/>
      <c r="BL21" s="660"/>
      <c r="BM21" s="660"/>
      <c r="BN21" s="661"/>
      <c r="BO21" s="662">
        <v>0.8</v>
      </c>
      <c r="BP21" s="662"/>
      <c r="BQ21" s="662"/>
      <c r="BR21" s="662"/>
      <c r="BS21" s="668" t="s">
        <v>244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9024155</v>
      </c>
      <c r="S22" s="660"/>
      <c r="T22" s="660"/>
      <c r="U22" s="660"/>
      <c r="V22" s="660"/>
      <c r="W22" s="660"/>
      <c r="X22" s="660"/>
      <c r="Y22" s="661"/>
      <c r="Z22" s="662">
        <v>55.3</v>
      </c>
      <c r="AA22" s="662"/>
      <c r="AB22" s="662"/>
      <c r="AC22" s="662"/>
      <c r="AD22" s="663">
        <v>8520804</v>
      </c>
      <c r="AE22" s="663"/>
      <c r="AF22" s="663"/>
      <c r="AG22" s="663"/>
      <c r="AH22" s="663"/>
      <c r="AI22" s="663"/>
      <c r="AJ22" s="663"/>
      <c r="AK22" s="663"/>
      <c r="AL22" s="664">
        <v>99.5</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170</v>
      </c>
      <c r="BH22" s="660"/>
      <c r="BI22" s="660"/>
      <c r="BJ22" s="660"/>
      <c r="BK22" s="660"/>
      <c r="BL22" s="660"/>
      <c r="BM22" s="660"/>
      <c r="BN22" s="661"/>
      <c r="BO22" s="662" t="s">
        <v>170</v>
      </c>
      <c r="BP22" s="662"/>
      <c r="BQ22" s="662"/>
      <c r="BR22" s="662"/>
      <c r="BS22" s="668" t="s">
        <v>170</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3019</v>
      </c>
      <c r="S23" s="660"/>
      <c r="T23" s="660"/>
      <c r="U23" s="660"/>
      <c r="V23" s="660"/>
      <c r="W23" s="660"/>
      <c r="X23" s="660"/>
      <c r="Y23" s="661"/>
      <c r="Z23" s="662">
        <v>0</v>
      </c>
      <c r="AA23" s="662"/>
      <c r="AB23" s="662"/>
      <c r="AC23" s="662"/>
      <c r="AD23" s="663">
        <v>3019</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98348</v>
      </c>
      <c r="BH23" s="660"/>
      <c r="BI23" s="660"/>
      <c r="BJ23" s="660"/>
      <c r="BK23" s="660"/>
      <c r="BL23" s="660"/>
      <c r="BM23" s="660"/>
      <c r="BN23" s="661"/>
      <c r="BO23" s="662">
        <v>2.1</v>
      </c>
      <c r="BP23" s="662"/>
      <c r="BQ23" s="662"/>
      <c r="BR23" s="662"/>
      <c r="BS23" s="668" t="s">
        <v>170</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153129</v>
      </c>
      <c r="S24" s="660"/>
      <c r="T24" s="660"/>
      <c r="U24" s="660"/>
      <c r="V24" s="660"/>
      <c r="W24" s="660"/>
      <c r="X24" s="660"/>
      <c r="Y24" s="661"/>
      <c r="Z24" s="662">
        <v>0.9</v>
      </c>
      <c r="AA24" s="662"/>
      <c r="AB24" s="662"/>
      <c r="AC24" s="662"/>
      <c r="AD24" s="663" t="s">
        <v>170</v>
      </c>
      <c r="AE24" s="663"/>
      <c r="AF24" s="663"/>
      <c r="AG24" s="663"/>
      <c r="AH24" s="663"/>
      <c r="AI24" s="663"/>
      <c r="AJ24" s="663"/>
      <c r="AK24" s="663"/>
      <c r="AL24" s="664" t="s">
        <v>171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170</v>
      </c>
      <c r="BP24" s="662"/>
      <c r="BQ24" s="662"/>
      <c r="BR24" s="662"/>
      <c r="BS24" s="668" t="s">
        <v>170</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6245057</v>
      </c>
      <c r="CS24" s="649"/>
      <c r="CT24" s="649"/>
      <c r="CU24" s="649"/>
      <c r="CV24" s="649"/>
      <c r="CW24" s="649"/>
      <c r="CX24" s="649"/>
      <c r="CY24" s="650"/>
      <c r="CZ24" s="653">
        <v>39.1</v>
      </c>
      <c r="DA24" s="654"/>
      <c r="DB24" s="654"/>
      <c r="DC24" s="673"/>
      <c r="DD24" s="692">
        <v>4381580</v>
      </c>
      <c r="DE24" s="649"/>
      <c r="DF24" s="649"/>
      <c r="DG24" s="649"/>
      <c r="DH24" s="649"/>
      <c r="DI24" s="649"/>
      <c r="DJ24" s="649"/>
      <c r="DK24" s="650"/>
      <c r="DL24" s="692">
        <v>4305806</v>
      </c>
      <c r="DM24" s="649"/>
      <c r="DN24" s="649"/>
      <c r="DO24" s="649"/>
      <c r="DP24" s="649"/>
      <c r="DQ24" s="649"/>
      <c r="DR24" s="649"/>
      <c r="DS24" s="649"/>
      <c r="DT24" s="649"/>
      <c r="DU24" s="649"/>
      <c r="DV24" s="650"/>
      <c r="DW24" s="653">
        <v>47.2</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228183</v>
      </c>
      <c r="S25" s="660"/>
      <c r="T25" s="660"/>
      <c r="U25" s="660"/>
      <c r="V25" s="660"/>
      <c r="W25" s="660"/>
      <c r="X25" s="660"/>
      <c r="Y25" s="661"/>
      <c r="Z25" s="662">
        <v>1.4</v>
      </c>
      <c r="AA25" s="662"/>
      <c r="AB25" s="662"/>
      <c r="AC25" s="662"/>
      <c r="AD25" s="663">
        <v>13491</v>
      </c>
      <c r="AE25" s="663"/>
      <c r="AF25" s="663"/>
      <c r="AG25" s="663"/>
      <c r="AH25" s="663"/>
      <c r="AI25" s="663"/>
      <c r="AJ25" s="663"/>
      <c r="AK25" s="663"/>
      <c r="AL25" s="664">
        <v>0.2</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170</v>
      </c>
      <c r="BP25" s="662"/>
      <c r="BQ25" s="662"/>
      <c r="BR25" s="662"/>
      <c r="BS25" s="668" t="s">
        <v>170</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2256541</v>
      </c>
      <c r="CS25" s="695"/>
      <c r="CT25" s="695"/>
      <c r="CU25" s="695"/>
      <c r="CV25" s="695"/>
      <c r="CW25" s="695"/>
      <c r="CX25" s="695"/>
      <c r="CY25" s="696"/>
      <c r="CZ25" s="664">
        <v>14.1</v>
      </c>
      <c r="DA25" s="693"/>
      <c r="DB25" s="693"/>
      <c r="DC25" s="697"/>
      <c r="DD25" s="668">
        <v>2099640</v>
      </c>
      <c r="DE25" s="695"/>
      <c r="DF25" s="695"/>
      <c r="DG25" s="695"/>
      <c r="DH25" s="695"/>
      <c r="DI25" s="695"/>
      <c r="DJ25" s="695"/>
      <c r="DK25" s="696"/>
      <c r="DL25" s="668">
        <v>2082048</v>
      </c>
      <c r="DM25" s="695"/>
      <c r="DN25" s="695"/>
      <c r="DO25" s="695"/>
      <c r="DP25" s="695"/>
      <c r="DQ25" s="695"/>
      <c r="DR25" s="695"/>
      <c r="DS25" s="695"/>
      <c r="DT25" s="695"/>
      <c r="DU25" s="695"/>
      <c r="DV25" s="696"/>
      <c r="DW25" s="664">
        <v>22.8</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55451</v>
      </c>
      <c r="S26" s="660"/>
      <c r="T26" s="660"/>
      <c r="U26" s="660"/>
      <c r="V26" s="660"/>
      <c r="W26" s="660"/>
      <c r="X26" s="660"/>
      <c r="Y26" s="661"/>
      <c r="Z26" s="662">
        <v>0.3</v>
      </c>
      <c r="AA26" s="662"/>
      <c r="AB26" s="662"/>
      <c r="AC26" s="662"/>
      <c r="AD26" s="663" t="s">
        <v>170</v>
      </c>
      <c r="AE26" s="663"/>
      <c r="AF26" s="663"/>
      <c r="AG26" s="663"/>
      <c r="AH26" s="663"/>
      <c r="AI26" s="663"/>
      <c r="AJ26" s="663"/>
      <c r="AK26" s="663"/>
      <c r="AL26" s="664" t="s">
        <v>170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170</v>
      </c>
      <c r="BH26" s="660"/>
      <c r="BI26" s="660"/>
      <c r="BJ26" s="660"/>
      <c r="BK26" s="660"/>
      <c r="BL26" s="660"/>
      <c r="BM26" s="660"/>
      <c r="BN26" s="661"/>
      <c r="BO26" s="662" t="s">
        <v>244</v>
      </c>
      <c r="BP26" s="662"/>
      <c r="BQ26" s="662"/>
      <c r="BR26" s="662"/>
      <c r="BS26" s="668" t="s">
        <v>244</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1269121</v>
      </c>
      <c r="CS26" s="660"/>
      <c r="CT26" s="660"/>
      <c r="CU26" s="660"/>
      <c r="CV26" s="660"/>
      <c r="CW26" s="660"/>
      <c r="CX26" s="660"/>
      <c r="CY26" s="661"/>
      <c r="CZ26" s="664">
        <v>7.9</v>
      </c>
      <c r="DA26" s="693"/>
      <c r="DB26" s="693"/>
      <c r="DC26" s="697"/>
      <c r="DD26" s="668">
        <v>1204948</v>
      </c>
      <c r="DE26" s="660"/>
      <c r="DF26" s="660"/>
      <c r="DG26" s="660"/>
      <c r="DH26" s="660"/>
      <c r="DI26" s="660"/>
      <c r="DJ26" s="660"/>
      <c r="DK26" s="661"/>
      <c r="DL26" s="668" t="s">
        <v>170</v>
      </c>
      <c r="DM26" s="660"/>
      <c r="DN26" s="660"/>
      <c r="DO26" s="660"/>
      <c r="DP26" s="660"/>
      <c r="DQ26" s="660"/>
      <c r="DR26" s="660"/>
      <c r="DS26" s="660"/>
      <c r="DT26" s="660"/>
      <c r="DU26" s="660"/>
      <c r="DV26" s="661"/>
      <c r="DW26" s="664" t="s">
        <v>244</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2191767</v>
      </c>
      <c r="S27" s="660"/>
      <c r="T27" s="660"/>
      <c r="U27" s="660"/>
      <c r="V27" s="660"/>
      <c r="W27" s="660"/>
      <c r="X27" s="660"/>
      <c r="Y27" s="661"/>
      <c r="Z27" s="662">
        <v>13.4</v>
      </c>
      <c r="AA27" s="662"/>
      <c r="AB27" s="662"/>
      <c r="AC27" s="662"/>
      <c r="AD27" s="663" t="s">
        <v>170</v>
      </c>
      <c r="AE27" s="663"/>
      <c r="AF27" s="663"/>
      <c r="AG27" s="663"/>
      <c r="AH27" s="663"/>
      <c r="AI27" s="663"/>
      <c r="AJ27" s="663"/>
      <c r="AK27" s="663"/>
      <c r="AL27" s="664" t="s">
        <v>244</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4734603</v>
      </c>
      <c r="BH27" s="660"/>
      <c r="BI27" s="660"/>
      <c r="BJ27" s="660"/>
      <c r="BK27" s="660"/>
      <c r="BL27" s="660"/>
      <c r="BM27" s="660"/>
      <c r="BN27" s="661"/>
      <c r="BO27" s="662">
        <v>100</v>
      </c>
      <c r="BP27" s="662"/>
      <c r="BQ27" s="662"/>
      <c r="BR27" s="662"/>
      <c r="BS27" s="668">
        <v>18894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2095780</v>
      </c>
      <c r="CS27" s="695"/>
      <c r="CT27" s="695"/>
      <c r="CU27" s="695"/>
      <c r="CV27" s="695"/>
      <c r="CW27" s="695"/>
      <c r="CX27" s="695"/>
      <c r="CY27" s="696"/>
      <c r="CZ27" s="664">
        <v>13.1</v>
      </c>
      <c r="DA27" s="693"/>
      <c r="DB27" s="693"/>
      <c r="DC27" s="697"/>
      <c r="DD27" s="668">
        <v>451389</v>
      </c>
      <c r="DE27" s="695"/>
      <c r="DF27" s="695"/>
      <c r="DG27" s="695"/>
      <c r="DH27" s="695"/>
      <c r="DI27" s="695"/>
      <c r="DJ27" s="695"/>
      <c r="DK27" s="696"/>
      <c r="DL27" s="668">
        <v>451389</v>
      </c>
      <c r="DM27" s="695"/>
      <c r="DN27" s="695"/>
      <c r="DO27" s="695"/>
      <c r="DP27" s="695"/>
      <c r="DQ27" s="695"/>
      <c r="DR27" s="695"/>
      <c r="DS27" s="695"/>
      <c r="DT27" s="695"/>
      <c r="DU27" s="695"/>
      <c r="DV27" s="696"/>
      <c r="DW27" s="664">
        <v>4.9000000000000004</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244</v>
      </c>
      <c r="S28" s="660"/>
      <c r="T28" s="660"/>
      <c r="U28" s="660"/>
      <c r="V28" s="660"/>
      <c r="W28" s="660"/>
      <c r="X28" s="660"/>
      <c r="Y28" s="661"/>
      <c r="Z28" s="662" t="s">
        <v>170</v>
      </c>
      <c r="AA28" s="662"/>
      <c r="AB28" s="662"/>
      <c r="AC28" s="662"/>
      <c r="AD28" s="663" t="s">
        <v>170</v>
      </c>
      <c r="AE28" s="663"/>
      <c r="AF28" s="663"/>
      <c r="AG28" s="663"/>
      <c r="AH28" s="663"/>
      <c r="AI28" s="663"/>
      <c r="AJ28" s="663"/>
      <c r="AK28" s="663"/>
      <c r="AL28" s="664" t="s">
        <v>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1892736</v>
      </c>
      <c r="CS28" s="660"/>
      <c r="CT28" s="660"/>
      <c r="CU28" s="660"/>
      <c r="CV28" s="660"/>
      <c r="CW28" s="660"/>
      <c r="CX28" s="660"/>
      <c r="CY28" s="661"/>
      <c r="CZ28" s="664">
        <v>11.8</v>
      </c>
      <c r="DA28" s="693"/>
      <c r="DB28" s="693"/>
      <c r="DC28" s="697"/>
      <c r="DD28" s="668">
        <v>1830551</v>
      </c>
      <c r="DE28" s="660"/>
      <c r="DF28" s="660"/>
      <c r="DG28" s="660"/>
      <c r="DH28" s="660"/>
      <c r="DI28" s="660"/>
      <c r="DJ28" s="660"/>
      <c r="DK28" s="661"/>
      <c r="DL28" s="668">
        <v>1772369</v>
      </c>
      <c r="DM28" s="660"/>
      <c r="DN28" s="660"/>
      <c r="DO28" s="660"/>
      <c r="DP28" s="660"/>
      <c r="DQ28" s="660"/>
      <c r="DR28" s="660"/>
      <c r="DS28" s="660"/>
      <c r="DT28" s="660"/>
      <c r="DU28" s="660"/>
      <c r="DV28" s="661"/>
      <c r="DW28" s="664">
        <v>19.399999999999999</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745575</v>
      </c>
      <c r="S29" s="660"/>
      <c r="T29" s="660"/>
      <c r="U29" s="660"/>
      <c r="V29" s="660"/>
      <c r="W29" s="660"/>
      <c r="X29" s="660"/>
      <c r="Y29" s="661"/>
      <c r="Z29" s="662">
        <v>4.5999999999999996</v>
      </c>
      <c r="AA29" s="662"/>
      <c r="AB29" s="662"/>
      <c r="AC29" s="662"/>
      <c r="AD29" s="663" t="s">
        <v>170</v>
      </c>
      <c r="AE29" s="663"/>
      <c r="AF29" s="663"/>
      <c r="AG29" s="663"/>
      <c r="AH29" s="663"/>
      <c r="AI29" s="663"/>
      <c r="AJ29" s="663"/>
      <c r="AK29" s="663"/>
      <c r="AL29" s="664" t="s">
        <v>170</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1892475</v>
      </c>
      <c r="CS29" s="695"/>
      <c r="CT29" s="695"/>
      <c r="CU29" s="695"/>
      <c r="CV29" s="695"/>
      <c r="CW29" s="695"/>
      <c r="CX29" s="695"/>
      <c r="CY29" s="696"/>
      <c r="CZ29" s="664">
        <v>11.8</v>
      </c>
      <c r="DA29" s="693"/>
      <c r="DB29" s="693"/>
      <c r="DC29" s="697"/>
      <c r="DD29" s="668">
        <v>1830290</v>
      </c>
      <c r="DE29" s="695"/>
      <c r="DF29" s="695"/>
      <c r="DG29" s="695"/>
      <c r="DH29" s="695"/>
      <c r="DI29" s="695"/>
      <c r="DJ29" s="695"/>
      <c r="DK29" s="696"/>
      <c r="DL29" s="668">
        <v>1772108</v>
      </c>
      <c r="DM29" s="695"/>
      <c r="DN29" s="695"/>
      <c r="DO29" s="695"/>
      <c r="DP29" s="695"/>
      <c r="DQ29" s="695"/>
      <c r="DR29" s="695"/>
      <c r="DS29" s="695"/>
      <c r="DT29" s="695"/>
      <c r="DU29" s="695"/>
      <c r="DV29" s="696"/>
      <c r="DW29" s="664">
        <v>19.399999999999999</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81152</v>
      </c>
      <c r="S30" s="660"/>
      <c r="T30" s="660"/>
      <c r="U30" s="660"/>
      <c r="V30" s="660"/>
      <c r="W30" s="660"/>
      <c r="X30" s="660"/>
      <c r="Y30" s="661"/>
      <c r="Z30" s="662">
        <v>0.5</v>
      </c>
      <c r="AA30" s="662"/>
      <c r="AB30" s="662"/>
      <c r="AC30" s="662"/>
      <c r="AD30" s="663">
        <v>29678</v>
      </c>
      <c r="AE30" s="663"/>
      <c r="AF30" s="663"/>
      <c r="AG30" s="663"/>
      <c r="AH30" s="663"/>
      <c r="AI30" s="663"/>
      <c r="AJ30" s="663"/>
      <c r="AK30" s="663"/>
      <c r="AL30" s="664">
        <v>0.3</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99.2</v>
      </c>
      <c r="BH30" s="720"/>
      <c r="BI30" s="720"/>
      <c r="BJ30" s="720"/>
      <c r="BK30" s="720"/>
      <c r="BL30" s="720"/>
      <c r="BM30" s="654">
        <v>97.5</v>
      </c>
      <c r="BN30" s="720"/>
      <c r="BO30" s="720"/>
      <c r="BP30" s="720"/>
      <c r="BQ30" s="721"/>
      <c r="BR30" s="719">
        <v>99.1</v>
      </c>
      <c r="BS30" s="720"/>
      <c r="BT30" s="720"/>
      <c r="BU30" s="720"/>
      <c r="BV30" s="720"/>
      <c r="BW30" s="720"/>
      <c r="BX30" s="654">
        <v>97.3</v>
      </c>
      <c r="BY30" s="720"/>
      <c r="BZ30" s="720"/>
      <c r="CA30" s="720"/>
      <c r="CB30" s="721"/>
      <c r="CD30" s="724"/>
      <c r="CE30" s="725"/>
      <c r="CF30" s="674" t="s">
        <v>307</v>
      </c>
      <c r="CG30" s="675"/>
      <c r="CH30" s="675"/>
      <c r="CI30" s="675"/>
      <c r="CJ30" s="675"/>
      <c r="CK30" s="675"/>
      <c r="CL30" s="675"/>
      <c r="CM30" s="675"/>
      <c r="CN30" s="675"/>
      <c r="CO30" s="675"/>
      <c r="CP30" s="675"/>
      <c r="CQ30" s="676"/>
      <c r="CR30" s="659">
        <v>1786391</v>
      </c>
      <c r="CS30" s="660"/>
      <c r="CT30" s="660"/>
      <c r="CU30" s="660"/>
      <c r="CV30" s="660"/>
      <c r="CW30" s="660"/>
      <c r="CX30" s="660"/>
      <c r="CY30" s="661"/>
      <c r="CZ30" s="664">
        <v>11.2</v>
      </c>
      <c r="DA30" s="693"/>
      <c r="DB30" s="693"/>
      <c r="DC30" s="697"/>
      <c r="DD30" s="668">
        <v>1724206</v>
      </c>
      <c r="DE30" s="660"/>
      <c r="DF30" s="660"/>
      <c r="DG30" s="660"/>
      <c r="DH30" s="660"/>
      <c r="DI30" s="660"/>
      <c r="DJ30" s="660"/>
      <c r="DK30" s="661"/>
      <c r="DL30" s="668">
        <v>1666206</v>
      </c>
      <c r="DM30" s="660"/>
      <c r="DN30" s="660"/>
      <c r="DO30" s="660"/>
      <c r="DP30" s="660"/>
      <c r="DQ30" s="660"/>
      <c r="DR30" s="660"/>
      <c r="DS30" s="660"/>
      <c r="DT30" s="660"/>
      <c r="DU30" s="660"/>
      <c r="DV30" s="661"/>
      <c r="DW30" s="664">
        <v>18.3</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413613</v>
      </c>
      <c r="S31" s="660"/>
      <c r="T31" s="660"/>
      <c r="U31" s="660"/>
      <c r="V31" s="660"/>
      <c r="W31" s="660"/>
      <c r="X31" s="660"/>
      <c r="Y31" s="661"/>
      <c r="Z31" s="662">
        <v>2.5</v>
      </c>
      <c r="AA31" s="662"/>
      <c r="AB31" s="662"/>
      <c r="AC31" s="662"/>
      <c r="AD31" s="663" t="s">
        <v>170</v>
      </c>
      <c r="AE31" s="663"/>
      <c r="AF31" s="663"/>
      <c r="AG31" s="663"/>
      <c r="AH31" s="663"/>
      <c r="AI31" s="663"/>
      <c r="AJ31" s="663"/>
      <c r="AK31" s="663"/>
      <c r="AL31" s="664" t="s">
        <v>170</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95"/>
      <c r="BI31" s="695"/>
      <c r="BJ31" s="695"/>
      <c r="BK31" s="695"/>
      <c r="BL31" s="695"/>
      <c r="BM31" s="665">
        <v>98.2</v>
      </c>
      <c r="BN31" s="717"/>
      <c r="BO31" s="717"/>
      <c r="BP31" s="717"/>
      <c r="BQ31" s="718"/>
      <c r="BR31" s="716">
        <v>99.2</v>
      </c>
      <c r="BS31" s="695"/>
      <c r="BT31" s="695"/>
      <c r="BU31" s="695"/>
      <c r="BV31" s="695"/>
      <c r="BW31" s="695"/>
      <c r="BX31" s="665">
        <v>98</v>
      </c>
      <c r="BY31" s="717"/>
      <c r="BZ31" s="717"/>
      <c r="CA31" s="717"/>
      <c r="CB31" s="718"/>
      <c r="CD31" s="724"/>
      <c r="CE31" s="725"/>
      <c r="CF31" s="674" t="s">
        <v>311</v>
      </c>
      <c r="CG31" s="675"/>
      <c r="CH31" s="675"/>
      <c r="CI31" s="675"/>
      <c r="CJ31" s="675"/>
      <c r="CK31" s="675"/>
      <c r="CL31" s="675"/>
      <c r="CM31" s="675"/>
      <c r="CN31" s="675"/>
      <c r="CO31" s="675"/>
      <c r="CP31" s="675"/>
      <c r="CQ31" s="676"/>
      <c r="CR31" s="659">
        <v>106084</v>
      </c>
      <c r="CS31" s="695"/>
      <c r="CT31" s="695"/>
      <c r="CU31" s="695"/>
      <c r="CV31" s="695"/>
      <c r="CW31" s="695"/>
      <c r="CX31" s="695"/>
      <c r="CY31" s="696"/>
      <c r="CZ31" s="664">
        <v>0.7</v>
      </c>
      <c r="DA31" s="693"/>
      <c r="DB31" s="693"/>
      <c r="DC31" s="697"/>
      <c r="DD31" s="668">
        <v>106084</v>
      </c>
      <c r="DE31" s="695"/>
      <c r="DF31" s="695"/>
      <c r="DG31" s="695"/>
      <c r="DH31" s="695"/>
      <c r="DI31" s="695"/>
      <c r="DJ31" s="695"/>
      <c r="DK31" s="696"/>
      <c r="DL31" s="668">
        <v>105902</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344161</v>
      </c>
      <c r="S32" s="660"/>
      <c r="T32" s="660"/>
      <c r="U32" s="660"/>
      <c r="V32" s="660"/>
      <c r="W32" s="660"/>
      <c r="X32" s="660"/>
      <c r="Y32" s="661"/>
      <c r="Z32" s="662">
        <v>2.1</v>
      </c>
      <c r="AA32" s="662"/>
      <c r="AB32" s="662"/>
      <c r="AC32" s="662"/>
      <c r="AD32" s="663" t="s">
        <v>170</v>
      </c>
      <c r="AE32" s="663"/>
      <c r="AF32" s="663"/>
      <c r="AG32" s="663"/>
      <c r="AH32" s="663"/>
      <c r="AI32" s="663"/>
      <c r="AJ32" s="663"/>
      <c r="AK32" s="663"/>
      <c r="AL32" s="664" t="s">
        <v>170</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v>
      </c>
      <c r="BH32" s="729"/>
      <c r="BI32" s="729"/>
      <c r="BJ32" s="729"/>
      <c r="BK32" s="729"/>
      <c r="BL32" s="729"/>
      <c r="BM32" s="730">
        <v>96.8</v>
      </c>
      <c r="BN32" s="729"/>
      <c r="BO32" s="729"/>
      <c r="BP32" s="729"/>
      <c r="BQ32" s="731"/>
      <c r="BR32" s="728">
        <v>99</v>
      </c>
      <c r="BS32" s="729"/>
      <c r="BT32" s="729"/>
      <c r="BU32" s="729"/>
      <c r="BV32" s="729"/>
      <c r="BW32" s="729"/>
      <c r="BX32" s="730">
        <v>96.5</v>
      </c>
      <c r="BY32" s="729"/>
      <c r="BZ32" s="729"/>
      <c r="CA32" s="729"/>
      <c r="CB32" s="731"/>
      <c r="CD32" s="726"/>
      <c r="CE32" s="727"/>
      <c r="CF32" s="674" t="s">
        <v>314</v>
      </c>
      <c r="CG32" s="675"/>
      <c r="CH32" s="675"/>
      <c r="CI32" s="675"/>
      <c r="CJ32" s="675"/>
      <c r="CK32" s="675"/>
      <c r="CL32" s="675"/>
      <c r="CM32" s="675"/>
      <c r="CN32" s="675"/>
      <c r="CO32" s="675"/>
      <c r="CP32" s="675"/>
      <c r="CQ32" s="676"/>
      <c r="CR32" s="659">
        <v>261</v>
      </c>
      <c r="CS32" s="660"/>
      <c r="CT32" s="660"/>
      <c r="CU32" s="660"/>
      <c r="CV32" s="660"/>
      <c r="CW32" s="660"/>
      <c r="CX32" s="660"/>
      <c r="CY32" s="661"/>
      <c r="CZ32" s="664">
        <v>0</v>
      </c>
      <c r="DA32" s="693"/>
      <c r="DB32" s="693"/>
      <c r="DC32" s="697"/>
      <c r="DD32" s="668">
        <v>261</v>
      </c>
      <c r="DE32" s="660"/>
      <c r="DF32" s="660"/>
      <c r="DG32" s="660"/>
      <c r="DH32" s="660"/>
      <c r="DI32" s="660"/>
      <c r="DJ32" s="660"/>
      <c r="DK32" s="661"/>
      <c r="DL32" s="668">
        <v>261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320627</v>
      </c>
      <c r="S33" s="660"/>
      <c r="T33" s="660"/>
      <c r="U33" s="660"/>
      <c r="V33" s="660"/>
      <c r="W33" s="660"/>
      <c r="X33" s="660"/>
      <c r="Y33" s="661"/>
      <c r="Z33" s="662">
        <v>2</v>
      </c>
      <c r="AA33" s="662"/>
      <c r="AB33" s="662"/>
      <c r="AC33" s="662"/>
      <c r="AD33" s="663" t="s">
        <v>170</v>
      </c>
      <c r="AE33" s="663"/>
      <c r="AF33" s="663"/>
      <c r="AG33" s="663"/>
      <c r="AH33" s="663"/>
      <c r="AI33" s="663"/>
      <c r="AJ33" s="663"/>
      <c r="AK33" s="663"/>
      <c r="AL33" s="664" t="s">
        <v>170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6931064</v>
      </c>
      <c r="CS33" s="695"/>
      <c r="CT33" s="695"/>
      <c r="CU33" s="695"/>
      <c r="CV33" s="695"/>
      <c r="CW33" s="695"/>
      <c r="CX33" s="695"/>
      <c r="CY33" s="696"/>
      <c r="CZ33" s="664">
        <v>43.4</v>
      </c>
      <c r="DA33" s="693"/>
      <c r="DB33" s="693"/>
      <c r="DC33" s="697"/>
      <c r="DD33" s="668">
        <v>5085075</v>
      </c>
      <c r="DE33" s="695"/>
      <c r="DF33" s="695"/>
      <c r="DG33" s="695"/>
      <c r="DH33" s="695"/>
      <c r="DI33" s="695"/>
      <c r="DJ33" s="695"/>
      <c r="DK33" s="696"/>
      <c r="DL33" s="668">
        <v>3708974</v>
      </c>
      <c r="DM33" s="695"/>
      <c r="DN33" s="695"/>
      <c r="DO33" s="695"/>
      <c r="DP33" s="695"/>
      <c r="DQ33" s="695"/>
      <c r="DR33" s="695"/>
      <c r="DS33" s="695"/>
      <c r="DT33" s="695"/>
      <c r="DU33" s="695"/>
      <c r="DV33" s="696"/>
      <c r="DW33" s="664">
        <v>40.6</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791656</v>
      </c>
      <c r="S34" s="660"/>
      <c r="T34" s="660"/>
      <c r="U34" s="660"/>
      <c r="V34" s="660"/>
      <c r="W34" s="660"/>
      <c r="X34" s="660"/>
      <c r="Y34" s="661"/>
      <c r="Z34" s="662">
        <v>4.9000000000000004</v>
      </c>
      <c r="AA34" s="662"/>
      <c r="AB34" s="662"/>
      <c r="AC34" s="662"/>
      <c r="AD34" s="663">
        <v>14</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1780918</v>
      </c>
      <c r="CS34" s="660"/>
      <c r="CT34" s="660"/>
      <c r="CU34" s="660"/>
      <c r="CV34" s="660"/>
      <c r="CW34" s="660"/>
      <c r="CX34" s="660"/>
      <c r="CY34" s="661"/>
      <c r="CZ34" s="664">
        <v>11.1</v>
      </c>
      <c r="DA34" s="693"/>
      <c r="DB34" s="693"/>
      <c r="DC34" s="697"/>
      <c r="DD34" s="668">
        <v>1415642</v>
      </c>
      <c r="DE34" s="660"/>
      <c r="DF34" s="660"/>
      <c r="DG34" s="660"/>
      <c r="DH34" s="660"/>
      <c r="DI34" s="660"/>
      <c r="DJ34" s="660"/>
      <c r="DK34" s="661"/>
      <c r="DL34" s="668">
        <v>870691</v>
      </c>
      <c r="DM34" s="660"/>
      <c r="DN34" s="660"/>
      <c r="DO34" s="660"/>
      <c r="DP34" s="660"/>
      <c r="DQ34" s="660"/>
      <c r="DR34" s="660"/>
      <c r="DS34" s="660"/>
      <c r="DT34" s="660"/>
      <c r="DU34" s="660"/>
      <c r="DV34" s="661"/>
      <c r="DW34" s="664">
        <v>9.5</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1956848</v>
      </c>
      <c r="S35" s="660"/>
      <c r="T35" s="660"/>
      <c r="U35" s="660"/>
      <c r="V35" s="660"/>
      <c r="W35" s="660"/>
      <c r="X35" s="660"/>
      <c r="Y35" s="661"/>
      <c r="Z35" s="662">
        <v>12</v>
      </c>
      <c r="AA35" s="662"/>
      <c r="AB35" s="662"/>
      <c r="AC35" s="662"/>
      <c r="AD35" s="663" t="s">
        <v>170</v>
      </c>
      <c r="AE35" s="663"/>
      <c r="AF35" s="663"/>
      <c r="AG35" s="663"/>
      <c r="AH35" s="663"/>
      <c r="AI35" s="663"/>
      <c r="AJ35" s="663"/>
      <c r="AK35" s="663"/>
      <c r="AL35" s="664" t="s">
        <v>170</v>
      </c>
      <c r="AM35" s="665"/>
      <c r="AN35" s="665"/>
      <c r="AO35" s="666"/>
      <c r="AP35" s="214"/>
      <c r="AQ35" s="732" t="s">
        <v>322</v>
      </c>
      <c r="AR35" s="733"/>
      <c r="AS35" s="733"/>
      <c r="AT35" s="733"/>
      <c r="AU35" s="733"/>
      <c r="AV35" s="733"/>
      <c r="AW35" s="733"/>
      <c r="AX35" s="733"/>
      <c r="AY35" s="734"/>
      <c r="AZ35" s="648">
        <v>2354060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163113</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58585</v>
      </c>
      <c r="CS35" s="695"/>
      <c r="CT35" s="695"/>
      <c r="CU35" s="695"/>
      <c r="CV35" s="695"/>
      <c r="CW35" s="695"/>
      <c r="CX35" s="695"/>
      <c r="CY35" s="696"/>
      <c r="CZ35" s="664">
        <v>0.4</v>
      </c>
      <c r="DA35" s="693"/>
      <c r="DB35" s="693"/>
      <c r="DC35" s="697"/>
      <c r="DD35" s="668">
        <v>47343</v>
      </c>
      <c r="DE35" s="695"/>
      <c r="DF35" s="695"/>
      <c r="DG35" s="695"/>
      <c r="DH35" s="695"/>
      <c r="DI35" s="695"/>
      <c r="DJ35" s="695"/>
      <c r="DK35" s="696"/>
      <c r="DL35" s="668">
        <v>47343</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170</v>
      </c>
      <c r="AA36" s="662"/>
      <c r="AB36" s="662"/>
      <c r="AC36" s="662"/>
      <c r="AD36" s="663" t="s">
        <v>170</v>
      </c>
      <c r="AE36" s="663"/>
      <c r="AF36" s="663"/>
      <c r="AG36" s="663"/>
      <c r="AH36" s="663"/>
      <c r="AI36" s="663"/>
      <c r="AJ36" s="663"/>
      <c r="AK36" s="663"/>
      <c r="AL36" s="664" t="s">
        <v>170</v>
      </c>
      <c r="AM36" s="665"/>
      <c r="AN36" s="665"/>
      <c r="AO36" s="666"/>
      <c r="AQ36" s="736" t="s">
        <v>326</v>
      </c>
      <c r="AR36" s="737"/>
      <c r="AS36" s="737"/>
      <c r="AT36" s="737"/>
      <c r="AU36" s="737"/>
      <c r="AV36" s="737"/>
      <c r="AW36" s="737"/>
      <c r="AX36" s="737"/>
      <c r="AY36" s="738"/>
      <c r="AZ36" s="659">
        <v>660008</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134802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2684147</v>
      </c>
      <c r="CS36" s="660"/>
      <c r="CT36" s="660"/>
      <c r="CU36" s="660"/>
      <c r="CV36" s="660"/>
      <c r="CW36" s="660"/>
      <c r="CX36" s="660"/>
      <c r="CY36" s="661"/>
      <c r="CZ36" s="664">
        <v>16.8</v>
      </c>
      <c r="DA36" s="693"/>
      <c r="DB36" s="693"/>
      <c r="DC36" s="697"/>
      <c r="DD36" s="668">
        <v>2248488</v>
      </c>
      <c r="DE36" s="660"/>
      <c r="DF36" s="660"/>
      <c r="DG36" s="660"/>
      <c r="DH36" s="660"/>
      <c r="DI36" s="660"/>
      <c r="DJ36" s="660"/>
      <c r="DK36" s="661"/>
      <c r="DL36" s="668">
        <v>1612947</v>
      </c>
      <c r="DM36" s="660"/>
      <c r="DN36" s="660"/>
      <c r="DO36" s="660"/>
      <c r="DP36" s="660"/>
      <c r="DQ36" s="660"/>
      <c r="DR36" s="660"/>
      <c r="DS36" s="660"/>
      <c r="DT36" s="660"/>
      <c r="DU36" s="660"/>
      <c r="DV36" s="661"/>
      <c r="DW36" s="664">
        <v>17.7</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562248</v>
      </c>
      <c r="S37" s="660"/>
      <c r="T37" s="660"/>
      <c r="U37" s="660"/>
      <c r="V37" s="660"/>
      <c r="W37" s="660"/>
      <c r="X37" s="660"/>
      <c r="Y37" s="661"/>
      <c r="Z37" s="662">
        <v>3.4</v>
      </c>
      <c r="AA37" s="662"/>
      <c r="AB37" s="662"/>
      <c r="AC37" s="662"/>
      <c r="AD37" s="663" t="s">
        <v>170</v>
      </c>
      <c r="AE37" s="663"/>
      <c r="AF37" s="663"/>
      <c r="AG37" s="663"/>
      <c r="AH37" s="663"/>
      <c r="AI37" s="663"/>
      <c r="AJ37" s="663"/>
      <c r="AK37" s="663"/>
      <c r="AL37" s="664" t="s">
        <v>170</v>
      </c>
      <c r="AM37" s="665"/>
      <c r="AN37" s="665"/>
      <c r="AO37" s="666"/>
      <c r="AQ37" s="736" t="s">
        <v>330</v>
      </c>
      <c r="AR37" s="737"/>
      <c r="AS37" s="737"/>
      <c r="AT37" s="737"/>
      <c r="AU37" s="737"/>
      <c r="AV37" s="737"/>
      <c r="AW37" s="737"/>
      <c r="AX37" s="737"/>
      <c r="AY37" s="738"/>
      <c r="AZ37" s="659">
        <v>611411</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4272</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769097</v>
      </c>
      <c r="CS37" s="695"/>
      <c r="CT37" s="695"/>
      <c r="CU37" s="695"/>
      <c r="CV37" s="695"/>
      <c r="CW37" s="695"/>
      <c r="CX37" s="695"/>
      <c r="CY37" s="696"/>
      <c r="CZ37" s="664">
        <v>4.8</v>
      </c>
      <c r="DA37" s="693"/>
      <c r="DB37" s="693"/>
      <c r="DC37" s="697"/>
      <c r="DD37" s="668">
        <v>629854</v>
      </c>
      <c r="DE37" s="695"/>
      <c r="DF37" s="695"/>
      <c r="DG37" s="695"/>
      <c r="DH37" s="695"/>
      <c r="DI37" s="695"/>
      <c r="DJ37" s="695"/>
      <c r="DK37" s="696"/>
      <c r="DL37" s="668">
        <v>574254</v>
      </c>
      <c r="DM37" s="695"/>
      <c r="DN37" s="695"/>
      <c r="DO37" s="695"/>
      <c r="DP37" s="695"/>
      <c r="DQ37" s="695"/>
      <c r="DR37" s="695"/>
      <c r="DS37" s="695"/>
      <c r="DT37" s="695"/>
      <c r="DU37" s="695"/>
      <c r="DV37" s="696"/>
      <c r="DW37" s="664">
        <v>6.3</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16309336</v>
      </c>
      <c r="S38" s="740"/>
      <c r="T38" s="740"/>
      <c r="U38" s="740"/>
      <c r="V38" s="740"/>
      <c r="W38" s="740"/>
      <c r="X38" s="740"/>
      <c r="Y38" s="741"/>
      <c r="Z38" s="742">
        <v>100</v>
      </c>
      <c r="AA38" s="742"/>
      <c r="AB38" s="742"/>
      <c r="AC38" s="742"/>
      <c r="AD38" s="743">
        <v>8567006</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19670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6788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1382486</v>
      </c>
      <c r="CS38" s="660"/>
      <c r="CT38" s="660"/>
      <c r="CU38" s="660"/>
      <c r="CV38" s="660"/>
      <c r="CW38" s="660"/>
      <c r="CX38" s="660"/>
      <c r="CY38" s="661"/>
      <c r="CZ38" s="664">
        <v>8.6999999999999993</v>
      </c>
      <c r="DA38" s="693"/>
      <c r="DB38" s="693"/>
      <c r="DC38" s="697"/>
      <c r="DD38" s="668">
        <v>1215781</v>
      </c>
      <c r="DE38" s="660"/>
      <c r="DF38" s="660"/>
      <c r="DG38" s="660"/>
      <c r="DH38" s="660"/>
      <c r="DI38" s="660"/>
      <c r="DJ38" s="660"/>
      <c r="DK38" s="661"/>
      <c r="DL38" s="668">
        <v>1177993</v>
      </c>
      <c r="DM38" s="660"/>
      <c r="DN38" s="660"/>
      <c r="DO38" s="660"/>
      <c r="DP38" s="660"/>
      <c r="DQ38" s="660"/>
      <c r="DR38" s="660"/>
      <c r="DS38" s="660"/>
      <c r="DT38" s="660"/>
      <c r="DU38" s="660"/>
      <c r="DV38" s="661"/>
      <c r="DW38" s="664">
        <v>12.9</v>
      </c>
      <c r="DX38" s="693"/>
      <c r="DY38" s="693"/>
      <c r="DZ38" s="693"/>
      <c r="EA38" s="693"/>
      <c r="EB38" s="693"/>
      <c r="EC38" s="694"/>
    </row>
    <row r="39" spans="2:133" ht="11.25" customHeight="1">
      <c r="AQ39" s="736" t="s">
        <v>337</v>
      </c>
      <c r="AR39" s="737"/>
      <c r="AS39" s="737"/>
      <c r="AT39" s="737"/>
      <c r="AU39" s="737"/>
      <c r="AV39" s="737"/>
      <c r="AW39" s="737"/>
      <c r="AX39" s="737"/>
      <c r="AY39" s="738"/>
      <c r="AZ39" s="659">
        <v>3974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100</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519135</v>
      </c>
      <c r="CS39" s="695"/>
      <c r="CT39" s="695"/>
      <c r="CU39" s="695"/>
      <c r="CV39" s="695"/>
      <c r="CW39" s="695"/>
      <c r="CX39" s="695"/>
      <c r="CY39" s="696"/>
      <c r="CZ39" s="664">
        <v>3.2</v>
      </c>
      <c r="DA39" s="693"/>
      <c r="DB39" s="693"/>
      <c r="DC39" s="697"/>
      <c r="DD39" s="668">
        <v>157716</v>
      </c>
      <c r="DE39" s="695"/>
      <c r="DF39" s="695"/>
      <c r="DG39" s="695"/>
      <c r="DH39" s="695"/>
      <c r="DI39" s="695"/>
      <c r="DJ39" s="695"/>
      <c r="DK39" s="696"/>
      <c r="DL39" s="668" t="s">
        <v>171</v>
      </c>
      <c r="DM39" s="695"/>
      <c r="DN39" s="695"/>
      <c r="DO39" s="695"/>
      <c r="DP39" s="695"/>
      <c r="DQ39" s="695"/>
      <c r="DR39" s="695"/>
      <c r="DS39" s="695"/>
      <c r="DT39" s="695"/>
      <c r="DU39" s="695"/>
      <c r="DV39" s="696"/>
      <c r="DW39" s="664" t="s">
        <v>170</v>
      </c>
      <c r="DX39" s="693"/>
      <c r="DY39" s="693"/>
      <c r="DZ39" s="693"/>
      <c r="EA39" s="693"/>
      <c r="EB39" s="693"/>
      <c r="EC39" s="694"/>
    </row>
    <row r="40" spans="2:133" ht="11.25" customHeight="1">
      <c r="AQ40" s="736" t="s">
        <v>341</v>
      </c>
      <c r="AR40" s="737"/>
      <c r="AS40" s="737"/>
      <c r="AT40" s="737"/>
      <c r="AU40" s="737"/>
      <c r="AV40" s="737"/>
      <c r="AW40" s="737"/>
      <c r="AX40" s="737"/>
      <c r="AY40" s="738"/>
      <c r="AZ40" s="659">
        <v>205306</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505793</v>
      </c>
      <c r="CS40" s="660"/>
      <c r="CT40" s="660"/>
      <c r="CU40" s="660"/>
      <c r="CV40" s="660"/>
      <c r="CW40" s="660"/>
      <c r="CX40" s="660"/>
      <c r="CY40" s="661"/>
      <c r="CZ40" s="664">
        <v>3.2</v>
      </c>
      <c r="DA40" s="693"/>
      <c r="DB40" s="693"/>
      <c r="DC40" s="697"/>
      <c r="DD40" s="668">
        <v>105</v>
      </c>
      <c r="DE40" s="660"/>
      <c r="DF40" s="660"/>
      <c r="DG40" s="660"/>
      <c r="DH40" s="660"/>
      <c r="DI40" s="660"/>
      <c r="DJ40" s="660"/>
      <c r="DK40" s="661"/>
      <c r="DL40" s="668" t="s">
        <v>170</v>
      </c>
      <c r="DM40" s="660"/>
      <c r="DN40" s="660"/>
      <c r="DO40" s="660"/>
      <c r="DP40" s="660"/>
      <c r="DQ40" s="660"/>
      <c r="DR40" s="660"/>
      <c r="DS40" s="660"/>
      <c r="DT40" s="660"/>
      <c r="DU40" s="660"/>
      <c r="DV40" s="661"/>
      <c r="DW40" s="664" t="s">
        <v>244</v>
      </c>
      <c r="DX40" s="693"/>
      <c r="DY40" s="693"/>
      <c r="DZ40" s="693"/>
      <c r="EA40" s="693"/>
      <c r="EB40" s="693"/>
      <c r="EC40" s="694"/>
    </row>
    <row r="41" spans="2:133" ht="11.25" customHeight="1">
      <c r="AQ41" s="746" t="s">
        <v>344</v>
      </c>
      <c r="AR41" s="747"/>
      <c r="AS41" s="747"/>
      <c r="AT41" s="747"/>
      <c r="AU41" s="747"/>
      <c r="AV41" s="747"/>
      <c r="AW41" s="747"/>
      <c r="AX41" s="747"/>
      <c r="AY41" s="748"/>
      <c r="AZ41" s="739">
        <v>853691</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290</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171</v>
      </c>
      <c r="CS41" s="695"/>
      <c r="CT41" s="695"/>
      <c r="CU41" s="695"/>
      <c r="CV41" s="695"/>
      <c r="CW41" s="695"/>
      <c r="CX41" s="695"/>
      <c r="CY41" s="696"/>
      <c r="CZ41" s="664" t="s">
        <v>170</v>
      </c>
      <c r="DA41" s="693"/>
      <c r="DB41" s="693"/>
      <c r="DC41" s="697"/>
      <c r="DD41" s="668" t="s">
        <v>170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2804094</v>
      </c>
      <c r="CS42" s="660"/>
      <c r="CT42" s="660"/>
      <c r="CU42" s="660"/>
      <c r="CV42" s="660"/>
      <c r="CW42" s="660"/>
      <c r="CX42" s="660"/>
      <c r="CY42" s="661"/>
      <c r="CZ42" s="664">
        <v>17.5</v>
      </c>
      <c r="DA42" s="665"/>
      <c r="DB42" s="665"/>
      <c r="DC42" s="760"/>
      <c r="DD42" s="668">
        <v>278605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72809</v>
      </c>
      <c r="CS43" s="695"/>
      <c r="CT43" s="695"/>
      <c r="CU43" s="695"/>
      <c r="CV43" s="695"/>
      <c r="CW43" s="695"/>
      <c r="CX43" s="695"/>
      <c r="CY43" s="696"/>
      <c r="CZ43" s="664">
        <v>0.5</v>
      </c>
      <c r="DA43" s="693"/>
      <c r="DB43" s="693"/>
      <c r="DC43" s="697"/>
      <c r="DD43" s="668">
        <v>72809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2801499</v>
      </c>
      <c r="CS44" s="660"/>
      <c r="CT44" s="660"/>
      <c r="CU44" s="660"/>
      <c r="CV44" s="660"/>
      <c r="CW44" s="660"/>
      <c r="CX44" s="660"/>
      <c r="CY44" s="661"/>
      <c r="CZ44" s="664">
        <v>17.5</v>
      </c>
      <c r="DA44" s="665"/>
      <c r="DB44" s="665"/>
      <c r="DC44" s="760"/>
      <c r="DD44" s="668">
        <v>277622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2345002</v>
      </c>
      <c r="CS45" s="695"/>
      <c r="CT45" s="695"/>
      <c r="CU45" s="695"/>
      <c r="CV45" s="695"/>
      <c r="CW45" s="695"/>
      <c r="CX45" s="695"/>
      <c r="CY45" s="696"/>
      <c r="CZ45" s="664">
        <v>14.7</v>
      </c>
      <c r="DA45" s="693"/>
      <c r="DB45" s="693"/>
      <c r="DC45" s="697"/>
      <c r="DD45" s="668">
        <v>95439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418133</v>
      </c>
      <c r="CS46" s="660"/>
      <c r="CT46" s="660"/>
      <c r="CU46" s="660"/>
      <c r="CV46" s="660"/>
      <c r="CW46" s="660"/>
      <c r="CX46" s="660"/>
      <c r="CY46" s="661"/>
      <c r="CZ46" s="664">
        <v>2.6</v>
      </c>
      <c r="DA46" s="665"/>
      <c r="DB46" s="665"/>
      <c r="DC46" s="760"/>
      <c r="DD46" s="668">
        <v>175619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2595</v>
      </c>
      <c r="CS47" s="695"/>
      <c r="CT47" s="695"/>
      <c r="CU47" s="695"/>
      <c r="CV47" s="695"/>
      <c r="CW47" s="695"/>
      <c r="CX47" s="695"/>
      <c r="CY47" s="696"/>
      <c r="CZ47" s="664">
        <v>0</v>
      </c>
      <c r="DA47" s="693"/>
      <c r="DB47" s="693"/>
      <c r="DC47" s="697"/>
      <c r="DD47" s="668">
        <v>983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170</v>
      </c>
      <c r="CS48" s="660"/>
      <c r="CT48" s="660"/>
      <c r="CU48" s="660"/>
      <c r="CV48" s="660"/>
      <c r="CW48" s="660"/>
      <c r="CX48" s="660"/>
      <c r="CY48" s="661"/>
      <c r="CZ48" s="664" t="s">
        <v>170</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15980215</v>
      </c>
      <c r="CS49" s="729"/>
      <c r="CT49" s="729"/>
      <c r="CU49" s="729"/>
      <c r="CV49" s="729"/>
      <c r="CW49" s="729"/>
      <c r="CX49" s="729"/>
      <c r="CY49" s="761"/>
      <c r="CZ49" s="744">
        <v>100</v>
      </c>
      <c r="DA49" s="762"/>
      <c r="DB49" s="762"/>
      <c r="DC49" s="763"/>
      <c r="DD49" s="764">
        <v>9745260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msfRYNM23ikqVfG41z/jmOTSEeqadZ9JelfP7WHpanf9mW+qjr+U75TvMI9QsHmx2K3SL6UxoFid7S2TZiFXlQ==" saltValue="d/WzOLn/4RqjbsWwpKYA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16313</v>
      </c>
      <c r="R7" s="795"/>
      <c r="S7" s="795"/>
      <c r="T7" s="795"/>
      <c r="U7" s="795"/>
      <c r="V7" s="795">
        <v>15984</v>
      </c>
      <c r="W7" s="795"/>
      <c r="X7" s="795"/>
      <c r="Y7" s="795"/>
      <c r="Z7" s="795"/>
      <c r="AA7" s="795">
        <v>329</v>
      </c>
      <c r="AB7" s="795"/>
      <c r="AC7" s="795"/>
      <c r="AD7" s="795"/>
      <c r="AE7" s="796"/>
      <c r="AF7" s="797">
        <v>310</v>
      </c>
      <c r="AG7" s="798"/>
      <c r="AH7" s="798"/>
      <c r="AI7" s="798"/>
      <c r="AJ7" s="799"/>
      <c r="AK7" s="834">
        <v>344</v>
      </c>
      <c r="AL7" s="835"/>
      <c r="AM7" s="835"/>
      <c r="AN7" s="835"/>
      <c r="AO7" s="835"/>
      <c r="AP7" s="835">
        <v>20832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614</v>
      </c>
      <c r="BS7" s="838" t="s">
        <v>594</v>
      </c>
      <c r="BT7" s="839"/>
      <c r="BU7" s="839"/>
      <c r="BV7" s="839"/>
      <c r="BW7" s="839"/>
      <c r="BX7" s="839"/>
      <c r="BY7" s="839"/>
      <c r="BZ7" s="839"/>
      <c r="CA7" s="839"/>
      <c r="CB7" s="839"/>
      <c r="CC7" s="839"/>
      <c r="CD7" s="839"/>
      <c r="CE7" s="839"/>
      <c r="CF7" s="839"/>
      <c r="CG7" s="840"/>
      <c r="CH7" s="831">
        <v>-1</v>
      </c>
      <c r="CI7" s="832"/>
      <c r="CJ7" s="832"/>
      <c r="CK7" s="832"/>
      <c r="CL7" s="833"/>
      <c r="CM7" s="831">
        <v>49</v>
      </c>
      <c r="CN7" s="832"/>
      <c r="CO7" s="832"/>
      <c r="CP7" s="832"/>
      <c r="CQ7" s="833"/>
      <c r="CR7" s="831">
        <v>3</v>
      </c>
      <c r="CS7" s="832"/>
      <c r="CT7" s="832"/>
      <c r="CU7" s="832"/>
      <c r="CV7" s="833"/>
      <c r="CW7" s="831">
        <v>2</v>
      </c>
      <c r="CX7" s="832"/>
      <c r="CY7" s="832"/>
      <c r="CZ7" s="832"/>
      <c r="DA7" s="833"/>
      <c r="DB7" s="831" t="s">
        <v>602</v>
      </c>
      <c r="DC7" s="832"/>
      <c r="DD7" s="832"/>
      <c r="DE7" s="832"/>
      <c r="DF7" s="833"/>
      <c r="DG7" s="831">
        <v>442</v>
      </c>
      <c r="DH7" s="832"/>
      <c r="DI7" s="832"/>
      <c r="DJ7" s="832"/>
      <c r="DK7" s="833"/>
      <c r="DL7" s="831" t="s">
        <v>602</v>
      </c>
      <c r="DM7" s="832"/>
      <c r="DN7" s="832"/>
      <c r="DO7" s="832"/>
      <c r="DP7" s="833"/>
      <c r="DQ7" s="831">
        <v>434</v>
      </c>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t="s">
        <v>569</v>
      </c>
      <c r="AB8" s="819"/>
      <c r="AC8" s="819"/>
      <c r="AD8" s="819"/>
      <c r="AE8" s="820"/>
      <c r="AF8" s="821" t="s">
        <v>170</v>
      </c>
      <c r="AG8" s="822"/>
      <c r="AH8" s="822"/>
      <c r="AI8" s="822"/>
      <c r="AJ8" s="823"/>
      <c r="AK8" s="824" t="s">
        <v>570</v>
      </c>
      <c r="AL8" s="825"/>
      <c r="AM8" s="825"/>
      <c r="AN8" s="825"/>
      <c r="AO8" s="825"/>
      <c r="AP8" s="825" t="s">
        <v>569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595</v>
      </c>
      <c r="BT8" s="829"/>
      <c r="BU8" s="829"/>
      <c r="BV8" s="829"/>
      <c r="BW8" s="829"/>
      <c r="BX8" s="829"/>
      <c r="BY8" s="829"/>
      <c r="BZ8" s="829"/>
      <c r="CA8" s="829"/>
      <c r="CB8" s="829"/>
      <c r="CC8" s="829"/>
      <c r="CD8" s="829"/>
      <c r="CE8" s="829"/>
      <c r="CF8" s="829"/>
      <c r="CG8" s="830"/>
      <c r="CH8" s="841">
        <v>0</v>
      </c>
      <c r="CI8" s="842"/>
      <c r="CJ8" s="842"/>
      <c r="CK8" s="842"/>
      <c r="CL8" s="843"/>
      <c r="CM8" s="841">
        <v>61</v>
      </c>
      <c r="CN8" s="842"/>
      <c r="CO8" s="842"/>
      <c r="CP8" s="842"/>
      <c r="CQ8" s="843"/>
      <c r="CR8" s="841">
        <v>10</v>
      </c>
      <c r="CS8" s="842"/>
      <c r="CT8" s="842"/>
      <c r="CU8" s="842"/>
      <c r="CV8" s="843"/>
      <c r="CW8" s="841">
        <v>115</v>
      </c>
      <c r="CX8" s="842"/>
      <c r="CY8" s="842"/>
      <c r="CZ8" s="842"/>
      <c r="DA8" s="843"/>
      <c r="DB8" s="841" t="s">
        <v>602</v>
      </c>
      <c r="DC8" s="842"/>
      <c r="DD8" s="842"/>
      <c r="DE8" s="842"/>
      <c r="DF8" s="843"/>
      <c r="DG8" s="841" t="s">
        <v>602</v>
      </c>
      <c r="DH8" s="842"/>
      <c r="DI8" s="842"/>
      <c r="DJ8" s="842"/>
      <c r="DK8" s="843"/>
      <c r="DL8" s="841" t="s">
        <v>607</v>
      </c>
      <c r="DM8" s="842"/>
      <c r="DN8" s="842"/>
      <c r="DO8" s="842"/>
      <c r="DP8" s="843"/>
      <c r="DQ8" s="841" t="s">
        <v>605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596</v>
      </c>
      <c r="BT9" s="829"/>
      <c r="BU9" s="829"/>
      <c r="BV9" s="829"/>
      <c r="BW9" s="829"/>
      <c r="BX9" s="829"/>
      <c r="BY9" s="829"/>
      <c r="BZ9" s="829"/>
      <c r="CA9" s="829"/>
      <c r="CB9" s="829"/>
      <c r="CC9" s="829"/>
      <c r="CD9" s="829"/>
      <c r="CE9" s="829"/>
      <c r="CF9" s="829"/>
      <c r="CG9" s="830"/>
      <c r="CH9" s="841">
        <v>58</v>
      </c>
      <c r="CI9" s="842"/>
      <c r="CJ9" s="842"/>
      <c r="CK9" s="842"/>
      <c r="CL9" s="843"/>
      <c r="CM9" s="841">
        <v>580</v>
      </c>
      <c r="CN9" s="842"/>
      <c r="CO9" s="842"/>
      <c r="CP9" s="842"/>
      <c r="CQ9" s="843"/>
      <c r="CR9" s="841">
        <v>6</v>
      </c>
      <c r="CS9" s="842"/>
      <c r="CT9" s="842"/>
      <c r="CU9" s="842"/>
      <c r="CV9" s="843"/>
      <c r="CW9" s="841">
        <v>0</v>
      </c>
      <c r="CX9" s="842"/>
      <c r="CY9" s="842"/>
      <c r="CZ9" s="842"/>
      <c r="DA9" s="843"/>
      <c r="DB9" s="841" t="s">
        <v>603</v>
      </c>
      <c r="DC9" s="842"/>
      <c r="DD9" s="842"/>
      <c r="DE9" s="842"/>
      <c r="DF9" s="843"/>
      <c r="DG9" s="841" t="s">
        <v>602</v>
      </c>
      <c r="DH9" s="842"/>
      <c r="DI9" s="842"/>
      <c r="DJ9" s="842"/>
      <c r="DK9" s="843"/>
      <c r="DL9" s="841" t="s">
        <v>607</v>
      </c>
      <c r="DM9" s="842"/>
      <c r="DN9" s="842"/>
      <c r="DO9" s="842"/>
      <c r="DP9" s="843"/>
      <c r="DQ9" s="841" t="s">
        <v>602</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597</v>
      </c>
      <c r="BT10" s="829"/>
      <c r="BU10" s="829"/>
      <c r="BV10" s="829"/>
      <c r="BW10" s="829"/>
      <c r="BX10" s="829"/>
      <c r="BY10" s="829"/>
      <c r="BZ10" s="829"/>
      <c r="CA10" s="829"/>
      <c r="CB10" s="829"/>
      <c r="CC10" s="829"/>
      <c r="CD10" s="829"/>
      <c r="CE10" s="829"/>
      <c r="CF10" s="829"/>
      <c r="CG10" s="830"/>
      <c r="CH10" s="841">
        <v>-233</v>
      </c>
      <c r="CI10" s="842"/>
      <c r="CJ10" s="842"/>
      <c r="CK10" s="842"/>
      <c r="CL10" s="843"/>
      <c r="CM10" s="841">
        <v>-351</v>
      </c>
      <c r="CN10" s="842"/>
      <c r="CO10" s="842"/>
      <c r="CP10" s="842"/>
      <c r="CQ10" s="843"/>
      <c r="CR10" s="841">
        <v>31</v>
      </c>
      <c r="CS10" s="842"/>
      <c r="CT10" s="842"/>
      <c r="CU10" s="842"/>
      <c r="CV10" s="843"/>
      <c r="CW10" s="841">
        <v>0</v>
      </c>
      <c r="CX10" s="842"/>
      <c r="CY10" s="842"/>
      <c r="CZ10" s="842"/>
      <c r="DA10" s="843"/>
      <c r="DB10" s="841" t="s">
        <v>602</v>
      </c>
      <c r="DC10" s="842"/>
      <c r="DD10" s="842"/>
      <c r="DE10" s="842"/>
      <c r="DF10" s="843"/>
      <c r="DG10" s="841" t="s">
        <v>606</v>
      </c>
      <c r="DH10" s="842"/>
      <c r="DI10" s="842"/>
      <c r="DJ10" s="842"/>
      <c r="DK10" s="843"/>
      <c r="DL10" s="841">
        <v>578</v>
      </c>
      <c r="DM10" s="842"/>
      <c r="DN10" s="842"/>
      <c r="DO10" s="842"/>
      <c r="DP10" s="843"/>
      <c r="DQ10" s="841" t="s">
        <v>611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613</v>
      </c>
      <c r="BS11" s="828" t="s">
        <v>598</v>
      </c>
      <c r="BT11" s="829"/>
      <c r="BU11" s="829"/>
      <c r="BV11" s="829"/>
      <c r="BW11" s="829"/>
      <c r="BX11" s="829"/>
      <c r="BY11" s="829"/>
      <c r="BZ11" s="829"/>
      <c r="CA11" s="829"/>
      <c r="CB11" s="829"/>
      <c r="CC11" s="829"/>
      <c r="CD11" s="829"/>
      <c r="CE11" s="829"/>
      <c r="CF11" s="829"/>
      <c r="CG11" s="830"/>
      <c r="CH11" s="841">
        <v>-1</v>
      </c>
      <c r="CI11" s="842"/>
      <c r="CJ11" s="842"/>
      <c r="CK11" s="842"/>
      <c r="CL11" s="843"/>
      <c r="CM11" s="841">
        <v>13</v>
      </c>
      <c r="CN11" s="842"/>
      <c r="CO11" s="842"/>
      <c r="CP11" s="842"/>
      <c r="CQ11" s="843"/>
      <c r="CR11" s="841">
        <v>52</v>
      </c>
      <c r="CS11" s="842"/>
      <c r="CT11" s="842"/>
      <c r="CU11" s="842"/>
      <c r="CV11" s="843"/>
      <c r="CW11" s="841">
        <v>1</v>
      </c>
      <c r="CX11" s="842"/>
      <c r="CY11" s="842"/>
      <c r="CZ11" s="842"/>
      <c r="DA11" s="843"/>
      <c r="DB11" s="841" t="s">
        <v>604</v>
      </c>
      <c r="DC11" s="842"/>
      <c r="DD11" s="842"/>
      <c r="DE11" s="842"/>
      <c r="DF11" s="843"/>
      <c r="DG11" s="841" t="s">
        <v>602</v>
      </c>
      <c r="DH11" s="842"/>
      <c r="DI11" s="842"/>
      <c r="DJ11" s="842"/>
      <c r="DK11" s="843"/>
      <c r="DL11" s="841">
        <v>43</v>
      </c>
      <c r="DM11" s="842"/>
      <c r="DN11" s="842"/>
      <c r="DO11" s="842"/>
      <c r="DP11" s="843"/>
      <c r="DQ11" s="841">
        <v>39</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599</v>
      </c>
      <c r="BT12" s="829"/>
      <c r="BU12" s="829"/>
      <c r="BV12" s="829"/>
      <c r="BW12" s="829"/>
      <c r="BX12" s="829"/>
      <c r="BY12" s="829"/>
      <c r="BZ12" s="829"/>
      <c r="CA12" s="829"/>
      <c r="CB12" s="829"/>
      <c r="CC12" s="829"/>
      <c r="CD12" s="829"/>
      <c r="CE12" s="829"/>
      <c r="CF12" s="829"/>
      <c r="CG12" s="830"/>
      <c r="CH12" s="841">
        <v>10</v>
      </c>
      <c r="CI12" s="842"/>
      <c r="CJ12" s="842"/>
      <c r="CK12" s="842"/>
      <c r="CL12" s="843"/>
      <c r="CM12" s="841">
        <v>78</v>
      </c>
      <c r="CN12" s="842"/>
      <c r="CO12" s="842"/>
      <c r="CP12" s="842"/>
      <c r="CQ12" s="843"/>
      <c r="CR12" s="841">
        <v>13</v>
      </c>
      <c r="CS12" s="842"/>
      <c r="CT12" s="842"/>
      <c r="CU12" s="842"/>
      <c r="CV12" s="843"/>
      <c r="CW12" s="841">
        <v>0</v>
      </c>
      <c r="CX12" s="842"/>
      <c r="CY12" s="842"/>
      <c r="CZ12" s="842"/>
      <c r="DA12" s="843"/>
      <c r="DB12" s="841" t="s">
        <v>603</v>
      </c>
      <c r="DC12" s="842"/>
      <c r="DD12" s="842"/>
      <c r="DE12" s="842"/>
      <c r="DF12" s="843"/>
      <c r="DG12" s="841" t="s">
        <v>607</v>
      </c>
      <c r="DH12" s="842"/>
      <c r="DI12" s="842"/>
      <c r="DJ12" s="842"/>
      <c r="DK12" s="843"/>
      <c r="DL12" s="841" t="s">
        <v>609</v>
      </c>
      <c r="DM12" s="842"/>
      <c r="DN12" s="842"/>
      <c r="DO12" s="842"/>
      <c r="DP12" s="843"/>
      <c r="DQ12" s="841" t="s">
        <v>602</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600</v>
      </c>
      <c r="BT13" s="829"/>
      <c r="BU13" s="829"/>
      <c r="BV13" s="829"/>
      <c r="BW13" s="829"/>
      <c r="BX13" s="829"/>
      <c r="BY13" s="829"/>
      <c r="BZ13" s="829"/>
      <c r="CA13" s="829"/>
      <c r="CB13" s="829"/>
      <c r="CC13" s="829"/>
      <c r="CD13" s="829"/>
      <c r="CE13" s="829"/>
      <c r="CF13" s="829"/>
      <c r="CG13" s="830"/>
      <c r="CH13" s="841" t="s">
        <v>605</v>
      </c>
      <c r="CI13" s="842"/>
      <c r="CJ13" s="842"/>
      <c r="CK13" s="842"/>
      <c r="CL13" s="843"/>
      <c r="CM13" s="841" t="s">
        <v>602</v>
      </c>
      <c r="CN13" s="842"/>
      <c r="CO13" s="842"/>
      <c r="CP13" s="842"/>
      <c r="CQ13" s="843"/>
      <c r="CR13" s="841">
        <v>5</v>
      </c>
      <c r="CS13" s="842"/>
      <c r="CT13" s="842"/>
      <c r="CU13" s="842"/>
      <c r="CV13" s="843"/>
      <c r="CW13" s="841" t="s">
        <v>604</v>
      </c>
      <c r="CX13" s="842"/>
      <c r="CY13" s="842"/>
      <c r="CZ13" s="842"/>
      <c r="DA13" s="843"/>
      <c r="DB13" s="841" t="s">
        <v>602</v>
      </c>
      <c r="DC13" s="842"/>
      <c r="DD13" s="842"/>
      <c r="DE13" s="842"/>
      <c r="DF13" s="843"/>
      <c r="DG13" s="841" t="s">
        <v>608</v>
      </c>
      <c r="DH13" s="842"/>
      <c r="DI13" s="842"/>
      <c r="DJ13" s="842"/>
      <c r="DK13" s="843"/>
      <c r="DL13" s="841" t="s">
        <v>610</v>
      </c>
      <c r="DM13" s="842"/>
      <c r="DN13" s="842"/>
      <c r="DO13" s="842"/>
      <c r="DP13" s="843"/>
      <c r="DQ13" s="841" t="s">
        <v>602</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601</v>
      </c>
      <c r="BT14" s="829"/>
      <c r="BU14" s="829"/>
      <c r="BV14" s="829"/>
      <c r="BW14" s="829"/>
      <c r="BX14" s="829"/>
      <c r="BY14" s="829"/>
      <c r="BZ14" s="829"/>
      <c r="CA14" s="829"/>
      <c r="CB14" s="829"/>
      <c r="CC14" s="829"/>
      <c r="CD14" s="829"/>
      <c r="CE14" s="829"/>
      <c r="CF14" s="829"/>
      <c r="CG14" s="830"/>
      <c r="CH14" s="841">
        <v>0</v>
      </c>
      <c r="CI14" s="842"/>
      <c r="CJ14" s="842"/>
      <c r="CK14" s="842"/>
      <c r="CL14" s="843"/>
      <c r="CM14" s="841">
        <v>3</v>
      </c>
      <c r="CN14" s="842"/>
      <c r="CO14" s="842"/>
      <c r="CP14" s="842"/>
      <c r="CQ14" s="843"/>
      <c r="CR14" s="841">
        <v>3</v>
      </c>
      <c r="CS14" s="842"/>
      <c r="CT14" s="842"/>
      <c r="CU14" s="842"/>
      <c r="CV14" s="843"/>
      <c r="CW14" s="841">
        <v>112</v>
      </c>
      <c r="CX14" s="842"/>
      <c r="CY14" s="842"/>
      <c r="CZ14" s="842"/>
      <c r="DA14" s="843"/>
      <c r="DB14" s="841" t="s">
        <v>602</v>
      </c>
      <c r="DC14" s="842"/>
      <c r="DD14" s="842"/>
      <c r="DE14" s="842"/>
      <c r="DF14" s="843"/>
      <c r="DG14" s="841" t="s">
        <v>602</v>
      </c>
      <c r="DH14" s="842"/>
      <c r="DI14" s="842"/>
      <c r="DJ14" s="842"/>
      <c r="DK14" s="843"/>
      <c r="DL14" s="841" t="s">
        <v>602</v>
      </c>
      <c r="DM14" s="842"/>
      <c r="DN14" s="842"/>
      <c r="DO14" s="842"/>
      <c r="DP14" s="843"/>
      <c r="DQ14" s="841" t="s">
        <v>612</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16309</v>
      </c>
      <c r="R23" s="854"/>
      <c r="S23" s="854"/>
      <c r="T23" s="854"/>
      <c r="U23" s="854"/>
      <c r="V23" s="854">
        <v>15980</v>
      </c>
      <c r="W23" s="854"/>
      <c r="X23" s="854"/>
      <c r="Y23" s="854"/>
      <c r="Z23" s="854"/>
      <c r="AA23" s="854">
        <v>329</v>
      </c>
      <c r="AB23" s="854"/>
      <c r="AC23" s="854"/>
      <c r="AD23" s="854"/>
      <c r="AE23" s="855"/>
      <c r="AF23" s="856">
        <v>310</v>
      </c>
      <c r="AG23" s="854"/>
      <c r="AH23" s="854"/>
      <c r="AI23" s="854"/>
      <c r="AJ23" s="857"/>
      <c r="AK23" s="858"/>
      <c r="AL23" s="859"/>
      <c r="AM23" s="859"/>
      <c r="AN23" s="859"/>
      <c r="AO23" s="859"/>
      <c r="AP23" s="854">
        <v>20832</v>
      </c>
      <c r="AQ23" s="854"/>
      <c r="AR23" s="854"/>
      <c r="AS23" s="854"/>
      <c r="AT23" s="854"/>
      <c r="AU23" s="860"/>
      <c r="AV23" s="860"/>
      <c r="AW23" s="860"/>
      <c r="AX23" s="860"/>
      <c r="AY23" s="861"/>
      <c r="AZ23" s="869" t="s">
        <v>170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3585</v>
      </c>
      <c r="R28" s="883"/>
      <c r="S28" s="883"/>
      <c r="T28" s="883"/>
      <c r="U28" s="883"/>
      <c r="V28" s="883">
        <v>3422</v>
      </c>
      <c r="W28" s="883"/>
      <c r="X28" s="883"/>
      <c r="Y28" s="883"/>
      <c r="Z28" s="883"/>
      <c r="AA28" s="883">
        <v>163</v>
      </c>
      <c r="AB28" s="883"/>
      <c r="AC28" s="883"/>
      <c r="AD28" s="883"/>
      <c r="AE28" s="884"/>
      <c r="AF28" s="885">
        <v>163</v>
      </c>
      <c r="AG28" s="883"/>
      <c r="AH28" s="883"/>
      <c r="AI28" s="883"/>
      <c r="AJ28" s="886"/>
      <c r="AK28" s="887">
        <v>205</v>
      </c>
      <c r="AL28" s="878"/>
      <c r="AM28" s="878"/>
      <c r="AN28" s="878"/>
      <c r="AO28" s="878"/>
      <c r="AP28" s="878" t="s">
        <v>569</v>
      </c>
      <c r="AQ28" s="878"/>
      <c r="AR28" s="878"/>
      <c r="AS28" s="878"/>
      <c r="AT28" s="878"/>
      <c r="AU28" s="878" t="s">
        <v>571</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3136</v>
      </c>
      <c r="R29" s="819"/>
      <c r="S29" s="819"/>
      <c r="T29" s="819"/>
      <c r="U29" s="819"/>
      <c r="V29" s="819">
        <v>3092</v>
      </c>
      <c r="W29" s="819"/>
      <c r="X29" s="819"/>
      <c r="Y29" s="819"/>
      <c r="Z29" s="819"/>
      <c r="AA29" s="819">
        <v>44</v>
      </c>
      <c r="AB29" s="819"/>
      <c r="AC29" s="819"/>
      <c r="AD29" s="819"/>
      <c r="AE29" s="820"/>
      <c r="AF29" s="821">
        <v>44</v>
      </c>
      <c r="AG29" s="822"/>
      <c r="AH29" s="822"/>
      <c r="AI29" s="822"/>
      <c r="AJ29" s="823"/>
      <c r="AK29" s="890">
        <v>449</v>
      </c>
      <c r="AL29" s="891"/>
      <c r="AM29" s="891"/>
      <c r="AN29" s="891"/>
      <c r="AO29" s="891"/>
      <c r="AP29" s="891" t="s">
        <v>573</v>
      </c>
      <c r="AQ29" s="891"/>
      <c r="AR29" s="891"/>
      <c r="AS29" s="891"/>
      <c r="AT29" s="891"/>
      <c r="AU29" s="891" t="s">
        <v>569</v>
      </c>
      <c r="AV29" s="891"/>
      <c r="AW29" s="891"/>
      <c r="AX29" s="891"/>
      <c r="AY29" s="891"/>
      <c r="AZ29" s="892" t="s">
        <v>569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386</v>
      </c>
      <c r="R30" s="819"/>
      <c r="S30" s="819"/>
      <c r="T30" s="819"/>
      <c r="U30" s="819"/>
      <c r="V30" s="819">
        <v>385</v>
      </c>
      <c r="W30" s="819"/>
      <c r="X30" s="819"/>
      <c r="Y30" s="819"/>
      <c r="Z30" s="819"/>
      <c r="AA30" s="819">
        <v>1</v>
      </c>
      <c r="AB30" s="819"/>
      <c r="AC30" s="819"/>
      <c r="AD30" s="819"/>
      <c r="AE30" s="820"/>
      <c r="AF30" s="821">
        <v>1</v>
      </c>
      <c r="AG30" s="822"/>
      <c r="AH30" s="822"/>
      <c r="AI30" s="822"/>
      <c r="AJ30" s="823"/>
      <c r="AK30" s="890">
        <v>83</v>
      </c>
      <c r="AL30" s="891"/>
      <c r="AM30" s="891"/>
      <c r="AN30" s="891"/>
      <c r="AO30" s="891"/>
      <c r="AP30" s="891" t="s">
        <v>569</v>
      </c>
      <c r="AQ30" s="891"/>
      <c r="AR30" s="891"/>
      <c r="AS30" s="891"/>
      <c r="AT30" s="891"/>
      <c r="AU30" s="891" t="s">
        <v>569</v>
      </c>
      <c r="AV30" s="891"/>
      <c r="AW30" s="891"/>
      <c r="AX30" s="891"/>
      <c r="AY30" s="891"/>
      <c r="AZ30" s="892" t="s">
        <v>569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738</v>
      </c>
      <c r="R31" s="819"/>
      <c r="S31" s="819"/>
      <c r="T31" s="819"/>
      <c r="U31" s="819"/>
      <c r="V31" s="819">
        <v>655</v>
      </c>
      <c r="W31" s="819"/>
      <c r="X31" s="819"/>
      <c r="Y31" s="819"/>
      <c r="Z31" s="819"/>
      <c r="AA31" s="819">
        <v>83</v>
      </c>
      <c r="AB31" s="819"/>
      <c r="AC31" s="819"/>
      <c r="AD31" s="819"/>
      <c r="AE31" s="820"/>
      <c r="AF31" s="821">
        <v>625</v>
      </c>
      <c r="AG31" s="822"/>
      <c r="AH31" s="822"/>
      <c r="AI31" s="822"/>
      <c r="AJ31" s="823"/>
      <c r="AK31" s="890">
        <v>10</v>
      </c>
      <c r="AL31" s="891"/>
      <c r="AM31" s="891"/>
      <c r="AN31" s="891"/>
      <c r="AO31" s="891"/>
      <c r="AP31" s="891">
        <v>2717</v>
      </c>
      <c r="AQ31" s="891"/>
      <c r="AR31" s="891"/>
      <c r="AS31" s="891"/>
      <c r="AT31" s="891"/>
      <c r="AU31" s="891">
        <v>92</v>
      </c>
      <c r="AV31" s="891"/>
      <c r="AW31" s="891"/>
      <c r="AX31" s="891"/>
      <c r="AY31" s="891"/>
      <c r="AZ31" s="892" t="s">
        <v>578</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957</v>
      </c>
      <c r="R32" s="819"/>
      <c r="S32" s="819"/>
      <c r="T32" s="819"/>
      <c r="U32" s="819"/>
      <c r="V32" s="819">
        <v>847</v>
      </c>
      <c r="W32" s="819"/>
      <c r="X32" s="819"/>
      <c r="Y32" s="819"/>
      <c r="Z32" s="819"/>
      <c r="AA32" s="819">
        <v>110</v>
      </c>
      <c r="AB32" s="819"/>
      <c r="AC32" s="819"/>
      <c r="AD32" s="819"/>
      <c r="AE32" s="820"/>
      <c r="AF32" s="821">
        <v>641</v>
      </c>
      <c r="AG32" s="822"/>
      <c r="AH32" s="822"/>
      <c r="AI32" s="822"/>
      <c r="AJ32" s="823"/>
      <c r="AK32" s="890">
        <v>340</v>
      </c>
      <c r="AL32" s="891"/>
      <c r="AM32" s="891"/>
      <c r="AN32" s="891"/>
      <c r="AO32" s="891"/>
      <c r="AP32" s="891">
        <v>8591</v>
      </c>
      <c r="AQ32" s="891"/>
      <c r="AR32" s="891"/>
      <c r="AS32" s="891"/>
      <c r="AT32" s="891"/>
      <c r="AU32" s="891">
        <v>6039</v>
      </c>
      <c r="AV32" s="891"/>
      <c r="AW32" s="891"/>
      <c r="AX32" s="891"/>
      <c r="AY32" s="891"/>
      <c r="AZ32" s="892" t="s">
        <v>579</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650</v>
      </c>
      <c r="R33" s="819"/>
      <c r="S33" s="819"/>
      <c r="T33" s="819"/>
      <c r="U33" s="819"/>
      <c r="V33" s="819">
        <v>609</v>
      </c>
      <c r="W33" s="819"/>
      <c r="X33" s="819"/>
      <c r="Y33" s="819"/>
      <c r="Z33" s="819"/>
      <c r="AA33" s="819">
        <v>41</v>
      </c>
      <c r="AB33" s="819"/>
      <c r="AC33" s="819"/>
      <c r="AD33" s="819"/>
      <c r="AE33" s="820"/>
      <c r="AF33" s="821">
        <v>41</v>
      </c>
      <c r="AG33" s="822"/>
      <c r="AH33" s="822"/>
      <c r="AI33" s="822"/>
      <c r="AJ33" s="823"/>
      <c r="AK33" s="890">
        <v>320</v>
      </c>
      <c r="AL33" s="891"/>
      <c r="AM33" s="891"/>
      <c r="AN33" s="891"/>
      <c r="AO33" s="891"/>
      <c r="AP33" s="891">
        <v>5002</v>
      </c>
      <c r="AQ33" s="891"/>
      <c r="AR33" s="891"/>
      <c r="AS33" s="891"/>
      <c r="AT33" s="891"/>
      <c r="AU33" s="891">
        <v>5002</v>
      </c>
      <c r="AV33" s="891"/>
      <c r="AW33" s="891"/>
      <c r="AX33" s="891"/>
      <c r="AY33" s="891"/>
      <c r="AZ33" s="892" t="s">
        <v>579</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72</v>
      </c>
      <c r="R34" s="819"/>
      <c r="S34" s="819"/>
      <c r="T34" s="819"/>
      <c r="U34" s="819"/>
      <c r="V34" s="819">
        <v>72</v>
      </c>
      <c r="W34" s="819"/>
      <c r="X34" s="819"/>
      <c r="Y34" s="819"/>
      <c r="Z34" s="819"/>
      <c r="AA34" s="819" t="s">
        <v>574</v>
      </c>
      <c r="AB34" s="819"/>
      <c r="AC34" s="819"/>
      <c r="AD34" s="819"/>
      <c r="AE34" s="820"/>
      <c r="AF34" s="821" t="s">
        <v>170</v>
      </c>
      <c r="AG34" s="822"/>
      <c r="AH34" s="822"/>
      <c r="AI34" s="822"/>
      <c r="AJ34" s="823"/>
      <c r="AK34" s="890">
        <v>4</v>
      </c>
      <c r="AL34" s="891"/>
      <c r="AM34" s="891"/>
      <c r="AN34" s="891"/>
      <c r="AO34" s="891"/>
      <c r="AP34" s="891" t="s">
        <v>575</v>
      </c>
      <c r="AQ34" s="891"/>
      <c r="AR34" s="891"/>
      <c r="AS34" s="891"/>
      <c r="AT34" s="891"/>
      <c r="AU34" s="891" t="s">
        <v>576</v>
      </c>
      <c r="AV34" s="891"/>
      <c r="AW34" s="891"/>
      <c r="AX34" s="891"/>
      <c r="AY34" s="891"/>
      <c r="AZ34" s="892" t="s">
        <v>569</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406</v>
      </c>
      <c r="C35" s="816"/>
      <c r="D35" s="816"/>
      <c r="E35" s="816"/>
      <c r="F35" s="816"/>
      <c r="G35" s="816"/>
      <c r="H35" s="816"/>
      <c r="I35" s="816"/>
      <c r="J35" s="816"/>
      <c r="K35" s="816"/>
      <c r="L35" s="816"/>
      <c r="M35" s="816"/>
      <c r="N35" s="816"/>
      <c r="O35" s="816"/>
      <c r="P35" s="817"/>
      <c r="Q35" s="818">
        <v>17</v>
      </c>
      <c r="R35" s="819"/>
      <c r="S35" s="819"/>
      <c r="T35" s="819"/>
      <c r="U35" s="819"/>
      <c r="V35" s="819">
        <v>11</v>
      </c>
      <c r="W35" s="819"/>
      <c r="X35" s="819"/>
      <c r="Y35" s="819"/>
      <c r="Z35" s="819"/>
      <c r="AA35" s="819">
        <v>6</v>
      </c>
      <c r="AB35" s="819"/>
      <c r="AC35" s="819"/>
      <c r="AD35" s="819"/>
      <c r="AE35" s="820"/>
      <c r="AF35" s="821">
        <v>1</v>
      </c>
      <c r="AG35" s="822"/>
      <c r="AH35" s="822"/>
      <c r="AI35" s="822"/>
      <c r="AJ35" s="823"/>
      <c r="AK35" s="890" t="s">
        <v>572</v>
      </c>
      <c r="AL35" s="891"/>
      <c r="AM35" s="891"/>
      <c r="AN35" s="891"/>
      <c r="AO35" s="891"/>
      <c r="AP35" s="891" t="s">
        <v>569</v>
      </c>
      <c r="AQ35" s="891"/>
      <c r="AR35" s="891"/>
      <c r="AS35" s="891"/>
      <c r="AT35" s="891"/>
      <c r="AU35" s="891" t="s">
        <v>577</v>
      </c>
      <c r="AV35" s="891"/>
      <c r="AW35" s="891"/>
      <c r="AX35" s="891"/>
      <c r="AY35" s="891"/>
      <c r="AZ35" s="892" t="s">
        <v>569</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1516</v>
      </c>
      <c r="AG63" s="902"/>
      <c r="AH63" s="902"/>
      <c r="AI63" s="902"/>
      <c r="AJ63" s="903"/>
      <c r="AK63" s="904"/>
      <c r="AL63" s="899"/>
      <c r="AM63" s="899"/>
      <c r="AN63" s="899"/>
      <c r="AO63" s="899"/>
      <c r="AP63" s="902">
        <v>16310</v>
      </c>
      <c r="AQ63" s="902"/>
      <c r="AR63" s="902"/>
      <c r="AS63" s="902"/>
      <c r="AT63" s="902"/>
      <c r="AU63" s="902">
        <v>11133</v>
      </c>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584</v>
      </c>
      <c r="C68" s="930"/>
      <c r="D68" s="930"/>
      <c r="E68" s="930"/>
      <c r="F68" s="930"/>
      <c r="G68" s="930"/>
      <c r="H68" s="930"/>
      <c r="I68" s="930"/>
      <c r="J68" s="930"/>
      <c r="K68" s="930"/>
      <c r="L68" s="930"/>
      <c r="M68" s="930"/>
      <c r="N68" s="930"/>
      <c r="O68" s="930"/>
      <c r="P68" s="931"/>
      <c r="Q68" s="932">
        <v>5536</v>
      </c>
      <c r="R68" s="926"/>
      <c r="S68" s="926"/>
      <c r="T68" s="926"/>
      <c r="U68" s="926"/>
      <c r="V68" s="926">
        <v>5457</v>
      </c>
      <c r="W68" s="926"/>
      <c r="X68" s="926"/>
      <c r="Y68" s="926"/>
      <c r="Z68" s="926"/>
      <c r="AA68" s="926">
        <v>79</v>
      </c>
      <c r="AB68" s="926"/>
      <c r="AC68" s="926"/>
      <c r="AD68" s="926"/>
      <c r="AE68" s="926"/>
      <c r="AF68" s="926">
        <v>238</v>
      </c>
      <c r="AG68" s="926"/>
      <c r="AH68" s="926"/>
      <c r="AI68" s="926"/>
      <c r="AJ68" s="926"/>
      <c r="AK68" s="926">
        <v>3</v>
      </c>
      <c r="AL68" s="926"/>
      <c r="AM68" s="926"/>
      <c r="AN68" s="926"/>
      <c r="AO68" s="926"/>
      <c r="AP68" s="926">
        <v>1658</v>
      </c>
      <c r="AQ68" s="926"/>
      <c r="AR68" s="926"/>
      <c r="AS68" s="926"/>
      <c r="AT68" s="926"/>
      <c r="AU68" s="926">
        <v>275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585</v>
      </c>
      <c r="C69" s="934"/>
      <c r="D69" s="934"/>
      <c r="E69" s="934"/>
      <c r="F69" s="934"/>
      <c r="G69" s="934"/>
      <c r="H69" s="934"/>
      <c r="I69" s="934"/>
      <c r="J69" s="934"/>
      <c r="K69" s="934"/>
      <c r="L69" s="934"/>
      <c r="M69" s="934"/>
      <c r="N69" s="934"/>
      <c r="O69" s="934"/>
      <c r="P69" s="935"/>
      <c r="Q69" s="936">
        <v>1721</v>
      </c>
      <c r="R69" s="891"/>
      <c r="S69" s="891"/>
      <c r="T69" s="891"/>
      <c r="U69" s="891"/>
      <c r="V69" s="891">
        <v>1710</v>
      </c>
      <c r="W69" s="891"/>
      <c r="X69" s="891"/>
      <c r="Y69" s="891"/>
      <c r="Z69" s="891"/>
      <c r="AA69" s="891">
        <v>11</v>
      </c>
      <c r="AB69" s="891"/>
      <c r="AC69" s="891"/>
      <c r="AD69" s="891"/>
      <c r="AE69" s="891"/>
      <c r="AF69" s="891">
        <v>29</v>
      </c>
      <c r="AG69" s="891"/>
      <c r="AH69" s="891"/>
      <c r="AI69" s="891"/>
      <c r="AJ69" s="891"/>
      <c r="AK69" s="937">
        <v>0</v>
      </c>
      <c r="AL69" s="938"/>
      <c r="AM69" s="938"/>
      <c r="AN69" s="938"/>
      <c r="AO69" s="890"/>
      <c r="AP69" s="891">
        <v>135</v>
      </c>
      <c r="AQ69" s="891"/>
      <c r="AR69" s="891"/>
      <c r="AS69" s="891"/>
      <c r="AT69" s="891"/>
      <c r="AU69" s="891">
        <v>21</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586</v>
      </c>
      <c r="C70" s="934"/>
      <c r="D70" s="934"/>
      <c r="E70" s="934"/>
      <c r="F70" s="934"/>
      <c r="G70" s="934"/>
      <c r="H70" s="934"/>
      <c r="I70" s="934"/>
      <c r="J70" s="934"/>
      <c r="K70" s="934"/>
      <c r="L70" s="934"/>
      <c r="M70" s="934"/>
      <c r="N70" s="934"/>
      <c r="O70" s="934"/>
      <c r="P70" s="935"/>
      <c r="Q70" s="936">
        <v>284</v>
      </c>
      <c r="R70" s="891"/>
      <c r="S70" s="891"/>
      <c r="T70" s="891"/>
      <c r="U70" s="891"/>
      <c r="V70" s="891">
        <v>251</v>
      </c>
      <c r="W70" s="891"/>
      <c r="X70" s="891"/>
      <c r="Y70" s="891"/>
      <c r="Z70" s="891"/>
      <c r="AA70" s="891">
        <v>32</v>
      </c>
      <c r="AB70" s="891"/>
      <c r="AC70" s="891"/>
      <c r="AD70" s="891"/>
      <c r="AE70" s="891"/>
      <c r="AF70" s="891">
        <v>32</v>
      </c>
      <c r="AG70" s="891"/>
      <c r="AH70" s="891"/>
      <c r="AI70" s="891"/>
      <c r="AJ70" s="891"/>
      <c r="AK70" s="891">
        <v>0</v>
      </c>
      <c r="AL70" s="891"/>
      <c r="AM70" s="891"/>
      <c r="AN70" s="891"/>
      <c r="AO70" s="891"/>
      <c r="AP70" s="891">
        <v>535</v>
      </c>
      <c r="AQ70" s="891"/>
      <c r="AR70" s="891"/>
      <c r="AS70" s="891"/>
      <c r="AT70" s="891"/>
      <c r="AU70" s="891">
        <v>328</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587</v>
      </c>
      <c r="C71" s="934"/>
      <c r="D71" s="934"/>
      <c r="E71" s="934"/>
      <c r="F71" s="934"/>
      <c r="G71" s="934"/>
      <c r="H71" s="934"/>
      <c r="I71" s="934"/>
      <c r="J71" s="934"/>
      <c r="K71" s="934"/>
      <c r="L71" s="934"/>
      <c r="M71" s="934"/>
      <c r="N71" s="934"/>
      <c r="O71" s="934"/>
      <c r="P71" s="935"/>
      <c r="Q71" s="936">
        <v>6730</v>
      </c>
      <c r="R71" s="891"/>
      <c r="S71" s="891"/>
      <c r="T71" s="891"/>
      <c r="U71" s="891"/>
      <c r="V71" s="891">
        <v>6581</v>
      </c>
      <c r="W71" s="891"/>
      <c r="X71" s="891"/>
      <c r="Y71" s="891"/>
      <c r="Z71" s="891"/>
      <c r="AA71" s="891">
        <v>149</v>
      </c>
      <c r="AB71" s="891"/>
      <c r="AC71" s="891"/>
      <c r="AD71" s="891"/>
      <c r="AE71" s="891"/>
      <c r="AF71" s="891">
        <v>2800</v>
      </c>
      <c r="AG71" s="891"/>
      <c r="AH71" s="891"/>
      <c r="AI71" s="891"/>
      <c r="AJ71" s="891"/>
      <c r="AK71" s="891">
        <v>722</v>
      </c>
      <c r="AL71" s="891"/>
      <c r="AM71" s="891"/>
      <c r="AN71" s="891"/>
      <c r="AO71" s="891"/>
      <c r="AP71" s="891">
        <v>1612</v>
      </c>
      <c r="AQ71" s="891"/>
      <c r="AR71" s="891"/>
      <c r="AS71" s="891"/>
      <c r="AT71" s="891"/>
      <c r="AU71" s="891">
        <v>706</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588</v>
      </c>
      <c r="C72" s="934"/>
      <c r="D72" s="934"/>
      <c r="E72" s="934"/>
      <c r="F72" s="934"/>
      <c r="G72" s="934"/>
      <c r="H72" s="934"/>
      <c r="I72" s="934"/>
      <c r="J72" s="934"/>
      <c r="K72" s="934"/>
      <c r="L72" s="934"/>
      <c r="M72" s="934"/>
      <c r="N72" s="934"/>
      <c r="O72" s="934"/>
      <c r="P72" s="935"/>
      <c r="Q72" s="936">
        <v>1698</v>
      </c>
      <c r="R72" s="891"/>
      <c r="S72" s="891"/>
      <c r="T72" s="891"/>
      <c r="U72" s="891"/>
      <c r="V72" s="891">
        <v>1630</v>
      </c>
      <c r="W72" s="891"/>
      <c r="X72" s="891"/>
      <c r="Y72" s="891"/>
      <c r="Z72" s="891"/>
      <c r="AA72" s="891">
        <v>68</v>
      </c>
      <c r="AB72" s="891"/>
      <c r="AC72" s="891"/>
      <c r="AD72" s="891"/>
      <c r="AE72" s="891"/>
      <c r="AF72" s="891">
        <v>68</v>
      </c>
      <c r="AG72" s="891"/>
      <c r="AH72" s="891"/>
      <c r="AI72" s="891"/>
      <c r="AJ72" s="891"/>
      <c r="AK72" s="891">
        <v>124</v>
      </c>
      <c r="AL72" s="891"/>
      <c r="AM72" s="891"/>
      <c r="AN72" s="891"/>
      <c r="AO72" s="891"/>
      <c r="AP72" s="891" t="s">
        <v>605</v>
      </c>
      <c r="AQ72" s="891"/>
      <c r="AR72" s="891"/>
      <c r="AS72" s="891"/>
      <c r="AT72" s="891"/>
      <c r="AU72" s="891" t="s">
        <v>602</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589</v>
      </c>
      <c r="C73" s="934"/>
      <c r="D73" s="934"/>
      <c r="E73" s="934"/>
      <c r="F73" s="934"/>
      <c r="G73" s="934"/>
      <c r="H73" s="934"/>
      <c r="I73" s="934"/>
      <c r="J73" s="934"/>
      <c r="K73" s="934"/>
      <c r="L73" s="934"/>
      <c r="M73" s="934"/>
      <c r="N73" s="934"/>
      <c r="O73" s="934"/>
      <c r="P73" s="935"/>
      <c r="Q73" s="936">
        <v>281118</v>
      </c>
      <c r="R73" s="891"/>
      <c r="S73" s="891"/>
      <c r="T73" s="891"/>
      <c r="U73" s="891"/>
      <c r="V73" s="891">
        <v>268079</v>
      </c>
      <c r="W73" s="891"/>
      <c r="X73" s="891"/>
      <c r="Y73" s="891"/>
      <c r="Z73" s="891"/>
      <c r="AA73" s="891">
        <v>13039</v>
      </c>
      <c r="AB73" s="891"/>
      <c r="AC73" s="891"/>
      <c r="AD73" s="891"/>
      <c r="AE73" s="891"/>
      <c r="AF73" s="891">
        <v>13039</v>
      </c>
      <c r="AG73" s="891"/>
      <c r="AH73" s="891"/>
      <c r="AI73" s="891"/>
      <c r="AJ73" s="891"/>
      <c r="AK73" s="891">
        <v>1356</v>
      </c>
      <c r="AL73" s="891"/>
      <c r="AM73" s="891"/>
      <c r="AN73" s="891"/>
      <c r="AO73" s="891"/>
      <c r="AP73" s="891" t="s">
        <v>605</v>
      </c>
      <c r="AQ73" s="891"/>
      <c r="AR73" s="891"/>
      <c r="AS73" s="891"/>
      <c r="AT73" s="891"/>
      <c r="AU73" s="891" t="s">
        <v>610</v>
      </c>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590</v>
      </c>
      <c r="C74" s="934"/>
      <c r="D74" s="934"/>
      <c r="E74" s="934"/>
      <c r="F74" s="934"/>
      <c r="G74" s="934"/>
      <c r="H74" s="934"/>
      <c r="I74" s="934"/>
      <c r="J74" s="934"/>
      <c r="K74" s="934"/>
      <c r="L74" s="934"/>
      <c r="M74" s="934"/>
      <c r="N74" s="934"/>
      <c r="O74" s="934"/>
      <c r="P74" s="935"/>
      <c r="Q74" s="936">
        <v>975</v>
      </c>
      <c r="R74" s="891"/>
      <c r="S74" s="891"/>
      <c r="T74" s="891"/>
      <c r="U74" s="891"/>
      <c r="V74" s="891">
        <v>719</v>
      </c>
      <c r="W74" s="891"/>
      <c r="X74" s="891"/>
      <c r="Y74" s="891"/>
      <c r="Z74" s="891"/>
      <c r="AA74" s="891">
        <v>256</v>
      </c>
      <c r="AB74" s="891"/>
      <c r="AC74" s="891"/>
      <c r="AD74" s="891"/>
      <c r="AE74" s="891"/>
      <c r="AF74" s="891">
        <v>1963</v>
      </c>
      <c r="AG74" s="891"/>
      <c r="AH74" s="891"/>
      <c r="AI74" s="891"/>
      <c r="AJ74" s="891"/>
      <c r="AK74" s="891">
        <v>0</v>
      </c>
      <c r="AL74" s="891"/>
      <c r="AM74" s="891"/>
      <c r="AN74" s="891"/>
      <c r="AO74" s="891"/>
      <c r="AP74" s="891">
        <v>581</v>
      </c>
      <c r="AQ74" s="891"/>
      <c r="AR74" s="891"/>
      <c r="AS74" s="891"/>
      <c r="AT74" s="891"/>
      <c r="AU74" s="891">
        <v>7</v>
      </c>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591</v>
      </c>
      <c r="C75" s="934"/>
      <c r="D75" s="934"/>
      <c r="E75" s="934"/>
      <c r="F75" s="934"/>
      <c r="G75" s="934"/>
      <c r="H75" s="934"/>
      <c r="I75" s="934"/>
      <c r="J75" s="934"/>
      <c r="K75" s="934"/>
      <c r="L75" s="934"/>
      <c r="M75" s="934"/>
      <c r="N75" s="934"/>
      <c r="O75" s="934"/>
      <c r="P75" s="935"/>
      <c r="Q75" s="941">
        <v>1092</v>
      </c>
      <c r="R75" s="938"/>
      <c r="S75" s="938"/>
      <c r="T75" s="938"/>
      <c r="U75" s="890"/>
      <c r="V75" s="937">
        <v>1062</v>
      </c>
      <c r="W75" s="938"/>
      <c r="X75" s="938"/>
      <c r="Y75" s="938"/>
      <c r="Z75" s="890"/>
      <c r="AA75" s="937">
        <v>30</v>
      </c>
      <c r="AB75" s="938"/>
      <c r="AC75" s="938"/>
      <c r="AD75" s="938"/>
      <c r="AE75" s="890"/>
      <c r="AF75" s="937">
        <v>30</v>
      </c>
      <c r="AG75" s="938"/>
      <c r="AH75" s="938"/>
      <c r="AI75" s="938"/>
      <c r="AJ75" s="890"/>
      <c r="AK75" s="937">
        <v>175</v>
      </c>
      <c r="AL75" s="938"/>
      <c r="AM75" s="938"/>
      <c r="AN75" s="938"/>
      <c r="AO75" s="890"/>
      <c r="AP75" s="937" t="s">
        <v>605</v>
      </c>
      <c r="AQ75" s="938"/>
      <c r="AR75" s="938"/>
      <c r="AS75" s="938"/>
      <c r="AT75" s="890"/>
      <c r="AU75" s="937" t="s">
        <v>616</v>
      </c>
      <c r="AV75" s="938"/>
      <c r="AW75" s="938"/>
      <c r="AX75" s="938"/>
      <c r="AY75" s="890"/>
      <c r="AZ75" s="939"/>
      <c r="BA75" s="939"/>
      <c r="BB75" s="939"/>
      <c r="BC75" s="939"/>
      <c r="BD75" s="940"/>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592</v>
      </c>
      <c r="C76" s="934"/>
      <c r="D76" s="934"/>
      <c r="E76" s="934"/>
      <c r="F76" s="934"/>
      <c r="G76" s="934"/>
      <c r="H76" s="934"/>
      <c r="I76" s="934"/>
      <c r="J76" s="934"/>
      <c r="K76" s="934"/>
      <c r="L76" s="934"/>
      <c r="M76" s="934"/>
      <c r="N76" s="934"/>
      <c r="O76" s="934"/>
      <c r="P76" s="935"/>
      <c r="Q76" s="941">
        <v>194</v>
      </c>
      <c r="R76" s="938"/>
      <c r="S76" s="938"/>
      <c r="T76" s="938"/>
      <c r="U76" s="890"/>
      <c r="V76" s="937">
        <v>185</v>
      </c>
      <c r="W76" s="938"/>
      <c r="X76" s="938"/>
      <c r="Y76" s="938"/>
      <c r="Z76" s="890"/>
      <c r="AA76" s="937">
        <v>8</v>
      </c>
      <c r="AB76" s="938"/>
      <c r="AC76" s="938"/>
      <c r="AD76" s="938"/>
      <c r="AE76" s="890"/>
      <c r="AF76" s="937">
        <v>8</v>
      </c>
      <c r="AG76" s="938"/>
      <c r="AH76" s="938"/>
      <c r="AI76" s="938"/>
      <c r="AJ76" s="890"/>
      <c r="AK76" s="937">
        <v>0</v>
      </c>
      <c r="AL76" s="938"/>
      <c r="AM76" s="938"/>
      <c r="AN76" s="938"/>
      <c r="AO76" s="890"/>
      <c r="AP76" s="937" t="s">
        <v>605</v>
      </c>
      <c r="AQ76" s="938"/>
      <c r="AR76" s="938"/>
      <c r="AS76" s="938"/>
      <c r="AT76" s="890"/>
      <c r="AU76" s="937" t="s">
        <v>602</v>
      </c>
      <c r="AV76" s="938"/>
      <c r="AW76" s="938"/>
      <c r="AX76" s="938"/>
      <c r="AY76" s="890"/>
      <c r="AZ76" s="939"/>
      <c r="BA76" s="939"/>
      <c r="BB76" s="939"/>
      <c r="BC76" s="939"/>
      <c r="BD76" s="940"/>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593</v>
      </c>
      <c r="C77" s="934"/>
      <c r="D77" s="934"/>
      <c r="E77" s="934"/>
      <c r="F77" s="934"/>
      <c r="G77" s="934"/>
      <c r="H77" s="934"/>
      <c r="I77" s="934"/>
      <c r="J77" s="934"/>
      <c r="K77" s="934"/>
      <c r="L77" s="934"/>
      <c r="M77" s="934"/>
      <c r="N77" s="934"/>
      <c r="O77" s="934"/>
      <c r="P77" s="935"/>
      <c r="Q77" s="941">
        <v>373</v>
      </c>
      <c r="R77" s="938"/>
      <c r="S77" s="938"/>
      <c r="T77" s="938"/>
      <c r="U77" s="890"/>
      <c r="V77" s="937">
        <v>209</v>
      </c>
      <c r="W77" s="938"/>
      <c r="X77" s="938"/>
      <c r="Y77" s="938"/>
      <c r="Z77" s="890"/>
      <c r="AA77" s="937">
        <v>164</v>
      </c>
      <c r="AB77" s="938"/>
      <c r="AC77" s="938"/>
      <c r="AD77" s="938"/>
      <c r="AE77" s="890"/>
      <c r="AF77" s="937">
        <v>164</v>
      </c>
      <c r="AG77" s="938"/>
      <c r="AH77" s="938"/>
      <c r="AI77" s="938"/>
      <c r="AJ77" s="890"/>
      <c r="AK77" s="937">
        <v>4</v>
      </c>
      <c r="AL77" s="938"/>
      <c r="AM77" s="938"/>
      <c r="AN77" s="938"/>
      <c r="AO77" s="890"/>
      <c r="AP77" s="937" t="s">
        <v>602</v>
      </c>
      <c r="AQ77" s="938"/>
      <c r="AR77" s="938"/>
      <c r="AS77" s="938"/>
      <c r="AT77" s="890"/>
      <c r="AU77" s="937" t="s">
        <v>602</v>
      </c>
      <c r="AV77" s="938"/>
      <c r="AW77" s="938"/>
      <c r="AX77" s="938"/>
      <c r="AY77" s="890"/>
      <c r="AZ77" s="939"/>
      <c r="BA77" s="939"/>
      <c r="BB77" s="939"/>
      <c r="BC77" s="939"/>
      <c r="BD77" s="940"/>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18371</v>
      </c>
      <c r="AG88" s="902"/>
      <c r="AH88" s="902"/>
      <c r="AI88" s="902"/>
      <c r="AJ88" s="902"/>
      <c r="AK88" s="899"/>
      <c r="AL88" s="899"/>
      <c r="AM88" s="899"/>
      <c r="AN88" s="899"/>
      <c r="AO88" s="899"/>
      <c r="AP88" s="902">
        <v>4521</v>
      </c>
      <c r="AQ88" s="902"/>
      <c r="AR88" s="902"/>
      <c r="AS88" s="902"/>
      <c r="AT88" s="902"/>
      <c r="AU88" s="902">
        <v>1337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123</v>
      </c>
      <c r="CS102" s="910"/>
      <c r="CT102" s="910"/>
      <c r="CU102" s="910"/>
      <c r="CV102" s="953"/>
      <c r="CW102" s="952">
        <v>244</v>
      </c>
      <c r="CX102" s="910"/>
      <c r="CY102" s="910"/>
      <c r="CZ102" s="910"/>
      <c r="DA102" s="953"/>
      <c r="DB102" s="952" t="s">
        <v>615</v>
      </c>
      <c r="DC102" s="910"/>
      <c r="DD102" s="910"/>
      <c r="DE102" s="910"/>
      <c r="DF102" s="953"/>
      <c r="DG102" s="952">
        <v>442</v>
      </c>
      <c r="DH102" s="910"/>
      <c r="DI102" s="910"/>
      <c r="DJ102" s="910"/>
      <c r="DK102" s="953"/>
      <c r="DL102" s="952">
        <v>632</v>
      </c>
      <c r="DM102" s="910"/>
      <c r="DN102" s="910"/>
      <c r="DO102" s="910"/>
      <c r="DP102" s="953"/>
      <c r="DQ102" s="952">
        <v>473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302</v>
      </c>
      <c r="AG109" s="955"/>
      <c r="AH109" s="955"/>
      <c r="AI109" s="955"/>
      <c r="AJ109" s="956"/>
      <c r="AK109" s="954" t="s">
        <v>301</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302</v>
      </c>
      <c r="BW109" s="955"/>
      <c r="BX109" s="955"/>
      <c r="BY109" s="955"/>
      <c r="BZ109" s="956"/>
      <c r="CA109" s="954" t="s">
        <v>301</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302</v>
      </c>
      <c r="DM109" s="955"/>
      <c r="DN109" s="955"/>
      <c r="DO109" s="955"/>
      <c r="DP109" s="956"/>
      <c r="DQ109" s="954" t="s">
        <v>301</v>
      </c>
      <c r="DR109" s="955"/>
      <c r="DS109" s="955"/>
      <c r="DT109" s="955"/>
      <c r="DU109" s="956"/>
      <c r="DV109" s="954" t="s">
        <v>429</v>
      </c>
      <c r="DW109" s="955"/>
      <c r="DX109" s="955"/>
      <c r="DY109" s="955"/>
      <c r="DZ109" s="957"/>
    </row>
    <row r="110" spans="1:131" s="226" customFormat="1" ht="26.25" customHeight="1">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2002447</v>
      </c>
      <c r="AB110" s="962"/>
      <c r="AC110" s="962"/>
      <c r="AD110" s="962"/>
      <c r="AE110" s="963"/>
      <c r="AF110" s="964">
        <v>1894409</v>
      </c>
      <c r="AG110" s="962"/>
      <c r="AH110" s="962"/>
      <c r="AI110" s="962"/>
      <c r="AJ110" s="963"/>
      <c r="AK110" s="964">
        <v>1834293</v>
      </c>
      <c r="AL110" s="962"/>
      <c r="AM110" s="962"/>
      <c r="AN110" s="962"/>
      <c r="AO110" s="963"/>
      <c r="AP110" s="965">
        <v>25.3</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18633486</v>
      </c>
      <c r="BR110" s="997"/>
      <c r="BS110" s="997"/>
      <c r="BT110" s="997"/>
      <c r="BU110" s="997"/>
      <c r="BV110" s="997">
        <v>20661160</v>
      </c>
      <c r="BW110" s="997"/>
      <c r="BX110" s="997"/>
      <c r="BY110" s="997"/>
      <c r="BZ110" s="997"/>
      <c r="CA110" s="997">
        <v>20831617</v>
      </c>
      <c r="CB110" s="997"/>
      <c r="CC110" s="997"/>
      <c r="CD110" s="997"/>
      <c r="CE110" s="997"/>
      <c r="CF110" s="1011">
        <v>287.3</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170</v>
      </c>
      <c r="DM110" s="997"/>
      <c r="DN110" s="997"/>
      <c r="DO110" s="997"/>
      <c r="DP110" s="997"/>
      <c r="DQ110" s="997" t="s">
        <v>435</v>
      </c>
      <c r="DR110" s="997"/>
      <c r="DS110" s="997"/>
      <c r="DT110" s="997"/>
      <c r="DU110" s="997"/>
      <c r="DV110" s="998" t="s">
        <v>435</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170</v>
      </c>
      <c r="AB111" s="1004"/>
      <c r="AC111" s="1004"/>
      <c r="AD111" s="1004"/>
      <c r="AE111" s="1005"/>
      <c r="AF111" s="1006" t="s">
        <v>170</v>
      </c>
      <c r="AG111" s="1004"/>
      <c r="AH111" s="1004"/>
      <c r="AI111" s="1004"/>
      <c r="AJ111" s="1005"/>
      <c r="AK111" s="1006" t="s">
        <v>170</v>
      </c>
      <c r="AL111" s="1004"/>
      <c r="AM111" s="1004"/>
      <c r="AN111" s="1004"/>
      <c r="AO111" s="1005"/>
      <c r="AP111" s="1007" t="s">
        <v>170</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153396</v>
      </c>
      <c r="BR111" s="990"/>
      <c r="BS111" s="990"/>
      <c r="BT111" s="990"/>
      <c r="BU111" s="990"/>
      <c r="BV111" s="990">
        <v>110457</v>
      </c>
      <c r="BW111" s="990"/>
      <c r="BX111" s="990"/>
      <c r="BY111" s="990"/>
      <c r="BZ111" s="990"/>
      <c r="CA111" s="990">
        <v>92876</v>
      </c>
      <c r="CB111" s="990"/>
      <c r="CC111" s="990"/>
      <c r="CD111" s="990"/>
      <c r="CE111" s="990"/>
      <c r="CF111" s="984">
        <v>1.3</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170</v>
      </c>
      <c r="DH111" s="990"/>
      <c r="DI111" s="990"/>
      <c r="DJ111" s="990"/>
      <c r="DK111" s="990"/>
      <c r="DL111" s="990" t="s">
        <v>170</v>
      </c>
      <c r="DM111" s="990"/>
      <c r="DN111" s="990"/>
      <c r="DO111" s="990"/>
      <c r="DP111" s="990"/>
      <c r="DQ111" s="990" t="s">
        <v>170</v>
      </c>
      <c r="DR111" s="990"/>
      <c r="DS111" s="990"/>
      <c r="DT111" s="990"/>
      <c r="DU111" s="990"/>
      <c r="DV111" s="991" t="s">
        <v>170</v>
      </c>
      <c r="DW111" s="991"/>
      <c r="DX111" s="991"/>
      <c r="DY111" s="991"/>
      <c r="DZ111" s="992"/>
    </row>
    <row r="112" spans="1:131" s="226" customFormat="1" ht="26.25" customHeight="1">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435</v>
      </c>
      <c r="AG112" s="1029"/>
      <c r="AH112" s="1029"/>
      <c r="AI112" s="1029"/>
      <c r="AJ112" s="1030"/>
      <c r="AK112" s="1031" t="s">
        <v>435</v>
      </c>
      <c r="AL112" s="1029"/>
      <c r="AM112" s="1029"/>
      <c r="AN112" s="1029"/>
      <c r="AO112" s="1030"/>
      <c r="AP112" s="1032" t="s">
        <v>435</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10686473</v>
      </c>
      <c r="BR112" s="990"/>
      <c r="BS112" s="990"/>
      <c r="BT112" s="990"/>
      <c r="BU112" s="990"/>
      <c r="BV112" s="990">
        <v>11092032</v>
      </c>
      <c r="BW112" s="990"/>
      <c r="BX112" s="990"/>
      <c r="BY112" s="990"/>
      <c r="BZ112" s="990"/>
      <c r="CA112" s="990">
        <v>11133282</v>
      </c>
      <c r="CB112" s="990"/>
      <c r="CC112" s="990"/>
      <c r="CD112" s="990"/>
      <c r="CE112" s="990"/>
      <c r="CF112" s="984">
        <v>153.5</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170</v>
      </c>
      <c r="DH112" s="990"/>
      <c r="DI112" s="990"/>
      <c r="DJ112" s="990"/>
      <c r="DK112" s="990"/>
      <c r="DL112" s="990" t="s">
        <v>170</v>
      </c>
      <c r="DM112" s="990"/>
      <c r="DN112" s="990"/>
      <c r="DO112" s="990"/>
      <c r="DP112" s="990"/>
      <c r="DQ112" s="990" t="s">
        <v>170</v>
      </c>
      <c r="DR112" s="990"/>
      <c r="DS112" s="990"/>
      <c r="DT112" s="990"/>
      <c r="DU112" s="990"/>
      <c r="DV112" s="991" t="s">
        <v>170</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712445</v>
      </c>
      <c r="AB113" s="1004"/>
      <c r="AC113" s="1004"/>
      <c r="AD113" s="1004"/>
      <c r="AE113" s="1005"/>
      <c r="AF113" s="1006">
        <v>699432</v>
      </c>
      <c r="AG113" s="1004"/>
      <c r="AH113" s="1004"/>
      <c r="AI113" s="1004"/>
      <c r="AJ113" s="1005"/>
      <c r="AK113" s="1006">
        <v>640797</v>
      </c>
      <c r="AL113" s="1004"/>
      <c r="AM113" s="1004"/>
      <c r="AN113" s="1004"/>
      <c r="AO113" s="1005"/>
      <c r="AP113" s="1007">
        <v>8.8000000000000007</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1342826</v>
      </c>
      <c r="BR113" s="990"/>
      <c r="BS113" s="990"/>
      <c r="BT113" s="990"/>
      <c r="BU113" s="990"/>
      <c r="BV113" s="990">
        <v>1228043</v>
      </c>
      <c r="BW113" s="990"/>
      <c r="BX113" s="990"/>
      <c r="BY113" s="990"/>
      <c r="BZ113" s="990"/>
      <c r="CA113" s="990">
        <v>1337644</v>
      </c>
      <c r="CB113" s="990"/>
      <c r="CC113" s="990"/>
      <c r="CD113" s="990"/>
      <c r="CE113" s="990"/>
      <c r="CF113" s="984">
        <v>18.399999999999999</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170</v>
      </c>
      <c r="DH113" s="1029"/>
      <c r="DI113" s="1029"/>
      <c r="DJ113" s="1029"/>
      <c r="DK113" s="1030"/>
      <c r="DL113" s="1031" t="s">
        <v>435</v>
      </c>
      <c r="DM113" s="1029"/>
      <c r="DN113" s="1029"/>
      <c r="DO113" s="1029"/>
      <c r="DP113" s="1030"/>
      <c r="DQ113" s="1031" t="s">
        <v>170</v>
      </c>
      <c r="DR113" s="1029"/>
      <c r="DS113" s="1029"/>
      <c r="DT113" s="1029"/>
      <c r="DU113" s="1030"/>
      <c r="DV113" s="1032" t="s">
        <v>170</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325182</v>
      </c>
      <c r="AB114" s="1029"/>
      <c r="AC114" s="1029"/>
      <c r="AD114" s="1029"/>
      <c r="AE114" s="1030"/>
      <c r="AF114" s="1031">
        <v>247087</v>
      </c>
      <c r="AG114" s="1029"/>
      <c r="AH114" s="1029"/>
      <c r="AI114" s="1029"/>
      <c r="AJ114" s="1030"/>
      <c r="AK114" s="1031">
        <v>237462</v>
      </c>
      <c r="AL114" s="1029"/>
      <c r="AM114" s="1029"/>
      <c r="AN114" s="1029"/>
      <c r="AO114" s="1030"/>
      <c r="AP114" s="1032">
        <v>3.3</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2122154</v>
      </c>
      <c r="BR114" s="990"/>
      <c r="BS114" s="990"/>
      <c r="BT114" s="990"/>
      <c r="BU114" s="990"/>
      <c r="BV114" s="990">
        <v>2151142</v>
      </c>
      <c r="BW114" s="990"/>
      <c r="BX114" s="990"/>
      <c r="BY114" s="990"/>
      <c r="BZ114" s="990"/>
      <c r="CA114" s="990">
        <v>2088388</v>
      </c>
      <c r="CB114" s="990"/>
      <c r="CC114" s="990"/>
      <c r="CD114" s="990"/>
      <c r="CE114" s="990"/>
      <c r="CF114" s="984">
        <v>28.8</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170</v>
      </c>
      <c r="DH114" s="1029"/>
      <c r="DI114" s="1029"/>
      <c r="DJ114" s="1029"/>
      <c r="DK114" s="1030"/>
      <c r="DL114" s="1031" t="s">
        <v>435</v>
      </c>
      <c r="DM114" s="1029"/>
      <c r="DN114" s="1029"/>
      <c r="DO114" s="1029"/>
      <c r="DP114" s="1030"/>
      <c r="DQ114" s="1031" t="s">
        <v>435</v>
      </c>
      <c r="DR114" s="1029"/>
      <c r="DS114" s="1029"/>
      <c r="DT114" s="1029"/>
      <c r="DU114" s="1030"/>
      <c r="DV114" s="1032" t="s">
        <v>435</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44791</v>
      </c>
      <c r="AB115" s="1004"/>
      <c r="AC115" s="1004"/>
      <c r="AD115" s="1004"/>
      <c r="AE115" s="1005"/>
      <c r="AF115" s="1006">
        <v>23280</v>
      </c>
      <c r="AG115" s="1004"/>
      <c r="AH115" s="1004"/>
      <c r="AI115" s="1004"/>
      <c r="AJ115" s="1005"/>
      <c r="AK115" s="1006">
        <v>23039</v>
      </c>
      <c r="AL115" s="1004"/>
      <c r="AM115" s="1004"/>
      <c r="AN115" s="1004"/>
      <c r="AO115" s="1005"/>
      <c r="AP115" s="1007">
        <v>0.3</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1553944</v>
      </c>
      <c r="BR115" s="990"/>
      <c r="BS115" s="990"/>
      <c r="BT115" s="990"/>
      <c r="BU115" s="990"/>
      <c r="BV115" s="990">
        <v>480968</v>
      </c>
      <c r="BW115" s="990"/>
      <c r="BX115" s="990"/>
      <c r="BY115" s="990"/>
      <c r="BZ115" s="990"/>
      <c r="CA115" s="990">
        <v>472796</v>
      </c>
      <c r="CB115" s="990"/>
      <c r="CC115" s="990"/>
      <c r="CD115" s="990"/>
      <c r="CE115" s="990"/>
      <c r="CF115" s="984">
        <v>6.5</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170</v>
      </c>
      <c r="DH115" s="1029"/>
      <c r="DI115" s="1029"/>
      <c r="DJ115" s="1029"/>
      <c r="DK115" s="1030"/>
      <c r="DL115" s="1031" t="s">
        <v>435</v>
      </c>
      <c r="DM115" s="1029"/>
      <c r="DN115" s="1029"/>
      <c r="DO115" s="1029"/>
      <c r="DP115" s="1030"/>
      <c r="DQ115" s="1031" t="s">
        <v>170</v>
      </c>
      <c r="DR115" s="1029"/>
      <c r="DS115" s="1029"/>
      <c r="DT115" s="1029"/>
      <c r="DU115" s="1030"/>
      <c r="DV115" s="1032" t="s">
        <v>170</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82</v>
      </c>
      <c r="AB116" s="1029"/>
      <c r="AC116" s="1029"/>
      <c r="AD116" s="1029"/>
      <c r="AE116" s="1030"/>
      <c r="AF116" s="1031">
        <v>140</v>
      </c>
      <c r="AG116" s="1029"/>
      <c r="AH116" s="1029"/>
      <c r="AI116" s="1029"/>
      <c r="AJ116" s="1030"/>
      <c r="AK116" s="1031">
        <v>149</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454</v>
      </c>
      <c r="BR116" s="990"/>
      <c r="BS116" s="990"/>
      <c r="BT116" s="990"/>
      <c r="BU116" s="990"/>
      <c r="BV116" s="990" t="s">
        <v>170</v>
      </c>
      <c r="BW116" s="990"/>
      <c r="BX116" s="990"/>
      <c r="BY116" s="990"/>
      <c r="BZ116" s="990"/>
      <c r="CA116" s="990" t="s">
        <v>454</v>
      </c>
      <c r="CB116" s="990"/>
      <c r="CC116" s="990"/>
      <c r="CD116" s="990"/>
      <c r="CE116" s="990"/>
      <c r="CF116" s="984" t="s">
        <v>170</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109121</v>
      </c>
      <c r="DH116" s="1029"/>
      <c r="DI116" s="1029"/>
      <c r="DJ116" s="1029"/>
      <c r="DK116" s="1030"/>
      <c r="DL116" s="1031">
        <v>93190</v>
      </c>
      <c r="DM116" s="1029"/>
      <c r="DN116" s="1029"/>
      <c r="DO116" s="1029"/>
      <c r="DP116" s="1030"/>
      <c r="DQ116" s="1031">
        <v>77460</v>
      </c>
      <c r="DR116" s="1029"/>
      <c r="DS116" s="1029"/>
      <c r="DT116" s="1029"/>
      <c r="DU116" s="1030"/>
      <c r="DV116" s="1032">
        <v>1.1000000000000001</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3084947</v>
      </c>
      <c r="AB117" s="1047"/>
      <c r="AC117" s="1047"/>
      <c r="AD117" s="1047"/>
      <c r="AE117" s="1048"/>
      <c r="AF117" s="1049">
        <v>2864348</v>
      </c>
      <c r="AG117" s="1047"/>
      <c r="AH117" s="1047"/>
      <c r="AI117" s="1047"/>
      <c r="AJ117" s="1048"/>
      <c r="AK117" s="1049">
        <v>2735740</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170</v>
      </c>
      <c r="BR117" s="990"/>
      <c r="BS117" s="990"/>
      <c r="BT117" s="990"/>
      <c r="BU117" s="990"/>
      <c r="BV117" s="990" t="s">
        <v>170</v>
      </c>
      <c r="BW117" s="990"/>
      <c r="BX117" s="990"/>
      <c r="BY117" s="990"/>
      <c r="BZ117" s="990"/>
      <c r="CA117" s="990" t="s">
        <v>435</v>
      </c>
      <c r="CB117" s="990"/>
      <c r="CC117" s="990"/>
      <c r="CD117" s="990"/>
      <c r="CE117" s="990"/>
      <c r="CF117" s="984" t="s">
        <v>170</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170</v>
      </c>
      <c r="DH117" s="1029"/>
      <c r="DI117" s="1029"/>
      <c r="DJ117" s="1029"/>
      <c r="DK117" s="1030"/>
      <c r="DL117" s="1031" t="s">
        <v>454</v>
      </c>
      <c r="DM117" s="1029"/>
      <c r="DN117" s="1029"/>
      <c r="DO117" s="1029"/>
      <c r="DP117" s="1030"/>
      <c r="DQ117" s="1031" t="s">
        <v>435</v>
      </c>
      <c r="DR117" s="1029"/>
      <c r="DS117" s="1029"/>
      <c r="DT117" s="1029"/>
      <c r="DU117" s="1030"/>
      <c r="DV117" s="1032" t="s">
        <v>170</v>
      </c>
      <c r="DW117" s="1033"/>
      <c r="DX117" s="1033"/>
      <c r="DY117" s="1033"/>
      <c r="DZ117" s="1034"/>
    </row>
    <row r="118" spans="1:130" s="226" customFormat="1" ht="26.25" customHeight="1">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302</v>
      </c>
      <c r="AG118" s="955"/>
      <c r="AH118" s="955"/>
      <c r="AI118" s="955"/>
      <c r="AJ118" s="956"/>
      <c r="AK118" s="954" t="s">
        <v>301</v>
      </c>
      <c r="AL118" s="955"/>
      <c r="AM118" s="955"/>
      <c r="AN118" s="955"/>
      <c r="AO118" s="956"/>
      <c r="AP118" s="1041" t="s">
        <v>429</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170</v>
      </c>
      <c r="BW118" s="1068"/>
      <c r="BX118" s="1068"/>
      <c r="BY118" s="1068"/>
      <c r="BZ118" s="1068"/>
      <c r="CA118" s="1068" t="s">
        <v>435</v>
      </c>
      <c r="CB118" s="1068"/>
      <c r="CC118" s="1068"/>
      <c r="CD118" s="1068"/>
      <c r="CE118" s="1068"/>
      <c r="CF118" s="984" t="s">
        <v>435</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170</v>
      </c>
      <c r="DH118" s="1029"/>
      <c r="DI118" s="1029"/>
      <c r="DJ118" s="1029"/>
      <c r="DK118" s="1030"/>
      <c r="DL118" s="1031" t="s">
        <v>170</v>
      </c>
      <c r="DM118" s="1029"/>
      <c r="DN118" s="1029"/>
      <c r="DO118" s="1029"/>
      <c r="DP118" s="1030"/>
      <c r="DQ118" s="1031" t="s">
        <v>435</v>
      </c>
      <c r="DR118" s="1029"/>
      <c r="DS118" s="1029"/>
      <c r="DT118" s="1029"/>
      <c r="DU118" s="1030"/>
      <c r="DV118" s="1032" t="s">
        <v>170</v>
      </c>
      <c r="DW118" s="1033"/>
      <c r="DX118" s="1033"/>
      <c r="DY118" s="1033"/>
      <c r="DZ118" s="1034"/>
    </row>
    <row r="119" spans="1:130" s="226" customFormat="1" ht="26.25" customHeight="1">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170</v>
      </c>
      <c r="AB119" s="962"/>
      <c r="AC119" s="962"/>
      <c r="AD119" s="962"/>
      <c r="AE119" s="963"/>
      <c r="AF119" s="964" t="s">
        <v>170</v>
      </c>
      <c r="AG119" s="962"/>
      <c r="AH119" s="962"/>
      <c r="AI119" s="962"/>
      <c r="AJ119" s="963"/>
      <c r="AK119" s="964" t="s">
        <v>170</v>
      </c>
      <c r="AL119" s="962"/>
      <c r="AM119" s="962"/>
      <c r="AN119" s="962"/>
      <c r="AO119" s="963"/>
      <c r="AP119" s="965" t="s">
        <v>435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461</v>
      </c>
      <c r="BP119" s="1076"/>
      <c r="BQ119" s="1067">
        <v>34492279</v>
      </c>
      <c r="BR119" s="1068"/>
      <c r="BS119" s="1068"/>
      <c r="BT119" s="1068"/>
      <c r="BU119" s="1068"/>
      <c r="BV119" s="1068">
        <v>35723802</v>
      </c>
      <c r="BW119" s="1068"/>
      <c r="BX119" s="1068"/>
      <c r="BY119" s="1068"/>
      <c r="BZ119" s="1068"/>
      <c r="CA119" s="1068">
        <v>35956603</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44275</v>
      </c>
      <c r="DH119" s="1054"/>
      <c r="DI119" s="1054"/>
      <c r="DJ119" s="1054"/>
      <c r="DK119" s="1055"/>
      <c r="DL119" s="1053">
        <v>17267</v>
      </c>
      <c r="DM119" s="1054"/>
      <c r="DN119" s="1054"/>
      <c r="DO119" s="1054"/>
      <c r="DP119" s="1055"/>
      <c r="DQ119" s="1053">
        <v>15416</v>
      </c>
      <c r="DR119" s="1054"/>
      <c r="DS119" s="1054"/>
      <c r="DT119" s="1054"/>
      <c r="DU119" s="1055"/>
      <c r="DV119" s="1056">
        <v>0.2</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435</v>
      </c>
      <c r="AB120" s="1029"/>
      <c r="AC120" s="1029"/>
      <c r="AD120" s="1029"/>
      <c r="AE120" s="1030"/>
      <c r="AF120" s="1031" t="s">
        <v>435</v>
      </c>
      <c r="AG120" s="1029"/>
      <c r="AH120" s="1029"/>
      <c r="AI120" s="1029"/>
      <c r="AJ120" s="1030"/>
      <c r="AK120" s="1031" t="s">
        <v>435</v>
      </c>
      <c r="AL120" s="1029"/>
      <c r="AM120" s="1029"/>
      <c r="AN120" s="1029"/>
      <c r="AO120" s="1030"/>
      <c r="AP120" s="1032" t="s">
        <v>170</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1741323</v>
      </c>
      <c r="BR120" s="997"/>
      <c r="BS120" s="997"/>
      <c r="BT120" s="997"/>
      <c r="BU120" s="997"/>
      <c r="BV120" s="997">
        <v>1801842</v>
      </c>
      <c r="BW120" s="997"/>
      <c r="BX120" s="997"/>
      <c r="BY120" s="997"/>
      <c r="BZ120" s="997"/>
      <c r="CA120" s="997">
        <v>2107923</v>
      </c>
      <c r="CB120" s="997"/>
      <c r="CC120" s="997"/>
      <c r="CD120" s="997"/>
      <c r="CE120" s="997"/>
      <c r="CF120" s="1011">
        <v>29.1</v>
      </c>
      <c r="CG120" s="1012"/>
      <c r="CH120" s="1012"/>
      <c r="CI120" s="1012"/>
      <c r="CJ120" s="1012"/>
      <c r="CK120" s="1077" t="s">
        <v>465</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5133315</v>
      </c>
      <c r="DH120" s="997"/>
      <c r="DI120" s="997"/>
      <c r="DJ120" s="997"/>
      <c r="DK120" s="997"/>
      <c r="DL120" s="997">
        <v>5755952</v>
      </c>
      <c r="DM120" s="997"/>
      <c r="DN120" s="997"/>
      <c r="DO120" s="997"/>
      <c r="DP120" s="997"/>
      <c r="DQ120" s="997">
        <v>6039230</v>
      </c>
      <c r="DR120" s="997"/>
      <c r="DS120" s="997"/>
      <c r="DT120" s="997"/>
      <c r="DU120" s="997"/>
      <c r="DV120" s="998">
        <v>83.3</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170</v>
      </c>
      <c r="AB121" s="1029"/>
      <c r="AC121" s="1029"/>
      <c r="AD121" s="1029"/>
      <c r="AE121" s="1030"/>
      <c r="AF121" s="1031" t="s">
        <v>170</v>
      </c>
      <c r="AG121" s="1029"/>
      <c r="AH121" s="1029"/>
      <c r="AI121" s="1029"/>
      <c r="AJ121" s="1030"/>
      <c r="AK121" s="1031" t="s">
        <v>170</v>
      </c>
      <c r="AL121" s="1029"/>
      <c r="AM121" s="1029"/>
      <c r="AN121" s="1029"/>
      <c r="AO121" s="1030"/>
      <c r="AP121" s="1032" t="s">
        <v>467</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1582136</v>
      </c>
      <c r="BR121" s="990"/>
      <c r="BS121" s="990"/>
      <c r="BT121" s="990"/>
      <c r="BU121" s="990"/>
      <c r="BV121" s="990">
        <v>1553422</v>
      </c>
      <c r="BW121" s="990"/>
      <c r="BX121" s="990"/>
      <c r="BY121" s="990"/>
      <c r="BZ121" s="990"/>
      <c r="CA121" s="990">
        <v>1518621</v>
      </c>
      <c r="CB121" s="990"/>
      <c r="CC121" s="990"/>
      <c r="CD121" s="990"/>
      <c r="CE121" s="990"/>
      <c r="CF121" s="984">
        <v>20.9</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5443411</v>
      </c>
      <c r="DH121" s="990"/>
      <c r="DI121" s="990"/>
      <c r="DJ121" s="990"/>
      <c r="DK121" s="990"/>
      <c r="DL121" s="990">
        <v>5234129</v>
      </c>
      <c r="DM121" s="990"/>
      <c r="DN121" s="990"/>
      <c r="DO121" s="990"/>
      <c r="DP121" s="990"/>
      <c r="DQ121" s="990">
        <v>5001668</v>
      </c>
      <c r="DR121" s="990"/>
      <c r="DS121" s="990"/>
      <c r="DT121" s="990"/>
      <c r="DU121" s="990"/>
      <c r="DV121" s="991">
        <v>69</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170</v>
      </c>
      <c r="AB122" s="1029"/>
      <c r="AC122" s="1029"/>
      <c r="AD122" s="1029"/>
      <c r="AE122" s="1030"/>
      <c r="AF122" s="1031" t="s">
        <v>170</v>
      </c>
      <c r="AG122" s="1029"/>
      <c r="AH122" s="1029"/>
      <c r="AI122" s="1029"/>
      <c r="AJ122" s="1030"/>
      <c r="AK122" s="1031" t="s">
        <v>170</v>
      </c>
      <c r="AL122" s="1029"/>
      <c r="AM122" s="1029"/>
      <c r="AN122" s="1029"/>
      <c r="AO122" s="1030"/>
      <c r="AP122" s="1032" t="s">
        <v>435</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18791021</v>
      </c>
      <c r="BR122" s="1068"/>
      <c r="BS122" s="1068"/>
      <c r="BT122" s="1068"/>
      <c r="BU122" s="1068"/>
      <c r="BV122" s="1068">
        <v>18496491</v>
      </c>
      <c r="BW122" s="1068"/>
      <c r="BX122" s="1068"/>
      <c r="BY122" s="1068"/>
      <c r="BZ122" s="1068"/>
      <c r="CA122" s="1068">
        <v>17980082</v>
      </c>
      <c r="CB122" s="1068"/>
      <c r="CC122" s="1068"/>
      <c r="CD122" s="1068"/>
      <c r="CE122" s="1068"/>
      <c r="CF122" s="1088">
        <v>248</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109747</v>
      </c>
      <c r="DH122" s="990"/>
      <c r="DI122" s="990"/>
      <c r="DJ122" s="990"/>
      <c r="DK122" s="990"/>
      <c r="DL122" s="990">
        <v>101951</v>
      </c>
      <c r="DM122" s="990"/>
      <c r="DN122" s="990"/>
      <c r="DO122" s="990"/>
      <c r="DP122" s="990"/>
      <c r="DQ122" s="990">
        <v>92384</v>
      </c>
      <c r="DR122" s="990"/>
      <c r="DS122" s="990"/>
      <c r="DT122" s="990"/>
      <c r="DU122" s="990"/>
      <c r="DV122" s="991">
        <v>1.3</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20144</v>
      </c>
      <c r="AB123" s="1029"/>
      <c r="AC123" s="1029"/>
      <c r="AD123" s="1029"/>
      <c r="AE123" s="1030"/>
      <c r="AF123" s="1031">
        <v>15931</v>
      </c>
      <c r="AG123" s="1029"/>
      <c r="AH123" s="1029"/>
      <c r="AI123" s="1029"/>
      <c r="AJ123" s="1030"/>
      <c r="AK123" s="1031">
        <v>15731</v>
      </c>
      <c r="AL123" s="1029"/>
      <c r="AM123" s="1029"/>
      <c r="AN123" s="1029"/>
      <c r="AO123" s="1030"/>
      <c r="AP123" s="1032">
        <v>0.2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471</v>
      </c>
      <c r="BP123" s="1076"/>
      <c r="BQ123" s="1135">
        <v>22114480</v>
      </c>
      <c r="BR123" s="1136"/>
      <c r="BS123" s="1136"/>
      <c r="BT123" s="1136"/>
      <c r="BU123" s="1136"/>
      <c r="BV123" s="1136">
        <v>21851755</v>
      </c>
      <c r="BW123" s="1136"/>
      <c r="BX123" s="1136"/>
      <c r="BY123" s="1136"/>
      <c r="BZ123" s="1136"/>
      <c r="CA123" s="1136">
        <v>21606626</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170</v>
      </c>
      <c r="DH123" s="1029"/>
      <c r="DI123" s="1029"/>
      <c r="DJ123" s="1029"/>
      <c r="DK123" s="1030"/>
      <c r="DL123" s="1031" t="s">
        <v>170</v>
      </c>
      <c r="DM123" s="1029"/>
      <c r="DN123" s="1029"/>
      <c r="DO123" s="1029"/>
      <c r="DP123" s="1030"/>
      <c r="DQ123" s="1031" t="s">
        <v>170</v>
      </c>
      <c r="DR123" s="1029"/>
      <c r="DS123" s="1029"/>
      <c r="DT123" s="1029"/>
      <c r="DU123" s="1030"/>
      <c r="DV123" s="1032" t="s">
        <v>170</v>
      </c>
      <c r="DW123" s="1033"/>
      <c r="DX123" s="1033"/>
      <c r="DY123" s="1033"/>
      <c r="DZ123" s="1034"/>
    </row>
    <row r="124" spans="1:130" s="226" customFormat="1" ht="26.25" customHeight="1" thickBot="1">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170</v>
      </c>
      <c r="AB124" s="1029"/>
      <c r="AC124" s="1029"/>
      <c r="AD124" s="1029"/>
      <c r="AE124" s="1030"/>
      <c r="AF124" s="1031" t="s">
        <v>435</v>
      </c>
      <c r="AG124" s="1029"/>
      <c r="AH124" s="1029"/>
      <c r="AI124" s="1029"/>
      <c r="AJ124" s="1030"/>
      <c r="AK124" s="1031" t="s">
        <v>170</v>
      </c>
      <c r="AL124" s="1029"/>
      <c r="AM124" s="1029"/>
      <c r="AN124" s="1029"/>
      <c r="AO124" s="1030"/>
      <c r="AP124" s="1032" t="s">
        <v>170</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168.7</v>
      </c>
      <c r="BR124" s="1098"/>
      <c r="BS124" s="1098"/>
      <c r="BT124" s="1098"/>
      <c r="BU124" s="1098"/>
      <c r="BV124" s="1098">
        <v>191.8</v>
      </c>
      <c r="BW124" s="1098"/>
      <c r="BX124" s="1098"/>
      <c r="BY124" s="1098"/>
      <c r="BZ124" s="1098"/>
      <c r="CA124" s="1098">
        <v>197.9</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t="s">
        <v>170</v>
      </c>
      <c r="DH124" s="1054"/>
      <c r="DI124" s="1054"/>
      <c r="DJ124" s="1054"/>
      <c r="DK124" s="1055"/>
      <c r="DL124" s="1053" t="s">
        <v>435</v>
      </c>
      <c r="DM124" s="1054"/>
      <c r="DN124" s="1054"/>
      <c r="DO124" s="1054"/>
      <c r="DP124" s="1055"/>
      <c r="DQ124" s="1053" t="s">
        <v>170</v>
      </c>
      <c r="DR124" s="1054"/>
      <c r="DS124" s="1054"/>
      <c r="DT124" s="1054"/>
      <c r="DU124" s="1055"/>
      <c r="DV124" s="1056" t="s">
        <v>435</v>
      </c>
      <c r="DW124" s="1057"/>
      <c r="DX124" s="1057"/>
      <c r="DY124" s="1057"/>
      <c r="DZ124" s="1058"/>
    </row>
    <row r="125" spans="1:130" s="226" customFormat="1" ht="26.25" customHeight="1">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435</v>
      </c>
      <c r="AB125" s="1029"/>
      <c r="AC125" s="1029"/>
      <c r="AD125" s="1029"/>
      <c r="AE125" s="1030"/>
      <c r="AF125" s="1031" t="s">
        <v>170</v>
      </c>
      <c r="AG125" s="1029"/>
      <c r="AH125" s="1029"/>
      <c r="AI125" s="1029"/>
      <c r="AJ125" s="1030"/>
      <c r="AK125" s="1031" t="s">
        <v>435</v>
      </c>
      <c r="AL125" s="1029"/>
      <c r="AM125" s="1029"/>
      <c r="AN125" s="1029"/>
      <c r="AO125" s="1030"/>
      <c r="AP125" s="1032" t="s">
        <v>435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170</v>
      </c>
      <c r="DH125" s="997"/>
      <c r="DI125" s="997"/>
      <c r="DJ125" s="997"/>
      <c r="DK125" s="997"/>
      <c r="DL125" s="997" t="s">
        <v>170</v>
      </c>
      <c r="DM125" s="997"/>
      <c r="DN125" s="997"/>
      <c r="DO125" s="997"/>
      <c r="DP125" s="997"/>
      <c r="DQ125" s="997" t="s">
        <v>435</v>
      </c>
      <c r="DR125" s="997"/>
      <c r="DS125" s="997"/>
      <c r="DT125" s="997"/>
      <c r="DU125" s="997"/>
      <c r="DV125" s="998" t="s">
        <v>170</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24647</v>
      </c>
      <c r="AB126" s="1029"/>
      <c r="AC126" s="1029"/>
      <c r="AD126" s="1029"/>
      <c r="AE126" s="1030"/>
      <c r="AF126" s="1031">
        <v>7349</v>
      </c>
      <c r="AG126" s="1029"/>
      <c r="AH126" s="1029"/>
      <c r="AI126" s="1029"/>
      <c r="AJ126" s="1030"/>
      <c r="AK126" s="1031">
        <v>7308</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v>1192613</v>
      </c>
      <c r="DH126" s="990"/>
      <c r="DI126" s="990"/>
      <c r="DJ126" s="990"/>
      <c r="DK126" s="990"/>
      <c r="DL126" s="990">
        <v>432674</v>
      </c>
      <c r="DM126" s="990"/>
      <c r="DN126" s="990"/>
      <c r="DO126" s="990"/>
      <c r="DP126" s="990"/>
      <c r="DQ126" s="990">
        <v>434163</v>
      </c>
      <c r="DR126" s="990"/>
      <c r="DS126" s="990"/>
      <c r="DT126" s="990"/>
      <c r="DU126" s="990"/>
      <c r="DV126" s="991">
        <v>6</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435</v>
      </c>
      <c r="AB127" s="1029"/>
      <c r="AC127" s="1029"/>
      <c r="AD127" s="1029"/>
      <c r="AE127" s="1030"/>
      <c r="AF127" s="1031" t="s">
        <v>435</v>
      </c>
      <c r="AG127" s="1029"/>
      <c r="AH127" s="1029"/>
      <c r="AI127" s="1029"/>
      <c r="AJ127" s="1030"/>
      <c r="AK127" s="1031" t="s">
        <v>435</v>
      </c>
      <c r="AL127" s="1029"/>
      <c r="AM127" s="1029"/>
      <c r="AN127" s="1029"/>
      <c r="AO127" s="1030"/>
      <c r="AP127" s="1032" t="s">
        <v>170</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435</v>
      </c>
      <c r="DH127" s="990"/>
      <c r="DI127" s="990"/>
      <c r="DJ127" s="990"/>
      <c r="DK127" s="990"/>
      <c r="DL127" s="990" t="s">
        <v>435</v>
      </c>
      <c r="DM127" s="990"/>
      <c r="DN127" s="990"/>
      <c r="DO127" s="990"/>
      <c r="DP127" s="990"/>
      <c r="DQ127" s="990" t="s">
        <v>170</v>
      </c>
      <c r="DR127" s="990"/>
      <c r="DS127" s="990"/>
      <c r="DT127" s="990"/>
      <c r="DU127" s="990"/>
      <c r="DV127" s="991" t="s">
        <v>435</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158386</v>
      </c>
      <c r="AB128" s="1118"/>
      <c r="AC128" s="1118"/>
      <c r="AD128" s="1118"/>
      <c r="AE128" s="1119"/>
      <c r="AF128" s="1120">
        <v>161470</v>
      </c>
      <c r="AG128" s="1118"/>
      <c r="AH128" s="1118"/>
      <c r="AI128" s="1118"/>
      <c r="AJ128" s="1119"/>
      <c r="AK128" s="1120">
        <v>156323</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435</v>
      </c>
      <c r="BG128" s="1125"/>
      <c r="BH128" s="1125"/>
      <c r="BI128" s="1125"/>
      <c r="BJ128" s="1125"/>
      <c r="BK128" s="1125"/>
      <c r="BL128" s="1126"/>
      <c r="BM128" s="1124">
        <v>13.54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v>361331</v>
      </c>
      <c r="DH128" s="1110"/>
      <c r="DI128" s="1110"/>
      <c r="DJ128" s="1110"/>
      <c r="DK128" s="1110"/>
      <c r="DL128" s="1110">
        <v>48294</v>
      </c>
      <c r="DM128" s="1110"/>
      <c r="DN128" s="1110"/>
      <c r="DO128" s="1110"/>
      <c r="DP128" s="1110"/>
      <c r="DQ128" s="1110">
        <v>38633</v>
      </c>
      <c r="DR128" s="1110"/>
      <c r="DS128" s="1110"/>
      <c r="DT128" s="1110"/>
      <c r="DU128" s="1110"/>
      <c r="DV128" s="1111">
        <v>0.5</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9133111</v>
      </c>
      <c r="AB129" s="1029"/>
      <c r="AC129" s="1029"/>
      <c r="AD129" s="1029"/>
      <c r="AE129" s="1030"/>
      <c r="AF129" s="1031">
        <v>8959502</v>
      </c>
      <c r="AG129" s="1029"/>
      <c r="AH129" s="1029"/>
      <c r="AI129" s="1029"/>
      <c r="AJ129" s="1030"/>
      <c r="AK129" s="1031">
        <v>8900698</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435</v>
      </c>
      <c r="BG129" s="1139"/>
      <c r="BH129" s="1139"/>
      <c r="BI129" s="1139"/>
      <c r="BJ129" s="1139"/>
      <c r="BK129" s="1139"/>
      <c r="BL129" s="1140"/>
      <c r="BM129" s="1138">
        <v>18.54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1800204</v>
      </c>
      <c r="AB130" s="1029"/>
      <c r="AC130" s="1029"/>
      <c r="AD130" s="1029"/>
      <c r="AE130" s="1030"/>
      <c r="AF130" s="1031">
        <v>1728160</v>
      </c>
      <c r="AG130" s="1029"/>
      <c r="AH130" s="1029"/>
      <c r="AI130" s="1029"/>
      <c r="AJ130" s="1030"/>
      <c r="AK130" s="1031">
        <v>1649685</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13.8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7332907</v>
      </c>
      <c r="AB131" s="1054"/>
      <c r="AC131" s="1054"/>
      <c r="AD131" s="1054"/>
      <c r="AE131" s="1055"/>
      <c r="AF131" s="1053">
        <v>7231342</v>
      </c>
      <c r="AG131" s="1054"/>
      <c r="AH131" s="1054"/>
      <c r="AI131" s="1054"/>
      <c r="AJ131" s="1055"/>
      <c r="AK131" s="1053">
        <v>7251013</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197.9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15.36030663</v>
      </c>
      <c r="AB132" s="1170"/>
      <c r="AC132" s="1170"/>
      <c r="AD132" s="1170"/>
      <c r="AE132" s="1171"/>
      <c r="AF132" s="1172">
        <v>13.479074839999999</v>
      </c>
      <c r="AG132" s="1170"/>
      <c r="AH132" s="1170"/>
      <c r="AI132" s="1170"/>
      <c r="AJ132" s="1171"/>
      <c r="AK132" s="1172">
        <v>12.8220981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14.6</v>
      </c>
      <c r="AB133" s="1153"/>
      <c r="AC133" s="1153"/>
      <c r="AD133" s="1153"/>
      <c r="AE133" s="1154"/>
      <c r="AF133" s="1152">
        <v>14.2</v>
      </c>
      <c r="AG133" s="1153"/>
      <c r="AH133" s="1153"/>
      <c r="AI133" s="1153"/>
      <c r="AJ133" s="1154"/>
      <c r="AK133" s="1152">
        <v>13.8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GYbGH2sTI3moqUbh3cFGnvjKoJaYRANuSQ4PNMNCj0WeA+SRqM5hvZIw4+ua3WRKU9Wd+fLV5dpb6J8ykx9FQ==" saltValue="66zY0vT//n8YfWpZwsJn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te2UGdOFBbCK17i5YOZsEqbWJrxWRQT4+M5LiGSqzFsa7HPpeO6Q93D2+O9IDDJ6avu2cj2KwVU/EDjks1DUA==" saltValue="lqR+juInvfmcdwxiPVjU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ieMaZM0USMnGlqo+oOjFHiWacbjhR2DxGeBK48Vk6abn9IAybm1F4Z94brGLiVXFtPeLrGtM61b0roKgJ+8Jw==" saltValue="uV+9rkJpk0uq7FuZ9WEm4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2256541</v>
      </c>
      <c r="AP9" s="292">
        <v>68215</v>
      </c>
      <c r="AQ9" s="293">
        <v>69000</v>
      </c>
      <c r="AR9" s="294">
        <v>-1.1000000000000001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132276</v>
      </c>
      <c r="AP10" s="295">
        <v>3999</v>
      </c>
      <c r="AQ10" s="296">
        <v>7980</v>
      </c>
      <c r="AR10" s="297">
        <v>-49.9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276785</v>
      </c>
      <c r="AP11" s="295">
        <v>8367</v>
      </c>
      <c r="AQ11" s="296">
        <v>8263</v>
      </c>
      <c r="AR11" s="297">
        <v>1.3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1962</v>
      </c>
      <c r="AP12" s="295">
        <v>59</v>
      </c>
      <c r="AQ12" s="296">
        <v>1174</v>
      </c>
      <c r="AR12" s="297">
        <v>-95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v>18</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1970</v>
      </c>
      <c r="AP14" s="295">
        <v>60</v>
      </c>
      <c r="AQ14" s="296">
        <v>2909</v>
      </c>
      <c r="AR14" s="297">
        <v>-97.9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72809</v>
      </c>
      <c r="AP15" s="295">
        <v>2201</v>
      </c>
      <c r="AQ15" s="296">
        <v>1519</v>
      </c>
      <c r="AR15" s="297">
        <v>44.9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-159034</v>
      </c>
      <c r="AP16" s="295">
        <v>-4808</v>
      </c>
      <c r="AQ16" s="296">
        <v>-6242</v>
      </c>
      <c r="AR16" s="297">
        <v>-23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2583309</v>
      </c>
      <c r="AP17" s="295">
        <v>78093</v>
      </c>
      <c r="AQ17" s="296">
        <v>84621</v>
      </c>
      <c r="AR17" s="297">
        <v>-7.7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7.32</v>
      </c>
      <c r="AP21" s="308">
        <v>8.0399999999999991</v>
      </c>
      <c r="AQ21" s="309">
        <v>-0.72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97.5</v>
      </c>
      <c r="AP22" s="313">
        <v>97.7</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1834293</v>
      </c>
      <c r="AP32" s="322">
        <v>55450</v>
      </c>
      <c r="AQ32" s="323">
        <v>49627</v>
      </c>
      <c r="AR32" s="324">
        <v>11.7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510</v>
      </c>
      <c r="AP34" s="322" t="s">
        <v>510</v>
      </c>
      <c r="AQ34" s="323">
        <v>64</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640797</v>
      </c>
      <c r="AP35" s="322">
        <v>19371</v>
      </c>
      <c r="AQ35" s="323">
        <v>20466</v>
      </c>
      <c r="AR35" s="324">
        <v>-5.4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237462</v>
      </c>
      <c r="AP36" s="322">
        <v>7178</v>
      </c>
      <c r="AQ36" s="323">
        <v>2860</v>
      </c>
      <c r="AR36" s="324">
        <v>151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23039</v>
      </c>
      <c r="AP37" s="322">
        <v>696</v>
      </c>
      <c r="AQ37" s="323">
        <v>677</v>
      </c>
      <c r="AR37" s="324">
        <v>2.8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149</v>
      </c>
      <c r="AP38" s="325">
        <v>5</v>
      </c>
      <c r="AQ38" s="326">
        <v>4</v>
      </c>
      <c r="AR38" s="314">
        <v>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-156323</v>
      </c>
      <c r="AP39" s="322">
        <v>-4726</v>
      </c>
      <c r="AQ39" s="323">
        <v>-4704</v>
      </c>
      <c r="AR39" s="324">
        <v>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-1649685</v>
      </c>
      <c r="AP40" s="322">
        <v>-49870</v>
      </c>
      <c r="AQ40" s="323">
        <v>-47177</v>
      </c>
      <c r="AR40" s="324">
        <v>5.7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929732</v>
      </c>
      <c r="AP41" s="322">
        <v>28106</v>
      </c>
      <c r="AQ41" s="323">
        <v>21817</v>
      </c>
      <c r="AR41" s="324">
        <v>28.8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1613971</v>
      </c>
      <c r="AN51" s="344">
        <v>47952</v>
      </c>
      <c r="AO51" s="345">
        <v>-38.5</v>
      </c>
      <c r="AP51" s="346">
        <v>84389</v>
      </c>
      <c r="AQ51" s="347">
        <v>19.7</v>
      </c>
      <c r="AR51" s="348">
        <v>-58.2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678290</v>
      </c>
      <c r="AN52" s="352">
        <v>20152</v>
      </c>
      <c r="AO52" s="353">
        <v>-2.2999999999999998</v>
      </c>
      <c r="AP52" s="354">
        <v>44339</v>
      </c>
      <c r="AQ52" s="355">
        <v>17.2</v>
      </c>
      <c r="AR52" s="356">
        <v>-19.5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1108624</v>
      </c>
      <c r="AN53" s="344">
        <v>33041</v>
      </c>
      <c r="AO53" s="345">
        <v>-31.1</v>
      </c>
      <c r="AP53" s="346">
        <v>83623</v>
      </c>
      <c r="AQ53" s="347">
        <v>-0.9</v>
      </c>
      <c r="AR53" s="348">
        <v>-30.2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436901</v>
      </c>
      <c r="AN54" s="352">
        <v>13021</v>
      </c>
      <c r="AO54" s="353">
        <v>-35.4</v>
      </c>
      <c r="AP54" s="354">
        <v>48787</v>
      </c>
      <c r="AQ54" s="355">
        <v>10</v>
      </c>
      <c r="AR54" s="356">
        <v>-45.4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2020525</v>
      </c>
      <c r="AN55" s="344">
        <v>60522</v>
      </c>
      <c r="AO55" s="345">
        <v>83.2</v>
      </c>
      <c r="AP55" s="346">
        <v>81768</v>
      </c>
      <c r="AQ55" s="347">
        <v>-2.2000000000000002</v>
      </c>
      <c r="AR55" s="348">
        <v>85.4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498101</v>
      </c>
      <c r="AN56" s="352">
        <v>14920</v>
      </c>
      <c r="AO56" s="353">
        <v>14.6</v>
      </c>
      <c r="AP56" s="354">
        <v>37917</v>
      </c>
      <c r="AQ56" s="355">
        <v>-22.3</v>
      </c>
      <c r="AR56" s="356">
        <v>36.9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2404078</v>
      </c>
      <c r="AN57" s="344">
        <v>72397</v>
      </c>
      <c r="AO57" s="345">
        <v>19.600000000000001</v>
      </c>
      <c r="AP57" s="346">
        <v>65876</v>
      </c>
      <c r="AQ57" s="347">
        <v>-19.399999999999999</v>
      </c>
      <c r="AR57" s="348">
        <v>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500672</v>
      </c>
      <c r="AN58" s="352">
        <v>15077</v>
      </c>
      <c r="AO58" s="353">
        <v>1.1000000000000001</v>
      </c>
      <c r="AP58" s="354">
        <v>36484</v>
      </c>
      <c r="AQ58" s="355">
        <v>-3.8</v>
      </c>
      <c r="AR58" s="356">
        <v>4.9000000000000004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2801499</v>
      </c>
      <c r="AN59" s="344">
        <v>84689</v>
      </c>
      <c r="AO59" s="345">
        <v>17</v>
      </c>
      <c r="AP59" s="346">
        <v>68468</v>
      </c>
      <c r="AQ59" s="347">
        <v>3.9</v>
      </c>
      <c r="AR59" s="348">
        <v>13.1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418133</v>
      </c>
      <c r="AN60" s="352">
        <v>12640</v>
      </c>
      <c r="AO60" s="353">
        <v>-16.2</v>
      </c>
      <c r="AP60" s="354">
        <v>34140</v>
      </c>
      <c r="AQ60" s="355">
        <v>-6.4</v>
      </c>
      <c r="AR60" s="356">
        <v>-9.8000000000000007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1989739</v>
      </c>
      <c r="AN61" s="359">
        <v>59720</v>
      </c>
      <c r="AO61" s="360">
        <v>10</v>
      </c>
      <c r="AP61" s="361">
        <v>76825</v>
      </c>
      <c r="AQ61" s="362">
        <v>0.2</v>
      </c>
      <c r="AR61" s="348">
        <v>9.8000000000000007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506419</v>
      </c>
      <c r="AN62" s="352">
        <v>15162</v>
      </c>
      <c r="AO62" s="353">
        <v>-7.6</v>
      </c>
      <c r="AP62" s="354">
        <v>40333</v>
      </c>
      <c r="AQ62" s="355">
        <v>-1.1000000000000001</v>
      </c>
      <c r="AR62" s="356">
        <v>-6.5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8BwxF/1CCXeWUrgXSgLKx25MO5Si0Wpe9QXg14TLv2MUxTLczEeCfuZnrqzqwLXbo5UavY0CmoaDCdbk0TvEw==" saltValue="Bc2PfQBarPusj50QwJbF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wLs3rnWJ9sETmMaN8iHomm4aRAfhjUwaKFdQZK2kbPnZFNFfMjXJj78AU8yjjaRpfB3CvYBdobTTkltPhrBjw==" saltValue="lU4D8pI1F+Z6m7Sv0ENU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I8VnDXZSRnzW5a429xZzPM60124uP4/XhgvJaZgQ/t7zNrKckcUy61h6S6HdCYEdi4Y3y7YpRKveh5oAF56Ug==" saltValue="9K90Ae5s4pQR5iRnyN0u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7.65</v>
      </c>
      <c r="G47" s="12">
        <v>7.72</v>
      </c>
      <c r="H47" s="12">
        <v>7.46</v>
      </c>
      <c r="I47" s="12">
        <v>7.61</v>
      </c>
      <c r="J47" s="13">
        <v>8.7899999999999991</v>
      </c>
    </row>
    <row r="48" spans="2:10" ht="57.75" customHeight="1">
      <c r="B48" s="14"/>
      <c r="C48" s="1214" t="s">
        <v>4</v>
      </c>
      <c r="D48" s="1214"/>
      <c r="E48" s="1215"/>
      <c r="F48" s="15">
        <v>3.3</v>
      </c>
      <c r="G48" s="16">
        <v>2.02</v>
      </c>
      <c r="H48" s="16">
        <v>3.15</v>
      </c>
      <c r="I48" s="16">
        <v>3.41</v>
      </c>
      <c r="J48" s="17">
        <v>3.48</v>
      </c>
    </row>
    <row r="49" spans="2:10" ht="57.75" customHeight="1" thickBot="1">
      <c r="B49" s="18"/>
      <c r="C49" s="1216" t="s">
        <v>5</v>
      </c>
      <c r="D49" s="1216"/>
      <c r="E49" s="1217"/>
      <c r="F49" s="19" t="s">
        <v>557</v>
      </c>
      <c r="G49" s="20" t="s">
        <v>558</v>
      </c>
      <c r="H49" s="20">
        <v>0.92</v>
      </c>
      <c r="I49" s="20">
        <v>0.21</v>
      </c>
      <c r="J49" s="21">
        <v>1.83</v>
      </c>
    </row>
    <row r="50" spans="2:10" ht="13.5" customHeight="1"/>
    <row r="51" spans="2:10" ht="13.5" hidden="1" customHeight="1"/>
    <row r="52" spans="2:10" ht="13.5" hidden="1" customHeight="1"/>
    <row r="53" spans="2:10" ht="13.5" hidden="1" customHeight="1"/>
  </sheetData>
  <sheetProtection algorithmName="SHA-512" hashValue="zRT4ZR/geJ8jj+takBmHkJHeMEWMWKuElPmBNGlkN/waS8JK41H+FlGW+eGWiC0FLSeFcoaNHxepyB4gxrh+Yw==" saltValue="OdeiY1eWK03JPzVUf3Sf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2019-10-23T00:39:08Z</cp:lastPrinted>
  <dcterms:created xsi:type="dcterms:W3CDTF">2019-02-14T02:52:09Z</dcterms:created>
  <dcterms:modified xsi:type="dcterms:W3CDTF">2019-10-24T09:01:56Z</dcterms:modified>
  <cp:category/>
</cp:coreProperties>
</file>