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0" yWindow="0" windowWidth="19080" windowHeight="10290" tabRatio="86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CW102" i="12" l="1"/>
  <c r="CR102" i="12"/>
  <c r="AU88" i="12"/>
  <c r="AP88" i="12"/>
  <c r="AF88" i="12"/>
  <c r="AP63" i="12"/>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C36" i="10"/>
  <c r="BE35" i="10"/>
  <c r="C35" i="10"/>
  <c r="BE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U38" i="10" l="1"/>
  <c r="AM34" i="10" s="1"/>
  <c r="AM35" i="10" s="1"/>
  <c r="AM36" i="10" s="1"/>
  <c r="BW34" i="10"/>
  <c r="BW35" i="10" s="1"/>
  <c r="BW36" i="10" s="1"/>
  <c r="BW37" i="10" s="1"/>
  <c r="BW38" i="10" s="1"/>
  <c r="BW39" i="10" s="1"/>
  <c r="BW40" i="10" s="1"/>
  <c r="BW41" i="10" s="1"/>
  <c r="BW42" i="10" s="1"/>
  <c r="BW43" i="10" s="1"/>
  <c r="CO34" i="10"/>
  <c r="CO35" i="10" s="1"/>
</calcChain>
</file>

<file path=xl/sharedStrings.xml><?xml version="1.0" encoding="utf-8"?>
<sst xmlns="http://schemas.openxmlformats.org/spreadsheetml/2006/main" count="1086" uniqueCount="607">
  <si>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</si>
  <si>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</si>
  <si>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</si>
  <si>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</si>
  <si>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</si>
  <si>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</si>
  <si>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</si>
  <si>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</si>
  <si>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</si>
  <si>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</si>
  <si>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</si>
  <si>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</si>
  <si>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</si>
  <si>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</si>
  <si>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</si>
  <si>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</si>
  <si>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</si>
  <si>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</si>
  <si>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</si>
  <si>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</si>
  <si>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</si>
  <si>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</si>
  <si>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</si>
  <si>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</si>
  <si>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</si>
  <si>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</si>
  <si>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</si>
  <si>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</si>
  <si>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</si>
  <si>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</si>
  <si>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</si>
  <si>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</si>
  <si>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</si>
  <si>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</si>
  <si>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</si>
  <si>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</si>
  <si>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</si>
  <si>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</si>
  <si>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</si>
  <si>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</si>
  <si>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</si>
  <si>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</si>
  <si>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</si>
  <si>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</si>
  <si>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</si>
  <si>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</si>
  <si>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</si>
  <si>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</si>
  <si>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</si>
  <si>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</si>
  <si>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</si>
  <si>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</si>
  <si>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</si>
  <si>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</si>
  <si>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</si>
  <si>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</si>
  <si>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</si>
  <si>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</si>
  <si>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</si>
  <si>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</si>
  <si>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</si>
  <si>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</si>
  <si>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</si>
  <si>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</si>
  <si>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</si>
  <si>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</si>
  <si>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</si>
  <si>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</si>
  <si>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</si>
  <si>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</si>
  <si>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</si>
  <si>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</si>
  <si>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</si>
  <si>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</si>
  <si>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</si>
  <si>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</si>
  <si>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</si>
  <si>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</si>
  <si>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</si>
  <si>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</si>
  <si>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</si>
  <si>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</si>
  <si>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</si>
  <si>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</si>
  <si>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</si>
  <si>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</si>
  <si>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</si>
  <si>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</si>
  <si>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</si>
  <si>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</si>
  <si>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</si>
  <si>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</si>
  <si>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</si>
  <si>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</si>
  <si>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</si>
  <si>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</si>
  <si>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</si>
  <si>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</si>
  <si>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</si>
  <si>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</si>
  <si>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</si>
  <si>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</si>
  <si>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</si>
  <si>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</si>
  <si>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</si>
  <si>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</si>
  <si>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</si>
  <si>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</si>
  <si>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</si>
  <si>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</si>
  <si>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</si>
  <si>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</si>
  <si>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</si>
  <si>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</si>
  <si>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</si>
  <si>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</si>
  <si>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</si>
  <si>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</si>
  <si>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</si>
  <si>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</si>
  <si>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</si>
  <si>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</si>
  <si>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</si>
  <si>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</si>
  <si>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</si>
  <si>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</si>
  <si>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</si>
  <si>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</si>
  <si>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</si>
  <si>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</si>
  <si>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</si>
  <si>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</si>
  <si>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</si>
  <si>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</si>
  <si>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</si>
  <si>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</si>
  <si>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</si>
  <si>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</si>
  <si>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</si>
  <si>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</si>
  <si>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</si>
  <si>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</si>
  <si>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</si>
  <si>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</si>
  <si>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</si>
  <si>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</si>
  <si>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</si>
  <si>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</si>
  <si>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</si>
  <si>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</si>
  <si>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</si>
  <si>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</si>
  <si>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</si>
  <si>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</si>
  <si>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</si>
  <si>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</si>
  <si>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</si>
  <si>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</si>
  <si>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</si>
  <si>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</si>
  <si>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</si>
  <si>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</si>
  <si>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</si>
  <si>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</si>
  <si>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</si>
  <si>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</si>
  <si>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</si>
  <si>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</si>
  <si>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</si>
  <si>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</si>
  <si>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</si>
  <si>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</si>
  <si>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</si>
  <si>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</si>
  <si>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</si>
  <si>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</si>
  <si>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</si>
  <si>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</si>
  <si>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</si>
  <si>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</si>
  <si>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</si>
  <si>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</si>
  <si>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</si>
  <si>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</si>
  <si>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</si>
  <si>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</si>
  <si>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</si>
  <si>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</si>
  <si>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</si>
  <si>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</si>
  <si>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</si>
  <si>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</si>
  <si>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</si>
  <si>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</si>
  <si>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</si>
  <si>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</si>
  <si>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</si>
  <si>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</si>
  <si>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</si>
  <si>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</si>
  <si>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</si>
  <si>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</si>
  <si>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</si>
  <si>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</si>
  <si>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</si>
  <si>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</si>
  <si>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</si>
  <si>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</si>
  <si>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</si>
  <si>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</si>
  <si>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</si>
  <si>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</si>
  <si>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</si>
  <si>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</si>
  <si>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</si>
  <si>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</si>
  <si>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長野県伊那市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</si>
  <si>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</si>
  <si>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</si>
  <si>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</si>
  <si>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</si>
  <si>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</si>
  <si>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</si>
  <si>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</si>
  <si>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</si>
  <si>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</si>
  <si>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</si>
  <si>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</si>
  <si>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</si>
  <si>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</si>
  <si>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</si>
  <si>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</si>
  <si>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</si>
  <si>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</si>
  <si>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</si>
  <si>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</si>
  <si>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</si>
  <si>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</si>
  <si>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</si>
  <si>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</si>
  <si>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</si>
  <si>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</si>
  <si>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</si>
  <si>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</si>
  <si>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</si>
  <si>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</si>
  <si>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</si>
  <si>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</si>
  <si>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</si>
  <si>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</si>
  <si>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</si>
  <si>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</si>
  <si>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</si>
  <si>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</si>
  <si>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</si>
  <si>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</si>
  <si>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</si>
  <si>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</si>
  <si>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</si>
  <si>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</si>
  <si>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</si>
  <si>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</si>
  <si>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</si>
  <si>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</si>
  <si>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</si>
  <si>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</si>
  <si>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</si>
  <si>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</si>
  <si>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</si>
  <si>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</si>
  <si>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</si>
  <si>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</si>
  <si>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</si>
  <si>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</si>
  <si>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</si>
  <si>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</si>
  <si>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</si>
  <si>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</si>
  <si>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</si>
  <si>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</si>
  <si>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</si>
  <si>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</si>
  <si>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</si>
  <si>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</si>
  <si>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</si>
  <si>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</si>
  <si>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</si>
  <si>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</si>
  <si>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</si>
  <si>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</si>
  <si>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</si>
  <si>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</si>
  <si>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</si>
  <si>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</si>
  <si>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</si>
  <si>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</si>
  <si>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</si>
  <si>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</si>
  <si>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</si>
  <si>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</si>
  <si>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</si>
  <si>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</si>
  <si>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</si>
  <si>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</si>
  <si>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</si>
  <si>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</si>
  <si>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</si>
  <si>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</si>
  <si>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</si>
  <si>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</si>
  <si>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</si>
  <si>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</si>
  <si>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</si>
  <si>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</si>
  <si>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</si>
  <si>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</si>
  <si>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</si>
  <si>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</si>
  <si>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</si>
  <si>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</si>
  <si>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</si>
  <si>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</si>
  <si>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</si>
  <si>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</si>
  <si>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</si>
  <si>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</si>
  <si>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</si>
  <si>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</si>
  <si>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</si>
  <si>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</si>
  <si>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</si>
  <si>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</si>
  <si>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</si>
  <si>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</si>
  <si>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</si>
  <si>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</si>
  <si>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</si>
  <si>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</si>
  <si>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</si>
  <si>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</si>
  <si>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</si>
  <si>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</si>
  <si>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</si>
  <si>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</si>
  <si>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</si>
  <si>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</si>
  <si>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</si>
  <si>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</si>
  <si>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</si>
  <si>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</si>
  <si>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</si>
  <si>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</si>
  <si>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</si>
  <si>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</si>
  <si>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</si>
  <si>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</si>
  <si>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</si>
  <si>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</si>
  <si>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</si>
  <si>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</si>
  <si>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</si>
  <si>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</si>
  <si>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</si>
  <si>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</si>
  <si>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</si>
  <si>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</si>
  <si>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長野県伊那市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</si>
  <si>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</si>
  <si>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</si>
  <si>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</si>
  <si>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</si>
  <si>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</si>
  <si>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</si>
  <si>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</si>
  <si>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</si>
  <si>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</si>
  <si>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</si>
  <si>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</si>
  <si>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</si>
  <si>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</si>
  <si>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</si>
  <si>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</si>
  <si>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</si>
  <si>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</si>
  <si>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</si>
  <si>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</si>
  <si>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</si>
  <si>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公有財産管理活用事業特別会計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</si>
  <si>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</si>
  <si>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</si>
  <si>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</si>
  <si>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</si>
  <si>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</si>
  <si>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</si>
  <si>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</si>
  <si>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</si>
  <si>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</si>
  <si>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</si>
  <si>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</si>
  <si>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</si>
  <si>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</si>
  <si>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</si>
  <si>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</si>
  <si>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国民健康保険直営診療所特別会計</t>
    <phoneticPr fontId="5"/>
  </si>
  <si>
    <t>介護保険特別会計</t>
    <phoneticPr fontId="5"/>
  </si>
  <si>
    <t>後期高齢者医療特別会計</t>
    <phoneticPr fontId="5"/>
  </si>
  <si>
    <t>市営駐車場事業特別会計</t>
    <phoneticPr fontId="5"/>
  </si>
  <si>
    <t>水道事業会計</t>
    <phoneticPr fontId="5"/>
  </si>
  <si>
    <t>法適用企業</t>
    <phoneticPr fontId="5"/>
  </si>
  <si>
    <t>下水道事業会計</t>
    <phoneticPr fontId="5"/>
  </si>
  <si>
    <t>法適用企業</t>
    <phoneticPr fontId="5"/>
  </si>
  <si>
    <t>自動車運送事業会計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</si>
  <si>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</si>
  <si>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</si>
  <si>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</si>
  <si>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</si>
  <si>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</si>
  <si>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</si>
  <si>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</si>
  <si>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</si>
  <si>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</si>
  <si>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</si>
  <si>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</si>
  <si>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</si>
  <si>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</si>
  <si>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</si>
  <si>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</si>
  <si>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</si>
  <si>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</si>
  <si>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</si>
  <si>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</si>
  <si>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</si>
  <si>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</si>
  <si>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</si>
  <si>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</si>
  <si>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</si>
  <si>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</si>
  <si>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</si>
  <si>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</si>
  <si>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</si>
  <si>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</si>
  <si>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</si>
  <si>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</si>
  <si>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</si>
  <si>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</si>
  <si>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</si>
  <si>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</si>
  <si>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</si>
  <si>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</si>
  <si>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</si>
  <si>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</si>
  <si>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</si>
  <si>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</si>
  <si>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</si>
  <si>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</si>
  <si>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</si>
  <si>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</si>
  <si>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</si>
  <si>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</si>
  <si>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</si>
  <si>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</si>
  <si>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</si>
  <si>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</si>
  <si>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</si>
  <si>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</si>
  <si>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</si>
  <si>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</si>
  <si>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</si>
  <si>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</si>
  <si>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</si>
  <si>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</si>
  <si>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</si>
  <si>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</si>
  <si>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</si>
  <si>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</si>
  <si>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国民健康保険直営診療所特別会計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</si>
  <si>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</si>
  <si>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</si>
  <si>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</si>
  <si>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</si>
  <si>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</si>
  <si>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</si>
  <si>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</si>
  <si>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</si>
  <si>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</si>
  <si>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</si>
  <si>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</si>
  <si>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</si>
  <si>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</si>
  <si>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</si>
  <si>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</si>
  <si>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</si>
  <si>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</si>
  <si>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</si>
  <si>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</si>
  <si>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</si>
  <si>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</si>
  <si>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</si>
  <si>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</si>
  <si>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</si>
  <si>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</si>
  <si>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</si>
  <si>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</si>
  <si>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</si>
  <si>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</si>
  <si>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</si>
  <si>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</si>
  <si>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</si>
  <si>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</si>
  <si>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</si>
  <si>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</si>
  <si>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</si>
  <si>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</si>
  <si>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</si>
  <si>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</si>
  <si>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</si>
  <si>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</si>
  <si>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</si>
  <si>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</si>
  <si>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</si>
  <si>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</si>
  <si>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</si>
  <si>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</si>
  <si>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</si>
  <si>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</si>
  <si>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</si>
  <si>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</si>
  <si>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</si>
  <si>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</si>
  <si>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</si>
  <si>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</si>
  <si>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</si>
  <si>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</si>
  <si>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</si>
  <si>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</si>
  <si>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</si>
  <si>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</si>
  <si>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</si>
  <si>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</si>
  <si>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</si>
  <si>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</si>
  <si>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</si>
  <si>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</si>
  <si>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</si>
  <si>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</si>
  <si>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</si>
  <si>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</si>
  <si>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</si>
  <si>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</si>
  <si>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</si>
  <si>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</si>
  <si>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</si>
  <si>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</si>
  <si>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</si>
  <si>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</si>
  <si>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</si>
  <si>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</si>
  <si>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</si>
  <si>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</si>
  <si>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</si>
  <si>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</si>
  <si>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</si>
  <si>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下水道事業会計</t>
  </si>
  <si>
    <t>一般会計</t>
  </si>
  <si>
    <t>水道事業会計</t>
  </si>
  <si>
    <t>自動車運送事業会計</t>
  </si>
  <si>
    <t>介護保険特別会計</t>
  </si>
  <si>
    <t>後期高齢者医療特別会計</t>
  </si>
  <si>
    <t>国民健康保険特別会計</t>
  </si>
  <si>
    <t>市営駐車場事業特別会計</t>
  </si>
  <si>
    <t>その他会計（赤字）</t>
  </si>
  <si>
    <t>その他会計（黒字）</t>
  </si>
  <si>
    <t>-</t>
    <phoneticPr fontId="2"/>
  </si>
  <si>
    <t>-</t>
    <phoneticPr fontId="2"/>
  </si>
  <si>
    <t>-</t>
    <phoneticPr fontId="2"/>
  </si>
  <si>
    <t>上伊那広域連合（一般会計）</t>
    <phoneticPr fontId="2"/>
  </si>
  <si>
    <t>上伊那広域連合（消防事業特別会計）</t>
    <phoneticPr fontId="2"/>
  </si>
  <si>
    <t>伊那中央行政組合（一般会計）</t>
    <phoneticPr fontId="2"/>
  </si>
  <si>
    <t>伊那中央行政組合（伊那中央病院会計）</t>
    <phoneticPr fontId="2"/>
  </si>
  <si>
    <t>長野県上伊那広域水道用水企業団（水道用水供給事業会計）</t>
    <phoneticPr fontId="2"/>
  </si>
  <si>
    <t>長野県地方税滞納整理機構（一般会計）</t>
    <phoneticPr fontId="2"/>
  </si>
  <si>
    <t>長野県民交通災害共済組合（一般会計）</t>
    <phoneticPr fontId="2"/>
  </si>
  <si>
    <t>長野県市町村自治振興組合（一般会計）</t>
    <phoneticPr fontId="2"/>
  </si>
  <si>
    <t>長野県後期高齢者医療広域連合（一般会計）</t>
    <phoneticPr fontId="2"/>
  </si>
  <si>
    <t>長野県後期高齢者医療広域連合（後期高齢者医療特別会計）</t>
    <phoneticPr fontId="2"/>
  </si>
  <si>
    <t>-</t>
    <phoneticPr fontId="2"/>
  </si>
  <si>
    <t>伊那市振興公社</t>
    <phoneticPr fontId="2"/>
  </si>
  <si>
    <t>伊那市観光</t>
    <phoneticPr fontId="2"/>
  </si>
  <si>
    <t>-</t>
    <phoneticPr fontId="2"/>
  </si>
  <si>
    <t>ふるさと応援基金</t>
    <phoneticPr fontId="11"/>
  </si>
  <si>
    <t>職員退職手当基金</t>
    <phoneticPr fontId="11"/>
  </si>
  <si>
    <t>まちづくり基金</t>
    <phoneticPr fontId="11"/>
  </si>
  <si>
    <t>ごみ処理施設整備基金</t>
    <rPh sb="2" eb="4">
      <t>ショリ</t>
    </rPh>
    <rPh sb="4" eb="6">
      <t>シセツ</t>
    </rPh>
    <rPh sb="6" eb="8">
      <t>セイビ</t>
    </rPh>
    <rPh sb="8" eb="10">
      <t>キキン</t>
    </rPh>
    <phoneticPr fontId="11"/>
  </si>
  <si>
    <t>公共施設等管理基金</t>
    <rPh sb="7" eb="9">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</si>
  <si>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</si>
  <si>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</si>
  <si>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</si>
  <si>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</si>
  <si>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</si>
  <si>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</si>
  <si>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</si>
  <si>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</si>
  <si>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</si>
  <si>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</si>
  <si>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</si>
  <si>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返すより多く借りない」方針に基づき、地方債残高の減少に取り組んだこと、また、経費削減により生じた決算剰余金の基金への積立てを行ったことなどにより、前年度に引き続き「数値なし」となった。
有形固定資産減価償却率は、類似団体内平均値、全国平均、長野県平均を上回る数値となっており、年々数値が上昇していることから、資産の老朽化が進みつつあると言える。
今後、増加が見込まれる施設の更新等に当たっては地方債や基金等の活用も視野に入れつつ、公共施設等総合管理計画に基づき、施設の統廃合や長寿命化による計画的な施設の管理に努める。</t>
    <phoneticPr fontId="5"/>
  </si>
  <si>
    <t>財政健全化の取組により、将来負担比率、実質公債費比率とも順調に改善している。
将来負担比率は、地方債残高の減少や基金への積立てなどにより引き続き「数値なし」となったものの、実質公債費比率は、類似団体内平均値を依然として上回っており、更なる改善が必要である。
今後、いくつかの大型事業も控えているため、一層の経費削減に努め、地方債の繰上償還や基金の積立て等を積極的に行い、引き続き財政の健全化に努める。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</si>
</sst>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67319</c:v>
                </c:pt>
                <c:pt idx="4">
                  <c:v>70615</c:v>
                </c:pt>
              </c:numCache>
            </c:numRef>
          </c:val>
          <c:smooth val="0"/>
          <c:extLst>
            <c:ext xmlns:c16="http://schemas.microsoft.com/office/drawing/2014/chart" uri="{C3380CC4-5D6E-409C-BE32-E72D297353CC}">
              <c16:uniqueId val="{00000000-10E3-4432-9DAE-47C2EEF206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62172</c:v>
                </c:pt>
                <c:pt idx="1">
                  <c:v>40687</c:v>
                </c:pt>
                <c:pt idx="2">
                  <c:v>69270</c:v>
                </c:pt>
                <c:pt idx="3">
                  <c:v>59010</c:v>
                </c:pt>
                <c:pt idx="4">
                  <c:v>71234</c:v>
                </c:pt>
              </c:numCache>
            </c:numRef>
          </c:val>
          <c:smooth val="0"/>
          <c:extLst>
            <c:ext xmlns:c16="http://schemas.microsoft.com/office/drawing/2014/chart" uri="{C3380CC4-5D6E-409C-BE32-E72D297353CC}">
              <c16:uniqueId val="{00000001-10E3-4432-9DAE-47C2EEF20602}"/>
            </c:ext>
          </c:extLst>
        </c:ser>
        <c:dLbls>
          <c:showLegendKey val="0"/>
          <c:showVal val="0"/>
          <c:showCatName val="0"/>
          <c:showSerName val="0"/>
          <c:showPercent val="0"/>
          <c:showBubbleSize val="0"/>
        </c:dLbls>
        <c:marker val="1"/>
        <c:smooth val="0"/>
        <c:axId val="67085440"/>
        <c:axId val="67087360"/>
      </c:lineChart>
      <c:catAx>
        <c:axId val="67085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087360"/>
        <c:crosses val="autoZero"/>
        <c:auto val="1"/>
        <c:lblAlgn val="ctr"/>
        <c:lblOffset val="100"/>
        <c:tickLblSkip val="1"/>
        <c:tickMarkSkip val="1"/>
        <c:noMultiLvlLbl val="0"/>
      </c:catAx>
      <c:valAx>
        <c:axId val="670873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085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4.5999999999999996</c:v>
                </c:pt>
                <c:pt idx="1">
                  <c:v>4.97</c:v>
                </c:pt>
                <c:pt idx="2">
                  <c:v>4.78</c:v>
                </c:pt>
                <c:pt idx="3">
                  <c:v>4.9800000000000004</c:v>
                </c:pt>
                <c:pt idx="4">
                  <c:v>4.96</c:v>
                </c:pt>
              </c:numCache>
            </c:numRef>
          </c:val>
          <c:extLst>
            <c:ext xmlns:c16="http://schemas.microsoft.com/office/drawing/2014/chart" uri="{C3380CC4-5D6E-409C-BE32-E72D297353CC}">
              <c16:uniqueId val="{00000000-0BE3-4D49-9DDC-EDF4433E3F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17.71</c:v>
                </c:pt>
                <c:pt idx="1">
                  <c:v>19.32</c:v>
                </c:pt>
                <c:pt idx="2">
                  <c:v>19.11</c:v>
                </c:pt>
                <c:pt idx="3">
                  <c:v>22.51</c:v>
                </c:pt>
                <c:pt idx="4">
                  <c:v>23.46</c:v>
                </c:pt>
              </c:numCache>
            </c:numRef>
          </c:val>
          <c:extLst>
            <c:ext xmlns:c16="http://schemas.microsoft.com/office/drawing/2014/chart" uri="{C3380CC4-5D6E-409C-BE32-E72D297353CC}">
              <c16:uniqueId val="{00000001-0BE3-4D49-9DDC-EDF4433E3FEA}"/>
            </c:ext>
          </c:extLst>
        </c:ser>
        <c:dLbls>
          <c:showLegendKey val="0"/>
          <c:showVal val="0"/>
          <c:showCatName val="0"/>
          <c:showSerName val="0"/>
          <c:showPercent val="0"/>
          <c:showBubbleSize val="0"/>
        </c:dLbls>
        <c:gapWidth val="250"/>
        <c:overlap val="100"/>
        <c:axId val="119263232"/>
        <c:axId val="119265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2.16</c:v>
                </c:pt>
                <c:pt idx="1">
                  <c:v>3</c:v>
                </c:pt>
                <c:pt idx="2">
                  <c:v>0.5</c:v>
                </c:pt>
                <c:pt idx="3">
                  <c:v>7.84</c:v>
                </c:pt>
                <c:pt idx="4">
                  <c:v>0.57999999999999996</c:v>
                </c:pt>
              </c:numCache>
            </c:numRef>
          </c:val>
          <c:smooth val="0"/>
          <c:extLst>
            <c:ext xmlns:c16="http://schemas.microsoft.com/office/drawing/2014/chart" uri="{C3380CC4-5D6E-409C-BE32-E72D297353CC}">
              <c16:uniqueId val="{00000002-0BE3-4D49-9DDC-EDF4433E3FEA}"/>
            </c:ext>
          </c:extLst>
        </c:ser>
        <c:dLbls>
          <c:showLegendKey val="0"/>
          <c:showVal val="0"/>
          <c:showCatName val="0"/>
          <c:showSerName val="0"/>
          <c:showPercent val="0"/>
          <c:showBubbleSize val="0"/>
        </c:dLbls>
        <c:marker val="1"/>
        <c:smooth val="0"/>
        <c:axId val="119263232"/>
        <c:axId val="119265152"/>
      </c:lineChart>
      <c:catAx>
        <c:axId val="11926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265152"/>
        <c:crosses val="autoZero"/>
        <c:auto val="1"/>
        <c:lblAlgn val="ctr"/>
        <c:lblOffset val="100"/>
        <c:tickLblSkip val="1"/>
        <c:tickMarkSkip val="1"/>
        <c:noMultiLvlLbl val="0"/>
      </c:catAx>
      <c:valAx>
        <c:axId val="11926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6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0.24</c:v>
                </c:pt>
                <c:pt idx="8">
                  <c:v>#N/A</c:v>
                </c:pt>
                <c:pt idx="9">
                  <c:v>0</c:v>
                </c:pt>
              </c:numCache>
            </c:numRef>
          </c:val>
          <c:extLst>
            <c:ext xmlns:c16="http://schemas.microsoft.com/office/drawing/2014/chart" uri="{C3380CC4-5D6E-409C-BE32-E72D297353CC}">
              <c16:uniqueId val="{00000000-F0E9-4943-BB7A-DEE2880D39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E9-4943-BB7A-DEE2880D393E}"/>
            </c:ext>
          </c:extLst>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F0E9-4943-BB7A-DEE2880D393E}"/>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3-F0E9-4943-BB7A-DEE2880D393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0.04</c:v>
                </c:pt>
                <c:pt idx="8">
                  <c:v>#N/A</c:v>
                </c:pt>
                <c:pt idx="9">
                  <c:v>0.13</c:v>
                </c:pt>
              </c:numCache>
            </c:numRef>
          </c:val>
          <c:extLst>
            <c:ext xmlns:c16="http://schemas.microsoft.com/office/drawing/2014/chart" uri="{C3380CC4-5D6E-409C-BE32-E72D297353CC}">
              <c16:uniqueId val="{00000004-F0E9-4943-BB7A-DEE2880D393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0.36</c:v>
                </c:pt>
                <c:pt idx="4">
                  <c:v>#N/A</c:v>
                </c:pt>
                <c:pt idx="5">
                  <c:v>0.04</c:v>
                </c:pt>
                <c:pt idx="6">
                  <c:v>#N/A</c:v>
                </c:pt>
                <c:pt idx="7">
                  <c:v>0.73</c:v>
                </c:pt>
                <c:pt idx="8">
                  <c:v>#N/A</c:v>
                </c:pt>
                <c:pt idx="9">
                  <c:v>0.46</c:v>
                </c:pt>
              </c:numCache>
            </c:numRef>
          </c:val>
          <c:extLst>
            <c:ext xmlns:c16="http://schemas.microsoft.com/office/drawing/2014/chart" uri="{C3380CC4-5D6E-409C-BE32-E72D297353CC}">
              <c16:uniqueId val="{00000005-F0E9-4943-BB7A-DEE2880D393E}"/>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c:v>
                </c:pt>
                <c:pt idx="2">
                  <c:v>#N/A</c:v>
                </c:pt>
                <c:pt idx="3">
                  <c:v>0.8</c:v>
                </c:pt>
                <c:pt idx="4">
                  <c:v>#N/A</c:v>
                </c:pt>
                <c:pt idx="5">
                  <c:v>0.85</c:v>
                </c:pt>
                <c:pt idx="6">
                  <c:v>#N/A</c:v>
                </c:pt>
                <c:pt idx="7">
                  <c:v>0.87</c:v>
                </c:pt>
                <c:pt idx="8">
                  <c:v>#N/A</c:v>
                </c:pt>
                <c:pt idx="9">
                  <c:v>0.96</c:v>
                </c:pt>
              </c:numCache>
            </c:numRef>
          </c:val>
          <c:extLst>
            <c:ext xmlns:c16="http://schemas.microsoft.com/office/drawing/2014/chart" uri="{C3380CC4-5D6E-409C-BE32-E72D297353CC}">
              <c16:uniqueId val="{00000006-F0E9-4943-BB7A-DEE2880D393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2.37</c:v>
                </c:pt>
                <c:pt idx="2">
                  <c:v>#N/A</c:v>
                </c:pt>
                <c:pt idx="3">
                  <c:v>1.89</c:v>
                </c:pt>
                <c:pt idx="4">
                  <c:v>#N/A</c:v>
                </c:pt>
                <c:pt idx="5">
                  <c:v>2.04</c:v>
                </c:pt>
                <c:pt idx="6">
                  <c:v>#N/A</c:v>
                </c:pt>
                <c:pt idx="7">
                  <c:v>2.74</c:v>
                </c:pt>
                <c:pt idx="8">
                  <c:v>#N/A</c:v>
                </c:pt>
                <c:pt idx="9">
                  <c:v>2.86</c:v>
                </c:pt>
              </c:numCache>
            </c:numRef>
          </c:val>
          <c:extLst>
            <c:ext xmlns:c16="http://schemas.microsoft.com/office/drawing/2014/chart" uri="{C3380CC4-5D6E-409C-BE32-E72D297353CC}">
              <c16:uniqueId val="{00000007-F0E9-4943-BB7A-DEE2880D393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4.5999999999999996</c:v>
                </c:pt>
                <c:pt idx="2">
                  <c:v>#N/A</c:v>
                </c:pt>
                <c:pt idx="3">
                  <c:v>4.97</c:v>
                </c:pt>
                <c:pt idx="4">
                  <c:v>#N/A</c:v>
                </c:pt>
                <c:pt idx="5">
                  <c:v>4.78</c:v>
                </c:pt>
                <c:pt idx="6">
                  <c:v>#N/A</c:v>
                </c:pt>
                <c:pt idx="7">
                  <c:v>4.9800000000000004</c:v>
                </c:pt>
                <c:pt idx="8">
                  <c:v>#N/A</c:v>
                </c:pt>
                <c:pt idx="9">
                  <c:v>4.95</c:v>
                </c:pt>
              </c:numCache>
            </c:numRef>
          </c:val>
          <c:extLst>
            <c:ext xmlns:c16="http://schemas.microsoft.com/office/drawing/2014/chart" uri="{C3380CC4-5D6E-409C-BE32-E72D297353CC}">
              <c16:uniqueId val="{00000008-F0E9-4943-BB7A-DEE2880D393E}"/>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4.67</c:v>
                </c:pt>
                <c:pt idx="2">
                  <c:v>#N/A</c:v>
                </c:pt>
                <c:pt idx="3">
                  <c:v>4.46</c:v>
                </c:pt>
                <c:pt idx="4">
                  <c:v>#N/A</c:v>
                </c:pt>
                <c:pt idx="5">
                  <c:v>4.67</c:v>
                </c:pt>
                <c:pt idx="6">
                  <c:v>#N/A</c:v>
                </c:pt>
                <c:pt idx="7">
                  <c:v>5.63</c:v>
                </c:pt>
                <c:pt idx="8">
                  <c:v>#N/A</c:v>
                </c:pt>
                <c:pt idx="9">
                  <c:v>6.56</c:v>
                </c:pt>
              </c:numCache>
            </c:numRef>
          </c:val>
          <c:extLst>
            <c:ext xmlns:c16="http://schemas.microsoft.com/office/drawing/2014/chart" uri="{C3380CC4-5D6E-409C-BE32-E72D297353CC}">
              <c16:uniqueId val="{00000009-F0E9-4943-BB7A-DEE2880D393E}"/>
            </c:ext>
          </c:extLst>
        </c:ser>
        <c:dLbls>
          <c:showLegendKey val="0"/>
          <c:showVal val="0"/>
          <c:showCatName val="0"/>
          <c:showSerName val="0"/>
          <c:showPercent val="0"/>
          <c:showBubbleSize val="0"/>
        </c:dLbls>
        <c:gapWidth val="150"/>
        <c:overlap val="100"/>
        <c:axId val="1406464"/>
        <c:axId val="1408000"/>
      </c:barChart>
      <c:catAx>
        <c:axId val="140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8000"/>
        <c:crosses val="autoZero"/>
        <c:auto val="1"/>
        <c:lblAlgn val="ctr"/>
        <c:lblOffset val="100"/>
        <c:tickLblSkip val="1"/>
        <c:tickMarkSkip val="1"/>
        <c:noMultiLvlLbl val="0"/>
      </c:catAx>
      <c:valAx>
        <c:axId val="140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4512</c:v>
                </c:pt>
                <c:pt idx="5">
                  <c:v>4999</c:v>
                </c:pt>
                <c:pt idx="8">
                  <c:v>4801</c:v>
                </c:pt>
                <c:pt idx="11">
                  <c:v>4854</c:v>
                </c:pt>
                <c:pt idx="14">
                  <c:v>4529</c:v>
                </c:pt>
              </c:numCache>
            </c:numRef>
          </c:val>
          <c:extLst>
            <c:ext xmlns:c16="http://schemas.microsoft.com/office/drawing/2014/chart" uri="{C3380CC4-5D6E-409C-BE32-E72D297353CC}">
              <c16:uniqueId val="{00000000-50F6-4090-AC0D-1C08A5320F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F6-4090-AC0D-1C08A5320F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104</c:v>
                </c:pt>
                <c:pt idx="3">
                  <c:v>60</c:v>
                </c:pt>
                <c:pt idx="6">
                  <c:v>43</c:v>
                </c:pt>
                <c:pt idx="9">
                  <c:v>34</c:v>
                </c:pt>
                <c:pt idx="12">
                  <c:v>33</c:v>
                </c:pt>
              </c:numCache>
            </c:numRef>
          </c:val>
          <c:extLst>
            <c:ext xmlns:c16="http://schemas.microsoft.com/office/drawing/2014/chart" uri="{C3380CC4-5D6E-409C-BE32-E72D297353CC}">
              <c16:uniqueId val="{00000002-50F6-4090-AC0D-1C08A5320F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790</c:v>
                </c:pt>
                <c:pt idx="3">
                  <c:v>813</c:v>
                </c:pt>
                <c:pt idx="6">
                  <c:v>848</c:v>
                </c:pt>
                <c:pt idx="9">
                  <c:v>854</c:v>
                </c:pt>
                <c:pt idx="12">
                  <c:v>935</c:v>
                </c:pt>
              </c:numCache>
            </c:numRef>
          </c:val>
          <c:extLst>
            <c:ext xmlns:c16="http://schemas.microsoft.com/office/drawing/2014/chart" uri="{C3380CC4-5D6E-409C-BE32-E72D297353CC}">
              <c16:uniqueId val="{00000003-50F6-4090-AC0D-1C08A5320F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1491</c:v>
                </c:pt>
                <c:pt idx="3">
                  <c:v>1403</c:v>
                </c:pt>
                <c:pt idx="6">
                  <c:v>1417</c:v>
                </c:pt>
                <c:pt idx="9">
                  <c:v>1303</c:v>
                </c:pt>
                <c:pt idx="12">
                  <c:v>1289</c:v>
                </c:pt>
              </c:numCache>
            </c:numRef>
          </c:val>
          <c:extLst>
            <c:ext xmlns:c16="http://schemas.microsoft.com/office/drawing/2014/chart" uri="{C3380CC4-5D6E-409C-BE32-E72D297353CC}">
              <c16:uniqueId val="{00000004-50F6-4090-AC0D-1C08A5320F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F6-4090-AC0D-1C08A5320F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F6-4090-AC0D-1C08A5320F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4353</c:v>
                </c:pt>
                <c:pt idx="3">
                  <c:v>4342</c:v>
                </c:pt>
                <c:pt idx="6">
                  <c:v>4161</c:v>
                </c:pt>
                <c:pt idx="9">
                  <c:v>4284</c:v>
                </c:pt>
                <c:pt idx="12">
                  <c:v>3803</c:v>
                </c:pt>
              </c:numCache>
            </c:numRef>
          </c:val>
          <c:extLst>
            <c:ext xmlns:c16="http://schemas.microsoft.com/office/drawing/2014/chart" uri="{C3380CC4-5D6E-409C-BE32-E72D297353CC}">
              <c16:uniqueId val="{00000007-50F6-4090-AC0D-1C08A5320F55}"/>
            </c:ext>
          </c:extLst>
        </c:ser>
        <c:dLbls>
          <c:showLegendKey val="0"/>
          <c:showVal val="0"/>
          <c:showCatName val="0"/>
          <c:showSerName val="0"/>
          <c:showPercent val="0"/>
          <c:showBubbleSize val="0"/>
        </c:dLbls>
        <c:gapWidth val="100"/>
        <c:overlap val="100"/>
        <c:axId val="67326720"/>
        <c:axId val="67328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2226</c:v>
                </c:pt>
                <c:pt idx="2">
                  <c:v>#N/A</c:v>
                </c:pt>
                <c:pt idx="3">
                  <c:v>#N/A</c:v>
                </c:pt>
                <c:pt idx="4">
                  <c:v>1619</c:v>
                </c:pt>
                <c:pt idx="5">
                  <c:v>#N/A</c:v>
                </c:pt>
                <c:pt idx="6">
                  <c:v>#N/A</c:v>
                </c:pt>
                <c:pt idx="7">
                  <c:v>1668</c:v>
                </c:pt>
                <c:pt idx="8">
                  <c:v>#N/A</c:v>
                </c:pt>
                <c:pt idx="9">
                  <c:v>#N/A</c:v>
                </c:pt>
                <c:pt idx="10">
                  <c:v>1621</c:v>
                </c:pt>
                <c:pt idx="11">
                  <c:v>#N/A</c:v>
                </c:pt>
                <c:pt idx="12">
                  <c:v>#N/A</c:v>
                </c:pt>
                <c:pt idx="13">
                  <c:v>1531</c:v>
                </c:pt>
                <c:pt idx="14">
                  <c:v>#N/A</c:v>
                </c:pt>
              </c:numCache>
            </c:numRef>
          </c:val>
          <c:smooth val="0"/>
          <c:extLst>
            <c:ext xmlns:c16="http://schemas.microsoft.com/office/drawing/2014/chart" uri="{C3380CC4-5D6E-409C-BE32-E72D297353CC}">
              <c16:uniqueId val="{00000008-50F6-4090-AC0D-1C08A5320F55}"/>
            </c:ext>
          </c:extLst>
        </c:ser>
        <c:dLbls>
          <c:showLegendKey val="0"/>
          <c:showVal val="0"/>
          <c:showCatName val="0"/>
          <c:showSerName val="0"/>
          <c:showPercent val="0"/>
          <c:showBubbleSize val="0"/>
        </c:dLbls>
        <c:marker val="1"/>
        <c:smooth val="0"/>
        <c:axId val="67326720"/>
        <c:axId val="67328640"/>
      </c:lineChart>
      <c:catAx>
        <c:axId val="6732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328640"/>
        <c:crosses val="autoZero"/>
        <c:auto val="1"/>
        <c:lblAlgn val="ctr"/>
        <c:lblOffset val="100"/>
        <c:tickLblSkip val="1"/>
        <c:tickMarkSkip val="1"/>
        <c:noMultiLvlLbl val="0"/>
      </c:catAx>
      <c:valAx>
        <c:axId val="6732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2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52391</c:v>
                </c:pt>
                <c:pt idx="5">
                  <c:v>51784</c:v>
                </c:pt>
                <c:pt idx="8">
                  <c:v>51331</c:v>
                </c:pt>
                <c:pt idx="11">
                  <c:v>50874</c:v>
                </c:pt>
                <c:pt idx="14">
                  <c:v>50887</c:v>
                </c:pt>
              </c:numCache>
            </c:numRef>
          </c:val>
          <c:extLst>
            <c:ext xmlns:c16="http://schemas.microsoft.com/office/drawing/2014/chart" uri="{C3380CC4-5D6E-409C-BE32-E72D297353CC}">
              <c16:uniqueId val="{00000000-E142-4A89-8D22-A5E401C3B0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3962</c:v>
                </c:pt>
                <c:pt idx="5">
                  <c:v>3647</c:v>
                </c:pt>
                <c:pt idx="8">
                  <c:v>3244</c:v>
                </c:pt>
                <c:pt idx="11">
                  <c:v>3042</c:v>
                </c:pt>
                <c:pt idx="14">
                  <c:v>2849</c:v>
                </c:pt>
              </c:numCache>
            </c:numRef>
          </c:val>
          <c:extLst>
            <c:ext xmlns:c16="http://schemas.microsoft.com/office/drawing/2014/chart" uri="{C3380CC4-5D6E-409C-BE32-E72D297353CC}">
              <c16:uniqueId val="{00000001-E142-4A89-8D22-A5E401C3B0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9369</c:v>
                </c:pt>
                <c:pt idx="5">
                  <c:v>10528</c:v>
                </c:pt>
                <c:pt idx="8">
                  <c:v>13510</c:v>
                </c:pt>
                <c:pt idx="11">
                  <c:v>17090</c:v>
                </c:pt>
                <c:pt idx="14">
                  <c:v>18247</c:v>
                </c:pt>
              </c:numCache>
            </c:numRef>
          </c:val>
          <c:extLst>
            <c:ext xmlns:c16="http://schemas.microsoft.com/office/drawing/2014/chart" uri="{C3380CC4-5D6E-409C-BE32-E72D297353CC}">
              <c16:uniqueId val="{00000002-E142-4A89-8D22-A5E401C3B0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42-4A89-8D22-A5E401C3B0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42-4A89-8D22-A5E401C3B0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42-4A89-8D22-A5E401C3B0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7258</c:v>
                </c:pt>
                <c:pt idx="3">
                  <c:v>6575</c:v>
                </c:pt>
                <c:pt idx="6">
                  <c:v>6969</c:v>
                </c:pt>
                <c:pt idx="9">
                  <c:v>6680</c:v>
                </c:pt>
                <c:pt idx="12">
                  <c:v>6529</c:v>
                </c:pt>
              </c:numCache>
            </c:numRef>
          </c:val>
          <c:extLst>
            <c:ext xmlns:c16="http://schemas.microsoft.com/office/drawing/2014/chart" uri="{C3380CC4-5D6E-409C-BE32-E72D297353CC}">
              <c16:uniqueId val="{00000006-E142-4A89-8D22-A5E401C3B0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8545</c:v>
                </c:pt>
                <c:pt idx="3">
                  <c:v>8045</c:v>
                </c:pt>
                <c:pt idx="6">
                  <c:v>7659</c:v>
                </c:pt>
                <c:pt idx="9">
                  <c:v>8344</c:v>
                </c:pt>
                <c:pt idx="12">
                  <c:v>8039</c:v>
                </c:pt>
              </c:numCache>
            </c:numRef>
          </c:val>
          <c:extLst>
            <c:ext xmlns:c16="http://schemas.microsoft.com/office/drawing/2014/chart" uri="{C3380CC4-5D6E-409C-BE32-E72D297353CC}">
              <c16:uniqueId val="{00000007-E142-4A89-8D22-A5E401C3B0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29911</c:v>
                </c:pt>
                <c:pt idx="3">
                  <c:v>27159</c:v>
                </c:pt>
                <c:pt idx="6">
                  <c:v>24547</c:v>
                </c:pt>
                <c:pt idx="9">
                  <c:v>23017</c:v>
                </c:pt>
                <c:pt idx="12">
                  <c:v>21735</c:v>
                </c:pt>
              </c:numCache>
            </c:numRef>
          </c:val>
          <c:extLst>
            <c:ext xmlns:c16="http://schemas.microsoft.com/office/drawing/2014/chart" uri="{C3380CC4-5D6E-409C-BE32-E72D297353CC}">
              <c16:uniqueId val="{00000008-E142-4A89-8D22-A5E401C3B0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312</c:v>
                </c:pt>
                <c:pt idx="3">
                  <c:v>252</c:v>
                </c:pt>
                <c:pt idx="6">
                  <c:v>212</c:v>
                </c:pt>
                <c:pt idx="9">
                  <c:v>180</c:v>
                </c:pt>
                <c:pt idx="12">
                  <c:v>148</c:v>
                </c:pt>
              </c:numCache>
            </c:numRef>
          </c:val>
          <c:extLst>
            <c:ext xmlns:c16="http://schemas.microsoft.com/office/drawing/2014/chart" uri="{C3380CC4-5D6E-409C-BE32-E72D297353CC}">
              <c16:uniqueId val="{00000009-E142-4A89-8D22-A5E401C3B0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34421</c:v>
                </c:pt>
                <c:pt idx="3">
                  <c:v>33710</c:v>
                </c:pt>
                <c:pt idx="6">
                  <c:v>33605</c:v>
                </c:pt>
                <c:pt idx="9">
                  <c:v>32003</c:v>
                </c:pt>
                <c:pt idx="12">
                  <c:v>31900</c:v>
                </c:pt>
              </c:numCache>
            </c:numRef>
          </c:val>
          <c:extLst>
            <c:ext xmlns:c16="http://schemas.microsoft.com/office/drawing/2014/chart" uri="{C3380CC4-5D6E-409C-BE32-E72D297353CC}">
              <c16:uniqueId val="{0000000A-E142-4A89-8D22-A5E401C3B02D}"/>
            </c:ext>
          </c:extLst>
        </c:ser>
        <c:dLbls>
          <c:showLegendKey val="0"/>
          <c:showVal val="0"/>
          <c:showCatName val="0"/>
          <c:showSerName val="0"/>
          <c:showPercent val="0"/>
          <c:showBubbleSize val="0"/>
        </c:dLbls>
        <c:gapWidth val="100"/>
        <c:overlap val="100"/>
        <c:axId val="120013952"/>
        <c:axId val="120015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14725</c:v>
                </c:pt>
                <c:pt idx="2">
                  <c:v>#N/A</c:v>
                </c:pt>
                <c:pt idx="3">
                  <c:v>#N/A</c:v>
                </c:pt>
                <c:pt idx="4">
                  <c:v>9782</c:v>
                </c:pt>
                <c:pt idx="5">
                  <c:v>#N/A</c:v>
                </c:pt>
                <c:pt idx="6">
                  <c:v>#N/A</c:v>
                </c:pt>
                <c:pt idx="7">
                  <c:v>4906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42-4A89-8D22-A5E401C3B02D}"/>
            </c:ext>
          </c:extLst>
        </c:ser>
        <c:dLbls>
          <c:showLegendKey val="0"/>
          <c:showVal val="0"/>
          <c:showCatName val="0"/>
          <c:showSerName val="0"/>
          <c:showPercent val="0"/>
          <c:showBubbleSize val="0"/>
        </c:dLbls>
        <c:marker val="1"/>
        <c:smooth val="0"/>
        <c:axId val="120013952"/>
        <c:axId val="120015872"/>
      </c:lineChart>
      <c:catAx>
        <c:axId val="12001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015872"/>
        <c:crosses val="autoZero"/>
        <c:auto val="1"/>
        <c:lblAlgn val="ctr"/>
        <c:lblOffset val="100"/>
        <c:tickLblSkip val="1"/>
        <c:tickMarkSkip val="1"/>
        <c:noMultiLvlLbl val="0"/>
      </c:catAx>
      <c:valAx>
        <c:axId val="12001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1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3996</c:v>
                </c:pt>
                <c:pt idx="1">
                  <c:v>4656</c:v>
                </c:pt>
                <c:pt idx="2">
                  <c:v>4792</c:v>
                </c:pt>
              </c:numCache>
            </c:numRef>
          </c:val>
          <c:extLst>
            <c:ext xmlns:c16="http://schemas.microsoft.com/office/drawing/2014/chart" uri="{C3380CC4-5D6E-409C-BE32-E72D297353CC}">
              <c16:uniqueId val="{00000000-A3BF-46F6-80B3-E312F76E03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1737</c:v>
                </c:pt>
                <c:pt idx="1">
                  <c:v>1192</c:v>
                </c:pt>
                <c:pt idx="2">
                  <c:v>1194</c:v>
                </c:pt>
              </c:numCache>
            </c:numRef>
          </c:val>
          <c:extLst>
            <c:ext xmlns:c16="http://schemas.microsoft.com/office/drawing/2014/chart" uri="{C3380CC4-5D6E-409C-BE32-E72D297353CC}">
              <c16:uniqueId val="{00000001-A3BF-46F6-80B3-E312F76E03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9561</c:v>
                </c:pt>
                <c:pt idx="1">
                  <c:v>13032</c:v>
                </c:pt>
                <c:pt idx="2">
                  <c:v>13474</c:v>
                </c:pt>
              </c:numCache>
            </c:numRef>
          </c:val>
          <c:extLst>
            <c:ext xmlns:c16="http://schemas.microsoft.com/office/drawing/2014/chart" uri="{C3380CC4-5D6E-409C-BE32-E72D297353CC}">
              <c16:uniqueId val="{00000002-A3BF-46F6-80B3-E312F76E031C}"/>
            </c:ext>
          </c:extLst>
        </c:ser>
        <c:dLbls>
          <c:showLegendKey val="0"/>
          <c:showVal val="0"/>
          <c:showCatName val="0"/>
          <c:showSerName val="0"/>
          <c:showPercent val="0"/>
          <c:showBubbleSize val="0"/>
        </c:dLbls>
        <c:gapWidth val="120"/>
        <c:overlap val="100"/>
        <c:axId val="67292160"/>
        <c:axId val="67293952"/>
      </c:barChart>
      <c:catAx>
        <c:axId val="6729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293952"/>
        <c:crosses val="autoZero"/>
        <c:auto val="1"/>
        <c:lblAlgn val="ctr"/>
        <c:lblOffset val="100"/>
        <c:tickLblSkip val="1"/>
        <c:tickMarkSkip val="1"/>
        <c:noMultiLvlLbl val="0"/>
      </c:catAx>
      <c:valAx>
        <c:axId val="67293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729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{61E945DB-F158-4F15-AD38-9BF696E4CBA4}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8D8-406A-AC93-125A68364B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{D09FE303-0A25-468A-A6EC-8174CF664AB2}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D8-406A-AC93-125A68364B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{D26045C1-D33E-4AA1-BBFD-FD529A6F50E6}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D8-406A-AC93-125A68364B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{C467CA2B-F175-401F-AC9C-991940B3D037}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D8-406A-AC93-125A68364B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{0E7F35F4-6C8E-4240-AEBE-1527322A145E}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D8-406A-AC93-125A68364BA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{FFCBB65E-CE1C-4AAF-83C0-CED905F601E2}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8D8-406A-AC93-125A68364BAE}"/>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{E0AE6559-0E55-48AF-8810-23EEB356FBFE}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8D8-406A-AC93-125A68364BA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{57C654CE-A853-477A-B566-FAD07B119B69}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8D8-406A-AC93-125A68364BA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{63B426DB-046C-47C2-8830-514276E254A0}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8D8-406A-AC93-125A68364B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57.9</c:v>
                </c:pt>
                <c:pt idx="24">
                  <c:v>59</c:v>
                </c:pt>
                <c:pt idx="32">
                  <c:v>59.8</c:v>
                </c:pt>
              </c:numCache>
            </c:numRef>
          </c:xVal>
          <c:yVal>
            <c:numRef>
              <c:f>公会計指標分析・財政指標組合せ分析表!$BP$51:$DC$51</c:f>
              <c:numCache>
                <c:formatCode>#,##0.0;"▲ "#,##0.0</c:formatCode>
                <c:ptCount val="40"/>
                <c:pt idx="16">
                  <c:v>29.7</c:v>
                </c:pt>
              </c:numCache>
            </c:numRef>
          </c:yVal>
          <c:smooth val="0"/>
          <c:extLst>
            <c:ext xmlns:c16="http://schemas.microsoft.com/office/drawing/2014/chart" uri="{C3380CC4-5D6E-409C-BE32-E72D297353CC}">
              <c16:uniqueId val="{00000009-C8D8-406A-AC93-125A68364B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{76CDF789-B622-4875-AB5B-E6426044AAEF}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8D8-406A-AC93-125A68364B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{B1AAC54F-95D0-4485-8DBF-27F0CF0B6CBD}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D8-406A-AC93-125A68364B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{73453562-DB1C-42DD-AC04-9F8844393108}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D8-406A-AC93-125A68364B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{7D5CF97E-205E-4402-ACD9-9AD6FF195E3E}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D8-406A-AC93-125A68364B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{A20DE096-E88B-48BB-A109-9746D47619E7}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D8-406A-AC93-125A68364BA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{34F04FCB-B846-4BF9-A7F4-7D0039108F3F}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8D8-406A-AC93-125A68364BA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{DFEA26AD-EB9E-4EC4-8169-72F392497B00}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8D8-406A-AC93-125A68364BA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{A07FED37-1743-4DFC-B566-23594A0CC0C4}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8D8-406A-AC93-125A68364BA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{8E2BC48C-3F0F-41E2-96AC-AA3B2AF18A33}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8D8-406A-AC93-125A68364B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57</c:v>
                </c:pt>
                <c:pt idx="32">
                  <c:v>57.6</c:v>
                </c:pt>
              </c:numCache>
            </c:numRef>
          </c:xVal>
          <c:yVal>
            <c:numRef>
              <c:f>公会計指標分析・財政指標組合せ分析表!$BP$55:$DC$55</c:f>
              <c:numCache>
                <c:formatCode>#,##0.0;"▲ "#,##0.0</c:formatCode>
                <c:ptCount val="40"/>
                <c:pt idx="16">
                  <c:v>35.700000000000003</c:v>
                </c:pt>
                <c:pt idx="24">
                  <c:v>32.5</c:v>
                </c:pt>
                <c:pt idx="32">
                  <c:v>30.2</c:v>
                </c:pt>
              </c:numCache>
            </c:numRef>
          </c:yVal>
          <c:smooth val="0"/>
          <c:extLst>
            <c:ext xmlns:c16="http://schemas.microsoft.com/office/drawing/2014/chart" uri="{C3380CC4-5D6E-409C-BE32-E72D297353CC}">
              <c16:uniqueId val="{00000013-C8D8-406A-AC93-125A68364BAE}"/>
            </c:ext>
          </c:extLst>
        </c:ser>
        <c:dLbls>
          <c:showLegendKey val="0"/>
          <c:showVal val="1"/>
          <c:showCatName val="0"/>
          <c:showSerName val="0"/>
          <c:showPercent val="0"/>
          <c:showBubbleSize val="0"/>
        </c:dLbls>
        <c:axId val="46179840"/>
        <c:axId val="46181760"/>
      </c:scatterChart>
      <c:valAx>
        <c:axId val="46179840"/>
        <c:scaling>
          <c:orientation val="minMax"/>
          <c:max val="58"/>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70000000000000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{F64394E0-E037-485B-A1D0-553E635885D9}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5F7-4061-8F36-7EC0665F24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{47CBD248-953C-4A35-AF43-26F2315CBD99}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F7-4061-8F36-7EC0665F24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{4F256281-7654-4AA5-8CFF-CEC16D29B4AF}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F7-4061-8F36-7EC0665F24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{72F50353-BF28-4BA1-A36A-1E579468E983}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F7-4061-8F36-7EC0665F24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{0B369806-1B22-4C60-9DAA-D2F5D540E4F0}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F7-4061-8F36-7EC0665F243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{BBAE303E-7E0B-4D84-97DC-93EF3AB1775C}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5F7-4061-8F36-7EC0665F243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{86757BB8-1F03-44CA-94DB-D9EF89D19961}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5F7-4061-8F36-7EC0665F243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{CC655B03-189D-4489-AC17-BE1A7DC25F10}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5F7-4061-8F36-7EC0665F243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{887C21F5-D3AF-4EF8-9555-E7EE7B6667F4}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5F7-4061-8F36-7EC0665F24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12.4</c:v>
                </c:pt>
                <c:pt idx="16">
                  <c:v>11.1</c:v>
                </c:pt>
                <c:pt idx="24">
                  <c:v>9.9</c:v>
                </c:pt>
                <c:pt idx="32">
                  <c:v>9.8000000000000007</c:v>
                </c:pt>
              </c:numCache>
            </c:numRef>
          </c:xVal>
          <c:yVal>
            <c:numRef>
              <c:f>公会計指標分析・財政指標組合せ分析表!$BP$73:$DC$73</c:f>
              <c:numCache>
                <c:formatCode>#,##0.0;"▲ "#,##0.0</c:formatCode>
                <c:ptCount val="40"/>
                <c:pt idx="0">
                  <c:v>88.6</c:v>
                </c:pt>
                <c:pt idx="8">
                  <c:v>60.2</c:v>
                </c:pt>
                <c:pt idx="16">
                  <c:v>29.7</c:v>
                </c:pt>
              </c:numCache>
            </c:numRef>
          </c:yVal>
          <c:smooth val="0"/>
          <c:extLst>
            <c:ext xmlns:c16="http://schemas.microsoft.com/office/drawing/2014/chart" uri="{C3380CC4-5D6E-409C-BE32-E72D297353CC}">
              <c16:uniqueId val="{00000009-55F7-4061-8F36-7EC0665F24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{6C09DB81-C785-473E-AA4A-89C4CBF74842}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5F7-4061-8F36-7EC0665F24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{906C5A2C-82E5-45B4-BC80-6F2C2D822BE0}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F7-4061-8F36-7EC0665F24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{4A55A040-9E15-423E-BFCD-B712AB002FBB}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F7-4061-8F36-7EC0665F24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{47BD78E9-9153-4F88-8E9E-8E6A95BE6C05}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F7-4061-8F36-7EC0665F24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{F96ACAE6-AD37-4C0E-8283-B1713CE19831}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F7-4061-8F36-7EC0665F243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{FA6772FB-B08D-4CF4-B21B-A840092AD43B}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5F7-4061-8F36-7EC0665F2436}"/>
                </c:ext>
              </c:extLst>
            </c:dLbl>
            <c:dLbl>
              <c:idx val="16"/>
              <c:layout>
                <c:manualLayout>
                  <c:x val="-3.3389016394195864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{4F628BF2-BDE7-4570-9891-C1E2530A4173}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5F7-4061-8F36-7EC0665F2436}"/>
                </c:ext>
              </c:extLst>
            </c:dLbl>
            <c:dLbl>
              <c:idx val="24"/>
              <c:layout>
                <c:manualLayout>
                  <c:x val="-3.0006966844025401E-2"/>
                  <c:y val="-6.970084395786854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{D7671DE6-12B4-4981-9EB0-47E67D0F13D8}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5F7-4061-8F36-7EC0665F2436}"/>
                </c:ext>
              </c:extLst>
            </c:dLbl>
            <c:dLbl>
              <c:idx val="32"/>
              <c:layout>
                <c:manualLayout>
                  <c:x val="-3.1697991619110633E-2"/>
                  <c:y val="-5.513245021771934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{7F402BFE-5608-4D52-ADD2-9812CC333BA7}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5F7-4061-8F36-7EC0665F24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8.1999999999999993</c:v>
                </c:pt>
                <c:pt idx="32">
                  <c:v>8</c:v>
                </c:pt>
              </c:numCache>
            </c:numRef>
          </c:xVal>
          <c:yVal>
            <c:numRef>
              <c:f>公会計指標分析・財政指標組合せ分析表!$BP$77:$DC$77</c:f>
              <c:numCache>
                <c:formatCode>#,##0.0;"▲ "#,##0.0</c:formatCode>
                <c:ptCount val="40"/>
                <c:pt idx="0">
                  <c:v>41.3</c:v>
                </c:pt>
                <c:pt idx="8">
                  <c:v>33</c:v>
                </c:pt>
                <c:pt idx="16">
                  <c:v>35.700000000000003</c:v>
                </c:pt>
                <c:pt idx="24">
                  <c:v>32.5</c:v>
                </c:pt>
                <c:pt idx="32">
                  <c:v>30.2</c:v>
                </c:pt>
              </c:numCache>
            </c:numRef>
          </c:yVal>
          <c:smooth val="0"/>
          <c:extLst>
            <c:ext xmlns:c16="http://schemas.microsoft.com/office/drawing/2014/chart" uri="{C3380CC4-5D6E-409C-BE32-E72D297353CC}">
              <c16:uniqueId val="{00000013-55F7-4061-8F36-7EC0665F2436}"/>
            </c:ext>
          </c:extLst>
        </c:ser>
        <c:dLbls>
          <c:showLegendKey val="0"/>
          <c:showVal val="1"/>
          <c:showCatName val="0"/>
          <c:showSerName val="0"/>
          <c:showPercent val="0"/>
          <c:showBubbleSize val="0"/>
        </c:dLbls>
        <c:axId val="84219776"/>
        <c:axId val="84234240"/>
      </c:scatterChart>
      <c:valAx>
        <c:axId val="84219776"/>
        <c:scaling>
          <c:orientation val="minMax"/>
          <c:max val="14.79999999999999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9"/>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返すより多く借りない」方針の徹底により元利償還金等が減少していることに加え、交付税措置率の高い地方債の活用により算入公債費等は高い割合を維持していることから、実施公債費比率の分子は減少し、数値が改善する要因となっている。</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しかしながら、今後、大型の新規事業が予定されていることに加え、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広域行政（ごみ処理、病院事業など）に係る負担</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金の増加</a:t>
          </a:r>
          <a:r>
            <a:rPr kumimoji="1"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が見込まれることから、数値の変化に注視しながら、繰上償還などにも取り組み、数値の更なる改善に努める。</a:t>
          </a:r>
          <a:endParaRPr kumimoji="0"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に伊那市土地開発公社解散に伴う第三セクター等改革推進債約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億円を発行したため、一般会計等に係る地方債の現在高が増加したが、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に未償還残高を全額繰上償還したため大きく減少した。また、</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は、ふるさと納税（寄附）が好調で、ふるさと応援基金への積立てが大幅に増加した結果、</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には、将来負担比率の分子がマイナスとなった。</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も、「返すより多く借りない」方針を徹底するとともに、経費削減により生じた財源の基金への積み増しを行った結果、マイナスを維持している。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実質公債費比率と同様に、</a:t>
          </a:r>
          <a:r>
            <a:rPr kumimoji="1" lang="ja-JP" altLang="ja-JP" sz="1400" b="0" i="0">
              <a:solidFill>
                <a:schemeClr val="dk1"/>
              </a:solidFill>
              <a:effectLst/>
              <a:latin typeface="ＭＳ ゴシック" panose="020B0609070205080204" pitchFamily="49" charset="-128"/>
              <a:ea typeface="ＭＳ ゴシック" panose="020B0609070205080204" pitchFamily="49" charset="-128"/>
              <a:cs typeface="+mn-cs"/>
            </a:rPr>
            <a:t>大型の新規事業</a:t>
          </a:r>
          <a:r>
            <a:rPr kumimoji="1" lang="ja-JP" altLang="en-US" sz="1400" b="0" i="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広域行政（ごみ処理、病院事業など）に係る負担金の増加</a:t>
          </a:r>
          <a:r>
            <a:rPr kumimoji="1" lang="ja-JP" altLang="ja-JP" sz="1400" b="0" i="0">
              <a:solidFill>
                <a:schemeClr val="dk1"/>
              </a:solidFill>
              <a:effectLst/>
              <a:latin typeface="ＭＳ ゴシック" panose="020B0609070205080204" pitchFamily="49" charset="-128"/>
              <a:ea typeface="ＭＳ ゴシック" panose="020B0609070205080204" pitchFamily="49" charset="-128"/>
              <a:cs typeface="+mn-cs"/>
            </a:rPr>
            <a:t>が見込まれることから、繰上償還</a:t>
          </a:r>
          <a:r>
            <a:rPr kumimoji="1" lang="ja-JP" altLang="en-US" sz="1400" b="0" i="0">
              <a:solidFill>
                <a:schemeClr val="dk1"/>
              </a:solidFill>
              <a:effectLst/>
              <a:latin typeface="ＭＳ ゴシック" panose="020B0609070205080204" pitchFamily="49" charset="-128"/>
              <a:ea typeface="ＭＳ ゴシック" panose="020B0609070205080204" pitchFamily="49" charset="-128"/>
              <a:cs typeface="+mn-cs"/>
            </a:rPr>
            <a:t>の実施や更なる基金への積み増しを行い、</a:t>
          </a:r>
          <a:r>
            <a:rPr kumimoji="1" lang="ja-JP" altLang="en-US" sz="1400">
              <a:latin typeface="ＭＳ ゴシック" pitchFamily="49" charset="-128"/>
              <a:ea typeface="ＭＳ ゴシック" pitchFamily="49" charset="-128"/>
            </a:rPr>
            <a:t>将来負担比率上昇の抑制に努める。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長野県伊那市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・経費削減により生じた決算剰余金や産業用地売払収入などを財政調整基金に約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億円積立てた一方、ふるさと納税（寄附）者の意向に沿う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事業等に活用するため、ふるさと応援基金を約８億５千万円取り崩したことなどから、基金全体としては、約５億８千万円の増となった。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末に、基金の使途の明確化を図るため、基金の整理を実施した。特定目的基金については、基金設置の趣旨に沿って今後も有効に活用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・また、引き続き経費削減に努め、生じた決算剰余金等を活用して財政調整基金等を積み増し、財政基盤の強化に努める。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ふるさと伊那市を応援したいという寄附者の意向を反映したまちづくりに要する費用の財源に充てる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伊那市職員が退職した場合に支給する退職手当の財源に充てる。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公共施設等の長寿命化、更新、統廃合等に要する費用の財源に充てる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・ふるさと応援基金：ふるさと納税（寄附）約４億５千万円を積立てた一方、寄附者の意向に沿う事業の実施に約８億５千万円取り崩したこ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・職員退職手当基金：退職手当の財源として約３千万円積立てた一方、８千万円取り崩したことにより減少。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・公共施設等管理基金：基金の整理を行い、財政調整基金を取崩し、新たに公共施設等管理基金に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を推進し、財源を確保しつつ、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寄附者の意向に沿う事業に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退職手当に係るの平準化を図るため、必要に応じて積立て、取崩しを行う。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公共施設等総合管理計画に基づく個別施設計画策定後、公共施設等の長寿命化、更新、統廃合等に活用する。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・決算余剰金を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積立てたことによる増加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・産業用地売払収入を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積立てたことによる増加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・公共施設等管理基金への積替えのため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取り崩したことによる減少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に交付税の合併優遇措置の終了が予定されている。また、将来的には人口減少による税収の減少等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懸念されるため、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引き続き経費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努め、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生じた決算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金の積立て等を行い、財政基盤の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強化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・現状を維持し、必要に応じて繰上償還の財源として活用する。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68,652
67,058
667.93
36,993,591
35,858,650
1,012,691
20,425,690
31,891,400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ポイント増加し、類似団体内平均値との比較では、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全国平均、長野県平均と比較しても高い数値となっている。年々数値が上昇しており、資産の老朽化が進みつつある。公共施設等総合管理計画に基づき、施設の統廃合や長寿命化による計画的な施設の管理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4" name="テキスト ボックス 53"/>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6" name="直線コネクタ 65"/>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7"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8" name="直線コネクタ 67"/>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9"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0" name="直線コネクタ 69"/>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1"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2" name="フローチャート: 判断 71"/>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3" name="フローチャート: 判断 72"/>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4" name="フローチャート: 判断 73"/>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26543</xdr:rowOff>
    </xdr:from>
    <xdr:to>
      <xdr:col>23</xdr:col>
      <xdr:colOff>136525</xdr:colOff>
      <xdr:row>29</xdr:row>
      <xdr:rowOff>128143</xdr:rowOff>
    </xdr:to>
    <xdr:sp macro="" textlink="">
      <xdr:nvSpPr>
        <xdr:cNvPr id="80" name="楕円 79"/>
        <xdr:cNvSpPr/>
      </xdr:nvSpPr>
      <xdr:spPr>
        <a:xfrm>
          <a:off x="47117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49420</xdr:rowOff>
    </xdr:from>
    <xdr:ext cx="405111" cy="259045"/>
    <xdr:sp macro="" textlink="">
      <xdr:nvSpPr>
        <xdr:cNvPr id="81" name="有形固定資産減価償却率該当値テキスト"/>
        <xdr:cNvSpPr txBox="1"/>
      </xdr:nvSpPr>
      <xdr:spPr>
        <a:xfrm>
          <a:off x="4813300" y="562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2" name="楕円 81"/>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77343</xdr:rowOff>
    </xdr:from>
    <xdr:to>
      <xdr:col>23</xdr:col>
      <xdr:colOff>85725</xdr:colOff>
      <xdr:row>29</xdr:row>
      <xdr:rowOff>94615</xdr:rowOff>
    </xdr:to>
    <xdr:cxnSp macro="">
      <xdr:nvCxnSpPr>
        <xdr:cNvPr id="83" name="直線コネクタ 82"/>
        <xdr:cNvCxnSpPr/>
      </xdr:nvCxnSpPr>
      <xdr:spPr>
        <a:xfrm flipV="1">
          <a:off x="4051300" y="582091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67564</xdr:rowOff>
    </xdr:from>
    <xdr:to>
      <xdr:col>15</xdr:col>
      <xdr:colOff>187325</xdr:colOff>
      <xdr:row>29</xdr:row>
      <xdr:rowOff>169164</xdr:rowOff>
    </xdr:to>
    <xdr:sp macro="" textlink="">
      <xdr:nvSpPr>
        <xdr:cNvPr id="84" name="楕円 83"/>
        <xdr:cNvSpPr/>
      </xdr:nvSpPr>
      <xdr:spPr>
        <a:xfrm>
          <a:off x="3238500" y="58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118364</xdr:rowOff>
    </xdr:to>
    <xdr:cxnSp macro="">
      <xdr:nvCxnSpPr>
        <xdr:cNvPr id="85" name="直線コネクタ 84"/>
        <xdr:cNvCxnSpPr/>
      </xdr:nvCxnSpPr>
      <xdr:spPr>
        <a:xfrm flipV="1">
          <a:off x="3289300" y="5838190"/>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6"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7"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88" name="n_1main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14241</xdr:rowOff>
    </xdr:from>
    <xdr:ext cx="405111" cy="259045"/>
    <xdr:sp macro="" textlink="">
      <xdr:nvSpPr>
        <xdr:cNvPr id="89" name="n_2mainValue有形固定資産減価償却率"/>
        <xdr:cNvSpPr txBox="1"/>
      </xdr:nvSpPr>
      <xdr:spPr>
        <a:xfrm>
          <a:off x="3086744" y="558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類似団体内平均値との比較では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ポイント下回る結果となった。全国平均と比較しても低い数値となっているが、長野県平均と比較すると高い数値となっている。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これまでの財政健全化の取組による地方債残高の減少と基金の積立て等によるものと考えられる。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今後、いくつかの大型事業も控えているため、一層の経費削減に努め、地方債の繰上償還や基金の積立て等を積極的に行い、引き続き財政の健全化に努める。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8" name="直線コネクタ 117"/>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2" name="直線コネクタ 12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3"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4" name="フローチャート: 判断 123"/>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78670</xdr:rowOff>
    </xdr:from>
    <xdr:to>
      <xdr:col>76</xdr:col>
      <xdr:colOff>73025</xdr:colOff>
      <xdr:row>31</xdr:row>
      <xdr:rowOff>8820</xdr:rowOff>
    </xdr:to>
    <xdr:sp macro="" textlink="">
      <xdr:nvSpPr>
        <xdr:cNvPr id="130" name="楕円 129"/>
        <xdr:cNvSpPr/>
      </xdr:nvSpPr>
      <xdr:spPr>
        <a:xfrm>
          <a:off x="14744700" y="59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57097</xdr:rowOff>
    </xdr:from>
    <xdr:ext cx="340478" cy="259045"/>
    <xdr:sp macro="" textlink="">
      <xdr:nvSpPr>
        <xdr:cNvPr id="131" name="債務償還可能年数該当値テキスト"/>
        <xdr:cNvSpPr txBox="1"/>
      </xdr:nvSpPr>
      <xdr:spPr>
        <a:xfrm>
          <a:off x="14846300" y="59721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68,652
67,058
667.93
36,993,591
35,858,650
1,012,691
20,425,690
31,891,400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133985</xdr:rowOff>
    </xdr:from>
    <xdr:to>
      <xdr:col>15</xdr:col>
      <xdr:colOff>101600</xdr:colOff>
      <xdr:row>38</xdr:row>
      <xdr:rowOff>64135</xdr:rowOff>
    </xdr:to>
    <xdr:sp macro="" textlink="">
      <xdr:nvSpPr>
        <xdr:cNvPr id="64" name="フローチャート: 判断 63"/>
        <xdr:cNvSpPr/>
      </xdr:nvSpPr>
      <xdr:spPr>
        <a:xfrm>
          <a:off x="2857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0" name="楕円 69"/>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1" name="【道路】&#10;有形固定資産減価償却率該当値テキスト"/>
        <xdr:cNvSpPr txBox="1"/>
      </xdr:nvSpPr>
      <xdr:spPr>
        <a:xfrm>
          <a:off x="4673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40640</xdr:rowOff>
    </xdr:from>
    <xdr:to>
      <xdr:col>20</xdr:col>
      <xdr:colOff>38100</xdr:colOff>
      <xdr:row>37</xdr:row>
      <xdr:rowOff>142240</xdr:rowOff>
    </xdr:to>
    <xdr:sp macro="" textlink="">
      <xdr:nvSpPr>
        <xdr:cNvPr id="72" name="楕円 71"/>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91440</xdr:rowOff>
    </xdr:to>
    <xdr:cxnSp macro="">
      <xdr:nvCxnSpPr>
        <xdr:cNvPr id="73" name="直線コネクタ 72"/>
        <xdr:cNvCxnSpPr/>
      </xdr:nvCxnSpPr>
      <xdr:spPr>
        <a:xfrm flipV="1">
          <a:off x="3797300" y="64160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4" name="楕円 73"/>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91440</xdr:rowOff>
    </xdr:from>
    <xdr:to>
      <xdr:col>19</xdr:col>
      <xdr:colOff>177800</xdr:colOff>
      <xdr:row>37</xdr:row>
      <xdr:rowOff>125730</xdr:rowOff>
    </xdr:to>
    <xdr:cxnSp macro="">
      <xdr:nvCxnSpPr>
        <xdr:cNvPr id="75" name="直線コネクタ 74"/>
        <xdr:cNvCxnSpPr/>
      </xdr:nvCxnSpPr>
      <xdr:spPr>
        <a:xfrm flipV="1">
          <a:off x="2908300" y="6435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6"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55262</xdr:rowOff>
    </xdr:from>
    <xdr:ext cx="405111" cy="259045"/>
    <xdr:sp macro="" textlink="">
      <xdr:nvSpPr>
        <xdr:cNvPr id="77" name="n_2aveValue【道路】&#10;有形固定資産減価償却率"/>
        <xdr:cNvSpPr txBox="1"/>
      </xdr:nvSpPr>
      <xdr:spPr>
        <a:xfrm>
          <a:off x="2705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158767</xdr:rowOff>
    </xdr:from>
    <xdr:ext cx="405111" cy="259045"/>
    <xdr:sp macro="" textlink="">
      <xdr:nvSpPr>
        <xdr:cNvPr id="78" name="n_1main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79" name="n_2mainValue【道路】&#10;有形固定資産減価償却率"/>
        <xdr:cNvSpPr txBox="1"/>
      </xdr:nvSpPr>
      <xdr:spPr>
        <a:xfrm>
          <a:off x="2705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8"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49403</xdr:rowOff>
    </xdr:from>
    <xdr:to>
      <xdr:col>46</xdr:col>
      <xdr:colOff>38100</xdr:colOff>
      <xdr:row>37</xdr:row>
      <xdr:rowOff>151003</xdr:rowOff>
    </xdr:to>
    <xdr:sp macro="" textlink="">
      <xdr:nvSpPr>
        <xdr:cNvPr id="111" name="フローチャート: 判断 110"/>
        <xdr:cNvSpPr/>
      </xdr:nvSpPr>
      <xdr:spPr>
        <a:xfrm>
          <a:off x="8699500" y="63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90589</xdr:rowOff>
    </xdr:from>
    <xdr:to>
      <xdr:col>55</xdr:col>
      <xdr:colOff>50800</xdr:colOff>
      <xdr:row>35</xdr:row>
      <xdr:rowOff>20739</xdr:rowOff>
    </xdr:to>
    <xdr:sp macro="" textlink="">
      <xdr:nvSpPr>
        <xdr:cNvPr id="117" name="楕円 116"/>
        <xdr:cNvSpPr/>
      </xdr:nvSpPr>
      <xdr:spPr>
        <a:xfrm>
          <a:off x="10426700" y="59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113466</xdr:rowOff>
    </xdr:from>
    <xdr:ext cx="534377" cy="259045"/>
    <xdr:sp macro="" textlink="">
      <xdr:nvSpPr>
        <xdr:cNvPr id="118" name="【道路】&#10;一人当たり延長該当値テキスト"/>
        <xdr:cNvSpPr txBox="1"/>
      </xdr:nvSpPr>
      <xdr:spPr>
        <a:xfrm>
          <a:off x="10515600" y="577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98057</xdr:rowOff>
    </xdr:from>
    <xdr:to>
      <xdr:col>50</xdr:col>
      <xdr:colOff>165100</xdr:colOff>
      <xdr:row>35</xdr:row>
      <xdr:rowOff>28207</xdr:rowOff>
    </xdr:to>
    <xdr:sp macro="" textlink="">
      <xdr:nvSpPr>
        <xdr:cNvPr id="119" name="楕円 118"/>
        <xdr:cNvSpPr/>
      </xdr:nvSpPr>
      <xdr:spPr>
        <a:xfrm>
          <a:off x="9588500" y="59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141389</xdr:rowOff>
    </xdr:from>
    <xdr:to>
      <xdr:col>55</xdr:col>
      <xdr:colOff>0</xdr:colOff>
      <xdr:row>34</xdr:row>
      <xdr:rowOff>148857</xdr:rowOff>
    </xdr:to>
    <xdr:cxnSp macro="">
      <xdr:nvCxnSpPr>
        <xdr:cNvPr id="120" name="直線コネクタ 119"/>
        <xdr:cNvCxnSpPr/>
      </xdr:nvCxnSpPr>
      <xdr:spPr>
        <a:xfrm flipV="1">
          <a:off x="9639300" y="5970689"/>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123736</xdr:rowOff>
    </xdr:from>
    <xdr:to>
      <xdr:col>46</xdr:col>
      <xdr:colOff>38100</xdr:colOff>
      <xdr:row>35</xdr:row>
      <xdr:rowOff>53886</xdr:rowOff>
    </xdr:to>
    <xdr:sp macro="" textlink="">
      <xdr:nvSpPr>
        <xdr:cNvPr id="121" name="楕円 120"/>
        <xdr:cNvSpPr/>
      </xdr:nvSpPr>
      <xdr:spPr>
        <a:xfrm>
          <a:off x="8699500" y="59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148857</xdr:rowOff>
    </xdr:from>
    <xdr:to>
      <xdr:col>50</xdr:col>
      <xdr:colOff>114300</xdr:colOff>
      <xdr:row>35</xdr:row>
      <xdr:rowOff>3086</xdr:rowOff>
    </xdr:to>
    <xdr:cxnSp macro="">
      <xdr:nvCxnSpPr>
        <xdr:cNvPr id="122" name="直線コネクタ 121"/>
        <xdr:cNvCxnSpPr/>
      </xdr:nvCxnSpPr>
      <xdr:spPr>
        <a:xfrm flipV="1">
          <a:off x="8750300" y="5978157"/>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23"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142130</xdr:rowOff>
    </xdr:from>
    <xdr:ext cx="534377" cy="259045"/>
    <xdr:sp macro="" textlink="">
      <xdr:nvSpPr>
        <xdr:cNvPr id="124" name="n_2aveValue【道路】&#10;一人当たり延長"/>
        <xdr:cNvSpPr txBox="1"/>
      </xdr:nvSpPr>
      <xdr:spPr>
        <a:xfrm>
          <a:off x="8483111" y="64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44734</xdr:rowOff>
    </xdr:from>
    <xdr:ext cx="534377" cy="259045"/>
    <xdr:sp macro="" textlink="">
      <xdr:nvSpPr>
        <xdr:cNvPr id="125" name="n_1mainValue【道路】&#10;一人当たり延長"/>
        <xdr:cNvSpPr txBox="1"/>
      </xdr:nvSpPr>
      <xdr:spPr>
        <a:xfrm>
          <a:off x="9359411" y="57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70413</xdr:rowOff>
    </xdr:from>
    <xdr:ext cx="534377" cy="259045"/>
    <xdr:sp macro="" textlink="">
      <xdr:nvSpPr>
        <xdr:cNvPr id="126" name="n_2mainValue【道路】&#10;一人当たり延長"/>
        <xdr:cNvSpPr txBox="1"/>
      </xdr:nvSpPr>
      <xdr:spPr>
        <a:xfrm>
          <a:off x="8483111" y="572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7"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171269</xdr:rowOff>
    </xdr:from>
    <xdr:to>
      <xdr:col>15</xdr:col>
      <xdr:colOff>101600</xdr:colOff>
      <xdr:row>59</xdr:row>
      <xdr:rowOff>101419</xdr:rowOff>
    </xdr:to>
    <xdr:sp macro="" textlink="">
      <xdr:nvSpPr>
        <xdr:cNvPr id="160" name="フローチャート: 判断 159"/>
        <xdr:cNvSpPr/>
      </xdr:nvSpPr>
      <xdr:spPr>
        <a:xfrm>
          <a:off x="2857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66" name="楕円 165"/>
        <xdr:cNvSpPr/>
      </xdr:nvSpPr>
      <xdr:spPr>
        <a:xfrm>
          <a:off x="4584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162758</xdr:rowOff>
    </xdr:from>
    <xdr:ext cx="405111" cy="259045"/>
    <xdr:sp macro="" textlink="">
      <xdr:nvSpPr>
        <xdr:cNvPr id="167" name="【橋りょう・トンネル】&#10;有形固定資産減価償却率該当値テキスト"/>
        <xdr:cNvSpPr txBox="1"/>
      </xdr:nvSpPr>
      <xdr:spPr>
        <a:xfrm>
          <a:off x="4673600"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35741</xdr:rowOff>
    </xdr:from>
    <xdr:to>
      <xdr:col>20</xdr:col>
      <xdr:colOff>38100</xdr:colOff>
      <xdr:row>59</xdr:row>
      <xdr:rowOff>137341</xdr:rowOff>
    </xdr:to>
    <xdr:sp macro="" textlink="">
      <xdr:nvSpPr>
        <xdr:cNvPr id="168" name="楕円 167"/>
        <xdr:cNvSpPr/>
      </xdr:nvSpPr>
      <xdr:spPr>
        <a:xfrm>
          <a:off x="3746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86541</xdr:rowOff>
    </xdr:to>
    <xdr:cxnSp macro="">
      <xdr:nvCxnSpPr>
        <xdr:cNvPr id="169" name="直線コネクタ 168"/>
        <xdr:cNvCxnSpPr/>
      </xdr:nvCxnSpPr>
      <xdr:spPr>
        <a:xfrm flipV="1">
          <a:off x="3797300" y="1017923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58601</xdr:rowOff>
    </xdr:from>
    <xdr:to>
      <xdr:col>15</xdr:col>
      <xdr:colOff>101600</xdr:colOff>
      <xdr:row>59</xdr:row>
      <xdr:rowOff>160201</xdr:rowOff>
    </xdr:to>
    <xdr:sp macro="" textlink="">
      <xdr:nvSpPr>
        <xdr:cNvPr id="170" name="楕円 169"/>
        <xdr:cNvSpPr/>
      </xdr:nvSpPr>
      <xdr:spPr>
        <a:xfrm>
          <a:off x="2857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86541</xdr:rowOff>
    </xdr:from>
    <xdr:to>
      <xdr:col>19</xdr:col>
      <xdr:colOff>177800</xdr:colOff>
      <xdr:row>59</xdr:row>
      <xdr:rowOff>109401</xdr:rowOff>
    </xdr:to>
    <xdr:cxnSp macro="">
      <xdr:nvCxnSpPr>
        <xdr:cNvPr id="171" name="直線コネクタ 170"/>
        <xdr:cNvCxnSpPr/>
      </xdr:nvCxnSpPr>
      <xdr:spPr>
        <a:xfrm flipV="1">
          <a:off x="2908300" y="102020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117946</xdr:rowOff>
    </xdr:from>
    <xdr:ext cx="405111" cy="259045"/>
    <xdr:sp macro="" textlink="">
      <xdr:nvSpPr>
        <xdr:cNvPr id="173" name="n_2aveValue【橋りょう・トンネル】&#10;有形固定資産減価償却率"/>
        <xdr:cNvSpPr txBox="1"/>
      </xdr:nvSpPr>
      <xdr:spPr>
        <a:xfrm>
          <a:off x="2705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128468</xdr:rowOff>
    </xdr:from>
    <xdr:ext cx="405111" cy="259045"/>
    <xdr:sp macro="" textlink="">
      <xdr:nvSpPr>
        <xdr:cNvPr id="174" name="n_1mainValue【橋りょう・トンネル】&#10;有形固定資産減価償却率"/>
        <xdr:cNvSpPr txBox="1"/>
      </xdr:nvSpPr>
      <xdr:spPr>
        <a:xfrm>
          <a:off x="35820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175" name="n_2mainValue【橋りょう・トンネル】&#10;有形固定資産減価償却率"/>
        <xdr:cNvSpPr txBox="1"/>
      </xdr:nvSpPr>
      <xdr:spPr>
        <a:xfrm>
          <a:off x="2705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204"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79022</xdr:rowOff>
    </xdr:from>
    <xdr:to>
      <xdr:col>46</xdr:col>
      <xdr:colOff>38100</xdr:colOff>
      <xdr:row>64</xdr:row>
      <xdr:rowOff>9172</xdr:rowOff>
    </xdr:to>
    <xdr:sp macro="" textlink="">
      <xdr:nvSpPr>
        <xdr:cNvPr id="207" name="フローチャート: 判断 206"/>
        <xdr:cNvSpPr/>
      </xdr:nvSpPr>
      <xdr:spPr>
        <a:xfrm>
          <a:off x="8699500" y="108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65430</xdr:rowOff>
    </xdr:from>
    <xdr:to>
      <xdr:col>55</xdr:col>
      <xdr:colOff>50800</xdr:colOff>
      <xdr:row>63</xdr:row>
      <xdr:rowOff>167030</xdr:rowOff>
    </xdr:to>
    <xdr:sp macro="" textlink="">
      <xdr:nvSpPr>
        <xdr:cNvPr id="213" name="楕円 212"/>
        <xdr:cNvSpPr/>
      </xdr:nvSpPr>
      <xdr:spPr>
        <a:xfrm>
          <a:off x="10426700" y="1086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43857</xdr:rowOff>
    </xdr:from>
    <xdr:ext cx="599010" cy="259045"/>
    <xdr:sp macro="" textlink="">
      <xdr:nvSpPr>
        <xdr:cNvPr id="214" name="【橋りょう・トンネル】&#10;一人当たり有形固定資産（償却資産）額該当値テキスト"/>
        <xdr:cNvSpPr txBox="1"/>
      </xdr:nvSpPr>
      <xdr:spPr>
        <a:xfrm>
          <a:off x="10515600" y="1084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66671</xdr:rowOff>
    </xdr:from>
    <xdr:to>
      <xdr:col>50</xdr:col>
      <xdr:colOff>165100</xdr:colOff>
      <xdr:row>63</xdr:row>
      <xdr:rowOff>168271</xdr:rowOff>
    </xdr:to>
    <xdr:sp macro="" textlink="">
      <xdr:nvSpPr>
        <xdr:cNvPr id="215" name="楕円 214"/>
        <xdr:cNvSpPr/>
      </xdr:nvSpPr>
      <xdr:spPr>
        <a:xfrm>
          <a:off x="9588500" y="108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116230</xdr:rowOff>
    </xdr:from>
    <xdr:to>
      <xdr:col>55</xdr:col>
      <xdr:colOff>0</xdr:colOff>
      <xdr:row>63</xdr:row>
      <xdr:rowOff>117471</xdr:rowOff>
    </xdr:to>
    <xdr:cxnSp macro="">
      <xdr:nvCxnSpPr>
        <xdr:cNvPr id="216" name="直線コネクタ 215"/>
        <xdr:cNvCxnSpPr/>
      </xdr:nvCxnSpPr>
      <xdr:spPr>
        <a:xfrm flipV="1">
          <a:off x="9639300" y="10917580"/>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67844</xdr:rowOff>
    </xdr:from>
    <xdr:to>
      <xdr:col>46</xdr:col>
      <xdr:colOff>38100</xdr:colOff>
      <xdr:row>63</xdr:row>
      <xdr:rowOff>169444</xdr:rowOff>
    </xdr:to>
    <xdr:sp macro="" textlink="">
      <xdr:nvSpPr>
        <xdr:cNvPr id="217" name="楕円 216"/>
        <xdr:cNvSpPr/>
      </xdr:nvSpPr>
      <xdr:spPr>
        <a:xfrm>
          <a:off x="8699500" y="1086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117471</xdr:rowOff>
    </xdr:from>
    <xdr:to>
      <xdr:col>50</xdr:col>
      <xdr:colOff>114300</xdr:colOff>
      <xdr:row>63</xdr:row>
      <xdr:rowOff>118644</xdr:rowOff>
    </xdr:to>
    <xdr:cxnSp macro="">
      <xdr:nvCxnSpPr>
        <xdr:cNvPr id="218" name="直線コネクタ 217"/>
        <xdr:cNvCxnSpPr/>
      </xdr:nvCxnSpPr>
      <xdr:spPr>
        <a:xfrm flipV="1">
          <a:off x="8750300" y="10918821"/>
          <a:ext cx="8890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19"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299</xdr:rowOff>
    </xdr:from>
    <xdr:ext cx="599010" cy="259045"/>
    <xdr:sp macro="" textlink="">
      <xdr:nvSpPr>
        <xdr:cNvPr id="220" name="n_2aveValue【橋りょう・トンネル】&#10;一人当たり有形固定資産（償却資産）額"/>
        <xdr:cNvSpPr txBox="1"/>
      </xdr:nvSpPr>
      <xdr:spPr>
        <a:xfrm>
          <a:off x="8450795" y="1097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159398</xdr:rowOff>
    </xdr:from>
    <xdr:ext cx="599010" cy="259045"/>
    <xdr:sp macro="" textlink="">
      <xdr:nvSpPr>
        <xdr:cNvPr id="221" name="n_1mainValue【橋りょう・トンネル】&#10;一人当たり有形固定資産（償却資産）額"/>
        <xdr:cNvSpPr txBox="1"/>
      </xdr:nvSpPr>
      <xdr:spPr>
        <a:xfrm>
          <a:off x="9327095" y="1096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14521</xdr:rowOff>
    </xdr:from>
    <xdr:ext cx="599010" cy="259045"/>
    <xdr:sp macro="" textlink="">
      <xdr:nvSpPr>
        <xdr:cNvPr id="222" name="n_2mainValue【橋りょう・トンネル】&#10;一人当たり有形固定資産（償却資産）額"/>
        <xdr:cNvSpPr txBox="1"/>
      </xdr:nvSpPr>
      <xdr:spPr>
        <a:xfrm>
          <a:off x="8450795" y="1064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52" name="【公営住宅】&#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34925</xdr:rowOff>
    </xdr:from>
    <xdr:to>
      <xdr:col>15</xdr:col>
      <xdr:colOff>101600</xdr:colOff>
      <xdr:row>81</xdr:row>
      <xdr:rowOff>136525</xdr:rowOff>
    </xdr:to>
    <xdr:sp macro="" textlink="">
      <xdr:nvSpPr>
        <xdr:cNvPr id="255" name="フローチャート: 判断 254"/>
        <xdr:cNvSpPr/>
      </xdr:nvSpPr>
      <xdr:spPr>
        <a:xfrm>
          <a:off x="2857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61" name="楕円 260"/>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81932</xdr:rowOff>
    </xdr:from>
    <xdr:ext cx="405111" cy="259045"/>
    <xdr:sp macro="" textlink="">
      <xdr:nvSpPr>
        <xdr:cNvPr id="262" name="【公営住宅】&#10;有形固定資産減価償却率該当値テキスト"/>
        <xdr:cNvSpPr txBox="1"/>
      </xdr:nvSpPr>
      <xdr:spPr>
        <a:xfrm>
          <a:off x="4673600"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126364</xdr:rowOff>
    </xdr:from>
    <xdr:to>
      <xdr:col>20</xdr:col>
      <xdr:colOff>38100</xdr:colOff>
      <xdr:row>82</xdr:row>
      <xdr:rowOff>56514</xdr:rowOff>
    </xdr:to>
    <xdr:sp macro="" textlink="">
      <xdr:nvSpPr>
        <xdr:cNvPr id="263" name="楕円 262"/>
        <xdr:cNvSpPr/>
      </xdr:nvSpPr>
      <xdr:spPr>
        <a:xfrm>
          <a:off x="3746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154305</xdr:rowOff>
    </xdr:from>
    <xdr:to>
      <xdr:col>24</xdr:col>
      <xdr:colOff>63500</xdr:colOff>
      <xdr:row>82</xdr:row>
      <xdr:rowOff>5714</xdr:rowOff>
    </xdr:to>
    <xdr:cxnSp macro="">
      <xdr:nvCxnSpPr>
        <xdr:cNvPr id="264" name="直線コネクタ 263"/>
        <xdr:cNvCxnSpPr/>
      </xdr:nvCxnSpPr>
      <xdr:spPr>
        <a:xfrm flipV="1">
          <a:off x="3797300" y="140417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162561</xdr:rowOff>
    </xdr:from>
    <xdr:to>
      <xdr:col>15</xdr:col>
      <xdr:colOff>101600</xdr:colOff>
      <xdr:row>82</xdr:row>
      <xdr:rowOff>92711</xdr:rowOff>
    </xdr:to>
    <xdr:sp macro="" textlink="">
      <xdr:nvSpPr>
        <xdr:cNvPr id="265" name="楕円 264"/>
        <xdr:cNvSpPr/>
      </xdr:nvSpPr>
      <xdr:spPr>
        <a:xfrm>
          <a:off x="2857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5714</xdr:rowOff>
    </xdr:from>
    <xdr:to>
      <xdr:col>19</xdr:col>
      <xdr:colOff>177800</xdr:colOff>
      <xdr:row>82</xdr:row>
      <xdr:rowOff>41911</xdr:rowOff>
    </xdr:to>
    <xdr:cxnSp macro="">
      <xdr:nvCxnSpPr>
        <xdr:cNvPr id="266" name="直線コネクタ 265"/>
        <xdr:cNvCxnSpPr/>
      </xdr:nvCxnSpPr>
      <xdr:spPr>
        <a:xfrm flipV="1">
          <a:off x="2908300" y="140646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67"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153052</xdr:rowOff>
    </xdr:from>
    <xdr:ext cx="405111" cy="259045"/>
    <xdr:sp macro="" textlink="">
      <xdr:nvSpPr>
        <xdr:cNvPr id="268" name="n_2aveValue【公営住宅】&#10;有形固定資産減価償却率"/>
        <xdr:cNvSpPr txBox="1"/>
      </xdr:nvSpPr>
      <xdr:spPr>
        <a:xfrm>
          <a:off x="2705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47641</xdr:rowOff>
    </xdr:from>
    <xdr:ext cx="405111" cy="259045"/>
    <xdr:sp macro="" textlink="">
      <xdr:nvSpPr>
        <xdr:cNvPr id="269" name="n_1main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83838</xdr:rowOff>
    </xdr:from>
    <xdr:ext cx="405111" cy="259045"/>
    <xdr:sp macro="" textlink="">
      <xdr:nvSpPr>
        <xdr:cNvPr id="270" name="n_2mainValue【公営住宅】&#10;有形固定資産減価償却率"/>
        <xdr:cNvSpPr txBox="1"/>
      </xdr:nvSpPr>
      <xdr:spPr>
        <a:xfrm>
          <a:off x="2705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99"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157987</xdr:rowOff>
    </xdr:from>
    <xdr:to>
      <xdr:col>46</xdr:col>
      <xdr:colOff>38100</xdr:colOff>
      <xdr:row>84</xdr:row>
      <xdr:rowOff>88137</xdr:rowOff>
    </xdr:to>
    <xdr:sp macro="" textlink="">
      <xdr:nvSpPr>
        <xdr:cNvPr id="302" name="フローチャート: 判断 301"/>
        <xdr:cNvSpPr/>
      </xdr:nvSpPr>
      <xdr:spPr>
        <a:xfrm>
          <a:off x="8699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127508</xdr:rowOff>
    </xdr:from>
    <xdr:to>
      <xdr:col>55</xdr:col>
      <xdr:colOff>50800</xdr:colOff>
      <xdr:row>84</xdr:row>
      <xdr:rowOff>57658</xdr:rowOff>
    </xdr:to>
    <xdr:sp macro="" textlink="">
      <xdr:nvSpPr>
        <xdr:cNvPr id="308" name="楕円 307"/>
        <xdr:cNvSpPr/>
      </xdr:nvSpPr>
      <xdr:spPr>
        <a:xfrm>
          <a:off x="10426700" y="1435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105935</xdr:rowOff>
    </xdr:from>
    <xdr:ext cx="469744" cy="259045"/>
    <xdr:sp macro="" textlink="">
      <xdr:nvSpPr>
        <xdr:cNvPr id="309" name="【公営住宅】&#10;一人当たり面積該当値テキスト"/>
        <xdr:cNvSpPr txBox="1"/>
      </xdr:nvSpPr>
      <xdr:spPr>
        <a:xfrm>
          <a:off x="10515600" y="143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119887</xdr:rowOff>
    </xdr:from>
    <xdr:to>
      <xdr:col>50</xdr:col>
      <xdr:colOff>165100</xdr:colOff>
      <xdr:row>84</xdr:row>
      <xdr:rowOff>50037</xdr:rowOff>
    </xdr:to>
    <xdr:sp macro="" textlink="">
      <xdr:nvSpPr>
        <xdr:cNvPr id="310" name="楕円 309"/>
        <xdr:cNvSpPr/>
      </xdr:nvSpPr>
      <xdr:spPr>
        <a:xfrm>
          <a:off x="9588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170687</xdr:rowOff>
    </xdr:from>
    <xdr:to>
      <xdr:col>55</xdr:col>
      <xdr:colOff>0</xdr:colOff>
      <xdr:row>84</xdr:row>
      <xdr:rowOff>6858</xdr:rowOff>
    </xdr:to>
    <xdr:cxnSp macro="">
      <xdr:nvCxnSpPr>
        <xdr:cNvPr id="311" name="直線コネクタ 310"/>
        <xdr:cNvCxnSpPr/>
      </xdr:nvCxnSpPr>
      <xdr:spPr>
        <a:xfrm>
          <a:off x="9639300" y="14401037"/>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120650</xdr:rowOff>
    </xdr:from>
    <xdr:to>
      <xdr:col>46</xdr:col>
      <xdr:colOff>38100</xdr:colOff>
      <xdr:row>84</xdr:row>
      <xdr:rowOff>50800</xdr:rowOff>
    </xdr:to>
    <xdr:sp macro="" textlink="">
      <xdr:nvSpPr>
        <xdr:cNvPr id="312" name="楕円 311"/>
        <xdr:cNvSpPr/>
      </xdr:nvSpPr>
      <xdr:spPr>
        <a:xfrm>
          <a:off x="8699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170687</xdr:rowOff>
    </xdr:from>
    <xdr:to>
      <xdr:col>50</xdr:col>
      <xdr:colOff>114300</xdr:colOff>
      <xdr:row>84</xdr:row>
      <xdr:rowOff>0</xdr:rowOff>
    </xdr:to>
    <xdr:cxnSp macro="">
      <xdr:nvCxnSpPr>
        <xdr:cNvPr id="313" name="直線コネクタ 312"/>
        <xdr:cNvCxnSpPr/>
      </xdr:nvCxnSpPr>
      <xdr:spPr>
        <a:xfrm flipV="1">
          <a:off x="8750300" y="144010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314"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79264</xdr:rowOff>
    </xdr:from>
    <xdr:ext cx="469744" cy="259045"/>
    <xdr:sp macro="" textlink="">
      <xdr:nvSpPr>
        <xdr:cNvPr id="315" name="n_2aveValue【公営住宅】&#10;一人当たり面積"/>
        <xdr:cNvSpPr txBox="1"/>
      </xdr:nvSpPr>
      <xdr:spPr>
        <a:xfrm>
          <a:off x="8515427" y="1448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41164</xdr:rowOff>
    </xdr:from>
    <xdr:ext cx="469744" cy="259045"/>
    <xdr:sp macro="" textlink="">
      <xdr:nvSpPr>
        <xdr:cNvPr id="316" name="n_1mainValue【公営住宅】&#10;一人当たり面積"/>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317" name="n_2mainValue【公営住宅】&#10;一人当たり面積"/>
        <xdr:cNvSpPr txBox="1"/>
      </xdr:nvSpPr>
      <xdr:spPr>
        <a:xfrm>
          <a:off x="8515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58" name="直線コネクタ 357"/>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59"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60" name="直線コネクタ 359"/>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61"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62" name="直線コネクタ 361"/>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103522</xdr:rowOff>
    </xdr:from>
    <xdr:ext cx="405111" cy="259045"/>
    <xdr:sp macro="" textlink="">
      <xdr:nvSpPr>
        <xdr:cNvPr id="363" name="【認定こども園・幼稚園・保育所】&#10;有形固定資産減価償却率平均値テキスト"/>
        <xdr:cNvSpPr txBox="1"/>
      </xdr:nvSpPr>
      <xdr:spPr>
        <a:xfrm>
          <a:off x="16357600" y="644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64" name="フローチャート: 判断 363"/>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65" name="フローチャート: 判断 364"/>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80645</xdr:rowOff>
    </xdr:from>
    <xdr:to>
      <xdr:col>76</xdr:col>
      <xdr:colOff>165100</xdr:colOff>
      <xdr:row>39</xdr:row>
      <xdr:rowOff>10795</xdr:rowOff>
    </xdr:to>
    <xdr:sp macro="" textlink="">
      <xdr:nvSpPr>
        <xdr:cNvPr id="366" name="フローチャート: 判断 365"/>
        <xdr:cNvSpPr/>
      </xdr:nvSpPr>
      <xdr:spPr>
        <a:xfrm>
          <a:off x="14541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158750</xdr:rowOff>
    </xdr:from>
    <xdr:to>
      <xdr:col>85</xdr:col>
      <xdr:colOff>177800</xdr:colOff>
      <xdr:row>39</xdr:row>
      <xdr:rowOff>88900</xdr:rowOff>
    </xdr:to>
    <xdr:sp macro="" textlink="">
      <xdr:nvSpPr>
        <xdr:cNvPr id="372" name="楕円 371"/>
        <xdr:cNvSpPr/>
      </xdr:nvSpPr>
      <xdr:spPr>
        <a:xfrm>
          <a:off x="16268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137177</xdr:rowOff>
    </xdr:from>
    <xdr:ext cx="405111" cy="259045"/>
    <xdr:sp macro="" textlink="">
      <xdr:nvSpPr>
        <xdr:cNvPr id="373" name="【認定こども園・幼稚園・保育所】&#10;有形固定資産減価償却率該当値テキスト"/>
        <xdr:cNvSpPr txBox="1"/>
      </xdr:nvSpPr>
      <xdr:spPr>
        <a:xfrm>
          <a:off x="16357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46355</xdr:rowOff>
    </xdr:from>
    <xdr:to>
      <xdr:col>81</xdr:col>
      <xdr:colOff>101600</xdr:colOff>
      <xdr:row>39</xdr:row>
      <xdr:rowOff>147955</xdr:rowOff>
    </xdr:to>
    <xdr:sp macro="" textlink="">
      <xdr:nvSpPr>
        <xdr:cNvPr id="374" name="楕円 373"/>
        <xdr:cNvSpPr/>
      </xdr:nvSpPr>
      <xdr:spPr>
        <a:xfrm>
          <a:off x="15430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38100</xdr:rowOff>
    </xdr:from>
    <xdr:to>
      <xdr:col>85</xdr:col>
      <xdr:colOff>127000</xdr:colOff>
      <xdr:row>39</xdr:row>
      <xdr:rowOff>97155</xdr:rowOff>
    </xdr:to>
    <xdr:cxnSp macro="">
      <xdr:nvCxnSpPr>
        <xdr:cNvPr id="375" name="直線コネクタ 374"/>
        <xdr:cNvCxnSpPr/>
      </xdr:nvCxnSpPr>
      <xdr:spPr>
        <a:xfrm flipV="1">
          <a:off x="15481300" y="67246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154940</xdr:rowOff>
    </xdr:from>
    <xdr:to>
      <xdr:col>76</xdr:col>
      <xdr:colOff>165100</xdr:colOff>
      <xdr:row>40</xdr:row>
      <xdr:rowOff>85090</xdr:rowOff>
    </xdr:to>
    <xdr:sp macro="" textlink="">
      <xdr:nvSpPr>
        <xdr:cNvPr id="376" name="楕円 375"/>
        <xdr:cNvSpPr/>
      </xdr:nvSpPr>
      <xdr:spPr>
        <a:xfrm>
          <a:off x="14541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97155</xdr:rowOff>
    </xdr:from>
    <xdr:to>
      <xdr:col>81</xdr:col>
      <xdr:colOff>50800</xdr:colOff>
      <xdr:row>40</xdr:row>
      <xdr:rowOff>34290</xdr:rowOff>
    </xdr:to>
    <xdr:cxnSp macro="">
      <xdr:nvCxnSpPr>
        <xdr:cNvPr id="377" name="直線コネクタ 376"/>
        <xdr:cNvCxnSpPr/>
      </xdr:nvCxnSpPr>
      <xdr:spPr>
        <a:xfrm flipV="1">
          <a:off x="14592300" y="67837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378"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27322</xdr:rowOff>
    </xdr:from>
    <xdr:ext cx="405111" cy="259045"/>
    <xdr:sp macro="" textlink="">
      <xdr:nvSpPr>
        <xdr:cNvPr id="379" name="n_2aveValue【認定こども園・幼稚園・保育所】&#10;有形固定資産減価償却率"/>
        <xdr:cNvSpPr txBox="1"/>
      </xdr:nvSpPr>
      <xdr:spPr>
        <a:xfrm>
          <a:off x="14389744"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139082</xdr:rowOff>
    </xdr:from>
    <xdr:ext cx="405111" cy="259045"/>
    <xdr:sp macro="" textlink="">
      <xdr:nvSpPr>
        <xdr:cNvPr id="380" name="n_1mainValue【認定こども園・幼稚園・保育所】&#10;有形固定資産減価償却率"/>
        <xdr:cNvSpPr txBox="1"/>
      </xdr:nvSpPr>
      <xdr:spPr>
        <a:xfrm>
          <a:off x="152660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76217</xdr:rowOff>
    </xdr:from>
    <xdr:ext cx="405111" cy="259045"/>
    <xdr:sp macro="" textlink="">
      <xdr:nvSpPr>
        <xdr:cNvPr id="381" name="n_2mainValue【認定こども園・幼稚園・保育所】&#10;有形固定資産減価償却率"/>
        <xdr:cNvSpPr txBox="1"/>
      </xdr:nvSpPr>
      <xdr:spPr>
        <a:xfrm>
          <a:off x="14389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3" name="テキスト ボックス 39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5" name="テキスト ボックス 39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7" name="テキスト ボックス 39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9" name="テキスト ボックス 39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1" name="テキスト ボックス 40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05" name="直線コネクタ 40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0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07" name="直線コネクタ 40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0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09" name="直線コネクタ 40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10"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11" name="フローチャート: 判断 41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12" name="フローチャート: 判断 41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132080</xdr:rowOff>
    </xdr:from>
    <xdr:to>
      <xdr:col>107</xdr:col>
      <xdr:colOff>101600</xdr:colOff>
      <xdr:row>37</xdr:row>
      <xdr:rowOff>62230</xdr:rowOff>
    </xdr:to>
    <xdr:sp macro="" textlink="">
      <xdr:nvSpPr>
        <xdr:cNvPr id="413" name="フローチャート: 判断 412"/>
        <xdr:cNvSpPr/>
      </xdr:nvSpPr>
      <xdr:spPr>
        <a:xfrm>
          <a:off x="20383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151130</xdr:rowOff>
    </xdr:from>
    <xdr:to>
      <xdr:col>116</xdr:col>
      <xdr:colOff>114300</xdr:colOff>
      <xdr:row>35</xdr:row>
      <xdr:rowOff>81280</xdr:rowOff>
    </xdr:to>
    <xdr:sp macro="" textlink="">
      <xdr:nvSpPr>
        <xdr:cNvPr id="419" name="楕円 418"/>
        <xdr:cNvSpPr/>
      </xdr:nvSpPr>
      <xdr:spPr>
        <a:xfrm>
          <a:off x="22110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2557</xdr:rowOff>
    </xdr:from>
    <xdr:ext cx="469744" cy="259045"/>
    <xdr:sp macro="" textlink="">
      <xdr:nvSpPr>
        <xdr:cNvPr id="420" name="【認定こども園・幼稚園・保育所】&#10;一人当たり面積該当値テキスト"/>
        <xdr:cNvSpPr txBox="1"/>
      </xdr:nvSpPr>
      <xdr:spPr>
        <a:xfrm>
          <a:off x="22199600" y="58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128270</xdr:rowOff>
    </xdr:from>
    <xdr:to>
      <xdr:col>112</xdr:col>
      <xdr:colOff>38100</xdr:colOff>
      <xdr:row>35</xdr:row>
      <xdr:rowOff>58420</xdr:rowOff>
    </xdr:to>
    <xdr:sp macro="" textlink="">
      <xdr:nvSpPr>
        <xdr:cNvPr id="421" name="楕円 420"/>
        <xdr:cNvSpPr/>
      </xdr:nvSpPr>
      <xdr:spPr>
        <a:xfrm>
          <a:off x="21272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7620</xdr:rowOff>
    </xdr:from>
    <xdr:to>
      <xdr:col>116</xdr:col>
      <xdr:colOff>63500</xdr:colOff>
      <xdr:row>35</xdr:row>
      <xdr:rowOff>30480</xdr:rowOff>
    </xdr:to>
    <xdr:cxnSp macro="">
      <xdr:nvCxnSpPr>
        <xdr:cNvPr id="422" name="直線コネクタ 421"/>
        <xdr:cNvCxnSpPr/>
      </xdr:nvCxnSpPr>
      <xdr:spPr>
        <a:xfrm>
          <a:off x="21323300" y="60083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74930</xdr:rowOff>
    </xdr:from>
    <xdr:to>
      <xdr:col>107</xdr:col>
      <xdr:colOff>101600</xdr:colOff>
      <xdr:row>36</xdr:row>
      <xdr:rowOff>5080</xdr:rowOff>
    </xdr:to>
    <xdr:sp macro="" textlink="">
      <xdr:nvSpPr>
        <xdr:cNvPr id="423" name="楕円 422"/>
        <xdr:cNvSpPr/>
      </xdr:nvSpPr>
      <xdr:spPr>
        <a:xfrm>
          <a:off x="20383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7620</xdr:rowOff>
    </xdr:from>
    <xdr:to>
      <xdr:col>111</xdr:col>
      <xdr:colOff>177800</xdr:colOff>
      <xdr:row>35</xdr:row>
      <xdr:rowOff>125730</xdr:rowOff>
    </xdr:to>
    <xdr:cxnSp macro="">
      <xdr:nvCxnSpPr>
        <xdr:cNvPr id="424" name="直線コネクタ 423"/>
        <xdr:cNvCxnSpPr/>
      </xdr:nvCxnSpPr>
      <xdr:spPr>
        <a:xfrm flipV="1">
          <a:off x="20434300" y="60083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25"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53357</xdr:rowOff>
    </xdr:from>
    <xdr:ext cx="469744" cy="259045"/>
    <xdr:sp macro="" textlink="">
      <xdr:nvSpPr>
        <xdr:cNvPr id="426" name="n_2aveValue【認定こども園・幼稚園・保育所】&#10;一人当たり面積"/>
        <xdr:cNvSpPr txBox="1"/>
      </xdr:nvSpPr>
      <xdr:spPr>
        <a:xfrm>
          <a:off x="2019942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74947</xdr:rowOff>
    </xdr:from>
    <xdr:ext cx="469744" cy="259045"/>
    <xdr:sp macro="" textlink="">
      <xdr:nvSpPr>
        <xdr:cNvPr id="427" name="n_1mainValue【認定こども園・幼稚園・保育所】&#10;一人当たり面積"/>
        <xdr:cNvSpPr txBox="1"/>
      </xdr:nvSpPr>
      <xdr:spPr>
        <a:xfrm>
          <a:off x="21075727" y="57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21607</xdr:rowOff>
    </xdr:from>
    <xdr:ext cx="469744" cy="259045"/>
    <xdr:sp macro="" textlink="">
      <xdr:nvSpPr>
        <xdr:cNvPr id="428" name="n_2mainValue【認定こども園・幼稚園・保育所】&#10;一人当たり面積"/>
        <xdr:cNvSpPr txBox="1"/>
      </xdr:nvSpPr>
      <xdr:spPr>
        <a:xfrm>
          <a:off x="201994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1" name="テキスト ボックス 44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1" name="テキスト ボックス 45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55" name="直線コネクタ 454"/>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56"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57" name="直線コネクタ 456"/>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58"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59" name="直線コネクタ 458"/>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60"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61" name="フローチャート: 判断 460"/>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62" name="フローチャート: 判断 46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32476</xdr:rowOff>
    </xdr:from>
    <xdr:to>
      <xdr:col>76</xdr:col>
      <xdr:colOff>165100</xdr:colOff>
      <xdr:row>59</xdr:row>
      <xdr:rowOff>134076</xdr:rowOff>
    </xdr:to>
    <xdr:sp macro="" textlink="">
      <xdr:nvSpPr>
        <xdr:cNvPr id="463" name="フローチャート: 判断 462"/>
        <xdr:cNvSpPr/>
      </xdr:nvSpPr>
      <xdr:spPr>
        <a:xfrm>
          <a:off x="14541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469" name="楕円 468"/>
        <xdr:cNvSpPr/>
      </xdr:nvSpPr>
      <xdr:spPr>
        <a:xfrm>
          <a:off x="162687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104339</xdr:rowOff>
    </xdr:from>
    <xdr:ext cx="405111" cy="259045"/>
    <xdr:sp macro="" textlink="">
      <xdr:nvSpPr>
        <xdr:cNvPr id="470" name="【学校施設】&#10;有形固定資産減価償却率該当値テキスト"/>
        <xdr:cNvSpPr txBox="1"/>
      </xdr:nvSpPr>
      <xdr:spPr>
        <a:xfrm>
          <a:off x="16357600" y="970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78196</xdr:rowOff>
    </xdr:from>
    <xdr:to>
      <xdr:col>81</xdr:col>
      <xdr:colOff>101600</xdr:colOff>
      <xdr:row>58</xdr:row>
      <xdr:rowOff>8346</xdr:rowOff>
    </xdr:to>
    <xdr:sp macro="" textlink="">
      <xdr:nvSpPr>
        <xdr:cNvPr id="471" name="楕円 470"/>
        <xdr:cNvSpPr/>
      </xdr:nvSpPr>
      <xdr:spPr>
        <a:xfrm>
          <a:off x="15430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128996</xdr:rowOff>
    </xdr:from>
    <xdr:to>
      <xdr:col>85</xdr:col>
      <xdr:colOff>127000</xdr:colOff>
      <xdr:row>57</xdr:row>
      <xdr:rowOff>132262</xdr:rowOff>
    </xdr:to>
    <xdr:cxnSp macro="">
      <xdr:nvCxnSpPr>
        <xdr:cNvPr id="472" name="直線コネクタ 471"/>
        <xdr:cNvCxnSpPr/>
      </xdr:nvCxnSpPr>
      <xdr:spPr>
        <a:xfrm>
          <a:off x="15481300" y="990164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473" name="楕円 472"/>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128996</xdr:rowOff>
    </xdr:to>
    <xdr:cxnSp macro="">
      <xdr:nvCxnSpPr>
        <xdr:cNvPr id="474" name="直線コネクタ 473"/>
        <xdr:cNvCxnSpPr/>
      </xdr:nvCxnSpPr>
      <xdr:spPr>
        <a:xfrm>
          <a:off x="14592300" y="98298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75"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125203</xdr:rowOff>
    </xdr:from>
    <xdr:ext cx="405111" cy="259045"/>
    <xdr:sp macro="" textlink="">
      <xdr:nvSpPr>
        <xdr:cNvPr id="476" name="n_2aveValue【学校施設】&#10;有形固定資産減価償却率"/>
        <xdr:cNvSpPr txBox="1"/>
      </xdr:nvSpPr>
      <xdr:spPr>
        <a:xfrm>
          <a:off x="14389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24873</xdr:rowOff>
    </xdr:from>
    <xdr:ext cx="405111" cy="259045"/>
    <xdr:sp macro="" textlink="">
      <xdr:nvSpPr>
        <xdr:cNvPr id="477" name="n_1mainValue【学校施設】&#10;有形固定資産減価償却率"/>
        <xdr:cNvSpPr txBox="1"/>
      </xdr:nvSpPr>
      <xdr:spPr>
        <a:xfrm>
          <a:off x="15266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478" name="n_2mainValue【学校施設】&#10;有形固定資産減価償却率"/>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05" name="直線コネクタ 504"/>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06"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07" name="直線コネクタ 506"/>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08"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09" name="直線コネクタ 508"/>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10"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11" name="フローチャート: 判断 510"/>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12" name="フローチャート: 判断 511"/>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50764</xdr:rowOff>
    </xdr:from>
    <xdr:to>
      <xdr:col>107</xdr:col>
      <xdr:colOff>101600</xdr:colOff>
      <xdr:row>59</xdr:row>
      <xdr:rowOff>152364</xdr:rowOff>
    </xdr:to>
    <xdr:sp macro="" textlink="">
      <xdr:nvSpPr>
        <xdr:cNvPr id="513" name="フローチャート: 判断 512"/>
        <xdr:cNvSpPr/>
      </xdr:nvSpPr>
      <xdr:spPr>
        <a:xfrm>
          <a:off x="20383500" y="101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158206</xdr:rowOff>
    </xdr:from>
    <xdr:to>
      <xdr:col>116</xdr:col>
      <xdr:colOff>114300</xdr:colOff>
      <xdr:row>59</xdr:row>
      <xdr:rowOff>88356</xdr:rowOff>
    </xdr:to>
    <xdr:sp macro="" textlink="">
      <xdr:nvSpPr>
        <xdr:cNvPr id="519" name="楕円 518"/>
        <xdr:cNvSpPr/>
      </xdr:nvSpPr>
      <xdr:spPr>
        <a:xfrm>
          <a:off x="22110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9633</xdr:rowOff>
    </xdr:from>
    <xdr:ext cx="469744" cy="259045"/>
    <xdr:sp macro="" textlink="">
      <xdr:nvSpPr>
        <xdr:cNvPr id="520" name="【学校施設】&#10;一人当たり面積該当値テキスト"/>
        <xdr:cNvSpPr txBox="1"/>
      </xdr:nvSpPr>
      <xdr:spPr>
        <a:xfrm>
          <a:off x="22199600" y="995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168656</xdr:rowOff>
    </xdr:from>
    <xdr:to>
      <xdr:col>112</xdr:col>
      <xdr:colOff>38100</xdr:colOff>
      <xdr:row>59</xdr:row>
      <xdr:rowOff>98806</xdr:rowOff>
    </xdr:to>
    <xdr:sp macro="" textlink="">
      <xdr:nvSpPr>
        <xdr:cNvPr id="521" name="楕円 520"/>
        <xdr:cNvSpPr/>
      </xdr:nvSpPr>
      <xdr:spPr>
        <a:xfrm>
          <a:off x="21272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37556</xdr:rowOff>
    </xdr:from>
    <xdr:to>
      <xdr:col>116</xdr:col>
      <xdr:colOff>63500</xdr:colOff>
      <xdr:row>59</xdr:row>
      <xdr:rowOff>48006</xdr:rowOff>
    </xdr:to>
    <xdr:cxnSp macro="">
      <xdr:nvCxnSpPr>
        <xdr:cNvPr id="522" name="直線コネクタ 521"/>
        <xdr:cNvCxnSpPr/>
      </xdr:nvCxnSpPr>
      <xdr:spPr>
        <a:xfrm flipV="1">
          <a:off x="21323300" y="10153106"/>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26598</xdr:rowOff>
    </xdr:from>
    <xdr:to>
      <xdr:col>107</xdr:col>
      <xdr:colOff>101600</xdr:colOff>
      <xdr:row>59</xdr:row>
      <xdr:rowOff>128198</xdr:rowOff>
    </xdr:to>
    <xdr:sp macro="" textlink="">
      <xdr:nvSpPr>
        <xdr:cNvPr id="523" name="楕円 522"/>
        <xdr:cNvSpPr/>
      </xdr:nvSpPr>
      <xdr:spPr>
        <a:xfrm>
          <a:off x="20383500" y="101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48006</xdr:rowOff>
    </xdr:from>
    <xdr:to>
      <xdr:col>111</xdr:col>
      <xdr:colOff>177800</xdr:colOff>
      <xdr:row>59</xdr:row>
      <xdr:rowOff>77398</xdr:rowOff>
    </xdr:to>
    <xdr:cxnSp macro="">
      <xdr:nvCxnSpPr>
        <xdr:cNvPr id="524" name="直線コネクタ 523"/>
        <xdr:cNvCxnSpPr/>
      </xdr:nvCxnSpPr>
      <xdr:spPr>
        <a:xfrm flipV="1">
          <a:off x="20434300" y="101635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525"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143491</xdr:rowOff>
    </xdr:from>
    <xdr:ext cx="469744" cy="259045"/>
    <xdr:sp macro="" textlink="">
      <xdr:nvSpPr>
        <xdr:cNvPr id="526" name="n_2aveValue【学校施設】&#10;一人当たり面積"/>
        <xdr:cNvSpPr txBox="1"/>
      </xdr:nvSpPr>
      <xdr:spPr>
        <a:xfrm>
          <a:off x="20199427" y="102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115333</xdr:rowOff>
    </xdr:from>
    <xdr:ext cx="469744" cy="259045"/>
    <xdr:sp macro="" textlink="">
      <xdr:nvSpPr>
        <xdr:cNvPr id="527" name="n_1mainValue【学校施設】&#10;一人当たり面積"/>
        <xdr:cNvSpPr txBox="1"/>
      </xdr:nvSpPr>
      <xdr:spPr>
        <a:xfrm>
          <a:off x="21075727"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144725</xdr:rowOff>
    </xdr:from>
    <xdr:ext cx="469744" cy="259045"/>
    <xdr:sp macro="" textlink="">
      <xdr:nvSpPr>
        <xdr:cNvPr id="528" name="n_2mainValue【学校施設】&#10;一人当たり面積"/>
        <xdr:cNvSpPr txBox="1"/>
      </xdr:nvSpPr>
      <xdr:spPr>
        <a:xfrm>
          <a:off x="20199427" y="991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5" name="テキスト ボックス 55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6" name="直線コネクタ 5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7" name="テキスト ボックス 55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8" name="直線コネクタ 5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9" name="テキスト ボックス 5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0" name="直線コネクタ 5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1" name="テキスト ボックス 5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2" name="直線コネクタ 5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3" name="テキスト ボックス 5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4" name="直線コネクタ 5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5" name="テキスト ボックス 56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69" name="直線コネクタ 568"/>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70"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71" name="直線コネクタ 570"/>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72"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73" name="直線コネクタ 572"/>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574" name="【公民館】&#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75" name="フローチャート: 判断 574"/>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76" name="フローチャート: 判断 575"/>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21589</xdr:rowOff>
    </xdr:from>
    <xdr:to>
      <xdr:col>76</xdr:col>
      <xdr:colOff>165100</xdr:colOff>
      <xdr:row>105</xdr:row>
      <xdr:rowOff>123189</xdr:rowOff>
    </xdr:to>
    <xdr:sp macro="" textlink="">
      <xdr:nvSpPr>
        <xdr:cNvPr id="577" name="フローチャート: 判断 576"/>
        <xdr:cNvSpPr/>
      </xdr:nvSpPr>
      <xdr:spPr>
        <a:xfrm>
          <a:off x="14541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38736</xdr:rowOff>
    </xdr:from>
    <xdr:to>
      <xdr:col>85</xdr:col>
      <xdr:colOff>177800</xdr:colOff>
      <xdr:row>107</xdr:row>
      <xdr:rowOff>140336</xdr:rowOff>
    </xdr:to>
    <xdr:sp macro="" textlink="">
      <xdr:nvSpPr>
        <xdr:cNvPr id="583" name="楕円 582"/>
        <xdr:cNvSpPr/>
      </xdr:nvSpPr>
      <xdr:spPr>
        <a:xfrm>
          <a:off x="162687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125113</xdr:rowOff>
    </xdr:from>
    <xdr:ext cx="405111" cy="259045"/>
    <xdr:sp macro="" textlink="">
      <xdr:nvSpPr>
        <xdr:cNvPr id="584" name="【公民館】&#10;有形固定資産減価償却率該当値テキスト"/>
        <xdr:cNvSpPr txBox="1"/>
      </xdr:nvSpPr>
      <xdr:spPr>
        <a:xfrm>
          <a:off x="16357600" y="1829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90170</xdr:rowOff>
    </xdr:from>
    <xdr:to>
      <xdr:col>81</xdr:col>
      <xdr:colOff>101600</xdr:colOff>
      <xdr:row>108</xdr:row>
      <xdr:rowOff>20320</xdr:rowOff>
    </xdr:to>
    <xdr:sp macro="" textlink="">
      <xdr:nvSpPr>
        <xdr:cNvPr id="585" name="楕円 584"/>
        <xdr:cNvSpPr/>
      </xdr:nvSpPr>
      <xdr:spPr>
        <a:xfrm>
          <a:off x="15430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89536</xdr:rowOff>
    </xdr:from>
    <xdr:to>
      <xdr:col>85</xdr:col>
      <xdr:colOff>127000</xdr:colOff>
      <xdr:row>107</xdr:row>
      <xdr:rowOff>140970</xdr:rowOff>
    </xdr:to>
    <xdr:cxnSp macro="">
      <xdr:nvCxnSpPr>
        <xdr:cNvPr id="586" name="直線コネクタ 585"/>
        <xdr:cNvCxnSpPr/>
      </xdr:nvCxnSpPr>
      <xdr:spPr>
        <a:xfrm flipV="1">
          <a:off x="15481300" y="184346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15875</xdr:rowOff>
    </xdr:from>
    <xdr:to>
      <xdr:col>76</xdr:col>
      <xdr:colOff>165100</xdr:colOff>
      <xdr:row>107</xdr:row>
      <xdr:rowOff>117475</xdr:rowOff>
    </xdr:to>
    <xdr:sp macro="" textlink="">
      <xdr:nvSpPr>
        <xdr:cNvPr id="587" name="楕円 586"/>
        <xdr:cNvSpPr/>
      </xdr:nvSpPr>
      <xdr:spPr>
        <a:xfrm>
          <a:off x="14541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66675</xdr:rowOff>
    </xdr:from>
    <xdr:to>
      <xdr:col>81</xdr:col>
      <xdr:colOff>50800</xdr:colOff>
      <xdr:row>107</xdr:row>
      <xdr:rowOff>140970</xdr:rowOff>
    </xdr:to>
    <xdr:cxnSp macro="">
      <xdr:nvCxnSpPr>
        <xdr:cNvPr id="588" name="直線コネクタ 587"/>
        <xdr:cNvCxnSpPr/>
      </xdr:nvCxnSpPr>
      <xdr:spPr>
        <a:xfrm>
          <a:off x="14592300" y="184118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589"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139716</xdr:rowOff>
    </xdr:from>
    <xdr:ext cx="405111" cy="259045"/>
    <xdr:sp macro="" textlink="">
      <xdr:nvSpPr>
        <xdr:cNvPr id="590" name="n_2aveValue【公民館】&#10;有形固定資産減価償却率"/>
        <xdr:cNvSpPr txBox="1"/>
      </xdr:nvSpPr>
      <xdr:spPr>
        <a:xfrm>
          <a:off x="14389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11447</xdr:rowOff>
    </xdr:from>
    <xdr:ext cx="405111" cy="259045"/>
    <xdr:sp macro="" textlink="">
      <xdr:nvSpPr>
        <xdr:cNvPr id="591" name="n_1mainValue【公民館】&#10;有形固定資産減価償却率"/>
        <xdr:cNvSpPr txBox="1"/>
      </xdr:nvSpPr>
      <xdr:spPr>
        <a:xfrm>
          <a:off x="15266044"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108602</xdr:rowOff>
    </xdr:from>
    <xdr:ext cx="405111" cy="259045"/>
    <xdr:sp macro="" textlink="">
      <xdr:nvSpPr>
        <xdr:cNvPr id="592" name="n_2mainValue【公民館】&#10;有形固定資産減価償却率"/>
        <xdr:cNvSpPr txBox="1"/>
      </xdr:nvSpPr>
      <xdr:spPr>
        <a:xfrm>
          <a:off x="14389744"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18" name="直線コネクタ 617"/>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19"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20" name="直線コネクタ 619"/>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2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22" name="直線コネクタ 62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623"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24" name="フローチャート: 判断 623"/>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25" name="フローチャート: 判断 624"/>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26" name="フローチャート: 判断 625"/>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84182</xdr:rowOff>
    </xdr:from>
    <xdr:to>
      <xdr:col>116</xdr:col>
      <xdr:colOff>114300</xdr:colOff>
      <xdr:row>105</xdr:row>
      <xdr:rowOff>14332</xdr:rowOff>
    </xdr:to>
    <xdr:sp macro="" textlink="">
      <xdr:nvSpPr>
        <xdr:cNvPr id="632" name="楕円 631"/>
        <xdr:cNvSpPr/>
      </xdr:nvSpPr>
      <xdr:spPr>
        <a:xfrm>
          <a:off x="22110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107059</xdr:rowOff>
    </xdr:from>
    <xdr:ext cx="469744" cy="259045"/>
    <xdr:sp macro="" textlink="">
      <xdr:nvSpPr>
        <xdr:cNvPr id="633" name="【公民館】&#10;一人当たり面積該当値テキスト"/>
        <xdr:cNvSpPr txBox="1"/>
      </xdr:nvSpPr>
      <xdr:spPr>
        <a:xfrm>
          <a:off x="22199600" y="177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90714</xdr:rowOff>
    </xdr:from>
    <xdr:to>
      <xdr:col>112</xdr:col>
      <xdr:colOff>38100</xdr:colOff>
      <xdr:row>105</xdr:row>
      <xdr:rowOff>20864</xdr:rowOff>
    </xdr:to>
    <xdr:sp macro="" textlink="">
      <xdr:nvSpPr>
        <xdr:cNvPr id="634" name="楕円 633"/>
        <xdr:cNvSpPr/>
      </xdr:nvSpPr>
      <xdr:spPr>
        <a:xfrm>
          <a:off x="2127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134982</xdr:rowOff>
    </xdr:from>
    <xdr:to>
      <xdr:col>116</xdr:col>
      <xdr:colOff>63500</xdr:colOff>
      <xdr:row>104</xdr:row>
      <xdr:rowOff>141514</xdr:rowOff>
    </xdr:to>
    <xdr:cxnSp macro="">
      <xdr:nvCxnSpPr>
        <xdr:cNvPr id="635" name="直線コネクタ 634"/>
        <xdr:cNvCxnSpPr/>
      </xdr:nvCxnSpPr>
      <xdr:spPr>
        <a:xfrm flipV="1">
          <a:off x="21323300" y="179657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90714</xdr:rowOff>
    </xdr:from>
    <xdr:to>
      <xdr:col>107</xdr:col>
      <xdr:colOff>101600</xdr:colOff>
      <xdr:row>103</xdr:row>
      <xdr:rowOff>20864</xdr:rowOff>
    </xdr:to>
    <xdr:sp macro="" textlink="">
      <xdr:nvSpPr>
        <xdr:cNvPr id="636" name="楕円 635"/>
        <xdr:cNvSpPr/>
      </xdr:nvSpPr>
      <xdr:spPr>
        <a:xfrm>
          <a:off x="20383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141514</xdr:rowOff>
    </xdr:from>
    <xdr:to>
      <xdr:col>111</xdr:col>
      <xdr:colOff>177800</xdr:colOff>
      <xdr:row>104</xdr:row>
      <xdr:rowOff>141514</xdr:rowOff>
    </xdr:to>
    <xdr:cxnSp macro="">
      <xdr:nvCxnSpPr>
        <xdr:cNvPr id="637" name="直線コネクタ 636"/>
        <xdr:cNvCxnSpPr/>
      </xdr:nvCxnSpPr>
      <xdr:spPr>
        <a:xfrm>
          <a:off x="20434300" y="17629414"/>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638"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639" name="n_2aveValue【公民館】&#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37391</xdr:rowOff>
    </xdr:from>
    <xdr:ext cx="469744" cy="259045"/>
    <xdr:sp macro="" textlink="">
      <xdr:nvSpPr>
        <xdr:cNvPr id="640" name="n_1mainValue【公民館】&#10;一人当たり面積"/>
        <xdr:cNvSpPr txBox="1"/>
      </xdr:nvSpPr>
      <xdr:spPr>
        <a:xfrm>
          <a:off x="210757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37391</xdr:rowOff>
    </xdr:from>
    <xdr:ext cx="469744" cy="259045"/>
    <xdr:sp macro="" textlink="">
      <xdr:nvSpPr>
        <xdr:cNvPr id="641" name="n_2mainValue【公民館】&#10;一人当たり面積"/>
        <xdr:cNvSpPr txBox="1"/>
      </xdr:nvSpPr>
      <xdr:spPr>
        <a:xfrm>
          <a:off x="201994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類似団体内平均値と比較して、特に有形固定資産減価償却率が高くなっている施設は、学校施設であり、特に低くなっている施設は、公民館である。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年代に建設された施設が多く、小学校の有形固定資産減価償却率は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％、中学校が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％となっており、特に小学校の有形固定資産減価償却率が高くなっている。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公民館については、平成８年度から市内の大規模な公民館の更新を順次進めてきており、有形固定資産減価償却率は低くなっている。しかしながら、一部未更新の施設があり、更新済の施設も建設から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年が経過してきていることから、今後、大規模な改修等が必要になることが予想される。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現在、個別施設計画の策定作業を進めているため、早期に計画を策定するとともに、同計画において、集約化や複合化、大規模改修、長寿命化による計画的な施設の管理のなどの方針を定め、老朽化対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68,652
67,058
667.93
36,993,591
35,858,650
1,012,691
20,425,690
31,891,400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38463</xdr:rowOff>
    </xdr:from>
    <xdr:to>
      <xdr:col>24</xdr:col>
      <xdr:colOff>114300</xdr:colOff>
      <xdr:row>37</xdr:row>
      <xdr:rowOff>140063</xdr:rowOff>
    </xdr:to>
    <xdr:sp macro="" textlink="">
      <xdr:nvSpPr>
        <xdr:cNvPr id="71" name="楕円 70"/>
        <xdr:cNvSpPr/>
      </xdr:nvSpPr>
      <xdr:spPr>
        <a:xfrm>
          <a:off x="45847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61340</xdr:rowOff>
    </xdr:from>
    <xdr:ext cx="405111" cy="259045"/>
    <xdr:sp macro="" textlink="">
      <xdr:nvSpPr>
        <xdr:cNvPr id="72" name="【図書館】&#10;有形固定資産減価償却率該当値テキスト"/>
        <xdr:cNvSpPr txBox="1"/>
      </xdr:nvSpPr>
      <xdr:spPr>
        <a:xfrm>
          <a:off x="4673600" y="623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74386</xdr:rowOff>
    </xdr:from>
    <xdr:to>
      <xdr:col>20</xdr:col>
      <xdr:colOff>38100</xdr:colOff>
      <xdr:row>38</xdr:row>
      <xdr:rowOff>4536</xdr:rowOff>
    </xdr:to>
    <xdr:sp macro="" textlink="">
      <xdr:nvSpPr>
        <xdr:cNvPr id="73" name="楕円 72"/>
        <xdr:cNvSpPr/>
      </xdr:nvSpPr>
      <xdr:spPr>
        <a:xfrm>
          <a:off x="3746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89263</xdr:rowOff>
    </xdr:from>
    <xdr:to>
      <xdr:col>24</xdr:col>
      <xdr:colOff>63500</xdr:colOff>
      <xdr:row>37</xdr:row>
      <xdr:rowOff>125186</xdr:rowOff>
    </xdr:to>
    <xdr:cxnSp macro="">
      <xdr:nvCxnSpPr>
        <xdr:cNvPr id="74" name="直線コネクタ 73"/>
        <xdr:cNvCxnSpPr/>
      </xdr:nvCxnSpPr>
      <xdr:spPr>
        <a:xfrm flipV="1">
          <a:off x="3797300" y="643291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5" name="楕円 74"/>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125186</xdr:rowOff>
    </xdr:from>
    <xdr:to>
      <xdr:col>19</xdr:col>
      <xdr:colOff>177800</xdr:colOff>
      <xdr:row>37</xdr:row>
      <xdr:rowOff>159476</xdr:rowOff>
    </xdr:to>
    <xdr:cxnSp macro="">
      <xdr:nvCxnSpPr>
        <xdr:cNvPr id="76" name="直線コネクタ 75"/>
        <xdr:cNvCxnSpPr/>
      </xdr:nvCxnSpPr>
      <xdr:spPr>
        <a:xfrm flipV="1">
          <a:off x="2908300" y="64688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7"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78"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21063</xdr:rowOff>
    </xdr:from>
    <xdr:ext cx="405111" cy="259045"/>
    <xdr:sp macro="" textlink="">
      <xdr:nvSpPr>
        <xdr:cNvPr id="79" name="n_1mainValue【図書館】&#10;有形固定資産減価償却率"/>
        <xdr:cNvSpPr txBox="1"/>
      </xdr:nvSpPr>
      <xdr:spPr>
        <a:xfrm>
          <a:off x="35820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55353</xdr:rowOff>
    </xdr:from>
    <xdr:ext cx="405111" cy="259045"/>
    <xdr:sp macro="" textlink="">
      <xdr:nvSpPr>
        <xdr:cNvPr id="80" name="n_2mainValue【図書館】&#10;有形固定資産減価償却率"/>
        <xdr:cNvSpPr txBox="1"/>
      </xdr:nvSpPr>
      <xdr:spPr>
        <a:xfrm>
          <a:off x="2705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9"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25400</xdr:rowOff>
    </xdr:from>
    <xdr:to>
      <xdr:col>46</xdr:col>
      <xdr:colOff>38100</xdr:colOff>
      <xdr:row>37</xdr:row>
      <xdr:rowOff>127000</xdr:rowOff>
    </xdr:to>
    <xdr:sp macro="" textlink="">
      <xdr:nvSpPr>
        <xdr:cNvPr id="112" name="フローチャート: 判断 111"/>
        <xdr:cNvSpPr/>
      </xdr:nvSpPr>
      <xdr:spPr>
        <a:xfrm>
          <a:off x="869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8" name="楕円 117"/>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19"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20" name="楕円 119"/>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21" name="直線コネクタ 120"/>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2" name="楕円 121"/>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57150</xdr:rowOff>
    </xdr:to>
    <xdr:cxnSp macro="">
      <xdr:nvCxnSpPr>
        <xdr:cNvPr id="123" name="直線コネクタ 122"/>
        <xdr:cNvCxnSpPr/>
      </xdr:nvCxnSpPr>
      <xdr:spPr>
        <a:xfrm flipV="1">
          <a:off x="8750300" y="636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24"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118127</xdr:rowOff>
    </xdr:from>
    <xdr:ext cx="469744" cy="259045"/>
    <xdr:sp macro="" textlink="">
      <xdr:nvSpPr>
        <xdr:cNvPr id="125" name="n_2aveValue【図書館】&#10;一人当たり面積"/>
        <xdr:cNvSpPr txBox="1"/>
      </xdr:nvSpPr>
      <xdr:spPr>
        <a:xfrm>
          <a:off x="85154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26"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27" name="n_2main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7"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60" name="フローチャート: 判断 159"/>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166" name="楕円 165"/>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80027</xdr:rowOff>
    </xdr:from>
    <xdr:ext cx="405111" cy="259045"/>
    <xdr:sp macro="" textlink="">
      <xdr:nvSpPr>
        <xdr:cNvPr id="167" name="【体育館・プール】&#10;有形固定資産減価償却率該当値テキスト"/>
        <xdr:cNvSpPr txBox="1"/>
      </xdr:nvSpPr>
      <xdr:spPr>
        <a:xfrm>
          <a:off x="4673600"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170180</xdr:rowOff>
    </xdr:from>
    <xdr:to>
      <xdr:col>20</xdr:col>
      <xdr:colOff>38100</xdr:colOff>
      <xdr:row>61</xdr:row>
      <xdr:rowOff>100330</xdr:rowOff>
    </xdr:to>
    <xdr:sp macro="" textlink="">
      <xdr:nvSpPr>
        <xdr:cNvPr id="168" name="楕円 167"/>
        <xdr:cNvSpPr/>
      </xdr:nvSpPr>
      <xdr:spPr>
        <a:xfrm>
          <a:off x="3746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49530</xdr:rowOff>
    </xdr:from>
    <xdr:to>
      <xdr:col>24</xdr:col>
      <xdr:colOff>63500</xdr:colOff>
      <xdr:row>61</xdr:row>
      <xdr:rowOff>152400</xdr:rowOff>
    </xdr:to>
    <xdr:cxnSp macro="">
      <xdr:nvCxnSpPr>
        <xdr:cNvPr id="169" name="直線コネクタ 168"/>
        <xdr:cNvCxnSpPr/>
      </xdr:nvCxnSpPr>
      <xdr:spPr>
        <a:xfrm>
          <a:off x="3797300" y="105079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149225</xdr:rowOff>
    </xdr:from>
    <xdr:to>
      <xdr:col>15</xdr:col>
      <xdr:colOff>101600</xdr:colOff>
      <xdr:row>61</xdr:row>
      <xdr:rowOff>79375</xdr:rowOff>
    </xdr:to>
    <xdr:sp macro="" textlink="">
      <xdr:nvSpPr>
        <xdr:cNvPr id="170" name="楕円 169"/>
        <xdr:cNvSpPr/>
      </xdr:nvSpPr>
      <xdr:spPr>
        <a:xfrm>
          <a:off x="2857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28575</xdr:rowOff>
    </xdr:from>
    <xdr:to>
      <xdr:col>19</xdr:col>
      <xdr:colOff>177800</xdr:colOff>
      <xdr:row>61</xdr:row>
      <xdr:rowOff>49530</xdr:rowOff>
    </xdr:to>
    <xdr:cxnSp macro="">
      <xdr:nvCxnSpPr>
        <xdr:cNvPr id="171" name="直線コネクタ 170"/>
        <xdr:cNvCxnSpPr/>
      </xdr:nvCxnSpPr>
      <xdr:spPr>
        <a:xfrm>
          <a:off x="2908300" y="104870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72"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73" name="n_2ave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91457</xdr:rowOff>
    </xdr:from>
    <xdr:ext cx="405111" cy="259045"/>
    <xdr:sp macro="" textlink="">
      <xdr:nvSpPr>
        <xdr:cNvPr id="174" name="n_1mainValue【体育館・プール】&#10;有形固定資産減価償却率"/>
        <xdr:cNvSpPr txBox="1"/>
      </xdr:nvSpPr>
      <xdr:spPr>
        <a:xfrm>
          <a:off x="35820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70502</xdr:rowOff>
    </xdr:from>
    <xdr:ext cx="405111" cy="259045"/>
    <xdr:sp macro="" textlink="">
      <xdr:nvSpPr>
        <xdr:cNvPr id="175" name="n_2mainValue【体育館・プール】&#10;有形固定資産減価償却率"/>
        <xdr:cNvSpPr txBox="1"/>
      </xdr:nvSpPr>
      <xdr:spPr>
        <a:xfrm>
          <a:off x="2705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202" name="【体育館・プール】&#10;一人当たり面積平均値テキスト"/>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05" name="フローチャート: 判断 20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125222</xdr:rowOff>
    </xdr:from>
    <xdr:to>
      <xdr:col>55</xdr:col>
      <xdr:colOff>50800</xdr:colOff>
      <xdr:row>62</xdr:row>
      <xdr:rowOff>55372</xdr:rowOff>
    </xdr:to>
    <xdr:sp macro="" textlink="">
      <xdr:nvSpPr>
        <xdr:cNvPr id="211" name="楕円 210"/>
        <xdr:cNvSpPr/>
      </xdr:nvSpPr>
      <xdr:spPr>
        <a:xfrm>
          <a:off x="10426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103649</xdr:rowOff>
    </xdr:from>
    <xdr:ext cx="469744" cy="259045"/>
    <xdr:sp macro="" textlink="">
      <xdr:nvSpPr>
        <xdr:cNvPr id="212" name="【体育館・プール】&#10;一人当たり面積該当値テキスト"/>
        <xdr:cNvSpPr txBox="1"/>
      </xdr:nvSpPr>
      <xdr:spPr>
        <a:xfrm>
          <a:off x="10515600" y="105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127508</xdr:rowOff>
    </xdr:from>
    <xdr:to>
      <xdr:col>50</xdr:col>
      <xdr:colOff>165100</xdr:colOff>
      <xdr:row>62</xdr:row>
      <xdr:rowOff>57658</xdr:rowOff>
    </xdr:to>
    <xdr:sp macro="" textlink="">
      <xdr:nvSpPr>
        <xdr:cNvPr id="213" name="楕円 212"/>
        <xdr:cNvSpPr/>
      </xdr:nvSpPr>
      <xdr:spPr>
        <a:xfrm>
          <a:off x="9588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xdr:rowOff>
    </xdr:from>
    <xdr:to>
      <xdr:col>55</xdr:col>
      <xdr:colOff>0</xdr:colOff>
      <xdr:row>62</xdr:row>
      <xdr:rowOff>6858</xdr:rowOff>
    </xdr:to>
    <xdr:cxnSp macro="">
      <xdr:nvCxnSpPr>
        <xdr:cNvPr id="214" name="直線コネクタ 213"/>
        <xdr:cNvCxnSpPr/>
      </xdr:nvCxnSpPr>
      <xdr:spPr>
        <a:xfrm flipV="1">
          <a:off x="9639300" y="106344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58928</xdr:rowOff>
    </xdr:from>
    <xdr:to>
      <xdr:col>46</xdr:col>
      <xdr:colOff>38100</xdr:colOff>
      <xdr:row>61</xdr:row>
      <xdr:rowOff>160528</xdr:rowOff>
    </xdr:to>
    <xdr:sp macro="" textlink="">
      <xdr:nvSpPr>
        <xdr:cNvPr id="215" name="楕円 214"/>
        <xdr:cNvSpPr/>
      </xdr:nvSpPr>
      <xdr:spPr>
        <a:xfrm>
          <a:off x="8699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109728</xdr:rowOff>
    </xdr:from>
    <xdr:to>
      <xdr:col>50</xdr:col>
      <xdr:colOff>114300</xdr:colOff>
      <xdr:row>62</xdr:row>
      <xdr:rowOff>6858</xdr:rowOff>
    </xdr:to>
    <xdr:cxnSp macro="">
      <xdr:nvCxnSpPr>
        <xdr:cNvPr id="216" name="直線コネクタ 215"/>
        <xdr:cNvCxnSpPr/>
      </xdr:nvCxnSpPr>
      <xdr:spPr>
        <a:xfrm>
          <a:off x="8750300" y="105681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17"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18"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48785</xdr:rowOff>
    </xdr:from>
    <xdr:ext cx="469744" cy="259045"/>
    <xdr:sp macro="" textlink="">
      <xdr:nvSpPr>
        <xdr:cNvPr id="219" name="n_1mainValue【体育館・プール】&#10;一人当たり面積"/>
        <xdr:cNvSpPr txBox="1"/>
      </xdr:nvSpPr>
      <xdr:spPr>
        <a:xfrm>
          <a:off x="93917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5605</xdr:rowOff>
    </xdr:from>
    <xdr:ext cx="469744" cy="259045"/>
    <xdr:sp macro="" textlink="">
      <xdr:nvSpPr>
        <xdr:cNvPr id="220" name="n_2mainValue【体育館・プール】&#10;一人当たり面積"/>
        <xdr:cNvSpPr txBox="1"/>
      </xdr:nvSpPr>
      <xdr:spPr>
        <a:xfrm>
          <a:off x="85154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51"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64044</xdr:rowOff>
    </xdr:from>
    <xdr:to>
      <xdr:col>15</xdr:col>
      <xdr:colOff>101600</xdr:colOff>
      <xdr:row>82</xdr:row>
      <xdr:rowOff>165644</xdr:rowOff>
    </xdr:to>
    <xdr:sp macro="" textlink="">
      <xdr:nvSpPr>
        <xdr:cNvPr id="254" name="フローチャート: 判断 253"/>
        <xdr:cNvSpPr/>
      </xdr:nvSpPr>
      <xdr:spPr>
        <a:xfrm>
          <a:off x="2857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xdr:rowOff>
    </xdr:from>
    <xdr:to>
      <xdr:col>24</xdr:col>
      <xdr:colOff>114300</xdr:colOff>
      <xdr:row>81</xdr:row>
      <xdr:rowOff>110127</xdr:rowOff>
    </xdr:to>
    <xdr:sp macro="" textlink="">
      <xdr:nvSpPr>
        <xdr:cNvPr id="260" name="楕円 259"/>
        <xdr:cNvSpPr/>
      </xdr:nvSpPr>
      <xdr:spPr>
        <a:xfrm>
          <a:off x="45847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31404</xdr:rowOff>
    </xdr:from>
    <xdr:ext cx="405111" cy="259045"/>
    <xdr:sp macro="" textlink="">
      <xdr:nvSpPr>
        <xdr:cNvPr id="261" name="【福祉施設】&#10;有形固定資産減価償却率該当値テキスト"/>
        <xdr:cNvSpPr txBox="1"/>
      </xdr:nvSpPr>
      <xdr:spPr>
        <a:xfrm>
          <a:off x="4673600" y="1374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39551</xdr:rowOff>
    </xdr:from>
    <xdr:to>
      <xdr:col>20</xdr:col>
      <xdr:colOff>38100</xdr:colOff>
      <xdr:row>81</xdr:row>
      <xdr:rowOff>141151</xdr:rowOff>
    </xdr:to>
    <xdr:sp macro="" textlink="">
      <xdr:nvSpPr>
        <xdr:cNvPr id="262" name="楕円 261"/>
        <xdr:cNvSpPr/>
      </xdr:nvSpPr>
      <xdr:spPr>
        <a:xfrm>
          <a:off x="3746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59327</xdr:rowOff>
    </xdr:from>
    <xdr:to>
      <xdr:col>24</xdr:col>
      <xdr:colOff>63500</xdr:colOff>
      <xdr:row>81</xdr:row>
      <xdr:rowOff>90351</xdr:rowOff>
    </xdr:to>
    <xdr:cxnSp macro="">
      <xdr:nvCxnSpPr>
        <xdr:cNvPr id="263" name="直線コネクタ 262"/>
        <xdr:cNvCxnSpPr/>
      </xdr:nvCxnSpPr>
      <xdr:spPr>
        <a:xfrm flipV="1">
          <a:off x="3797300" y="1394677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65677</xdr:rowOff>
    </xdr:from>
    <xdr:to>
      <xdr:col>15</xdr:col>
      <xdr:colOff>101600</xdr:colOff>
      <xdr:row>81</xdr:row>
      <xdr:rowOff>167277</xdr:rowOff>
    </xdr:to>
    <xdr:sp macro="" textlink="">
      <xdr:nvSpPr>
        <xdr:cNvPr id="264" name="楕円 263"/>
        <xdr:cNvSpPr/>
      </xdr:nvSpPr>
      <xdr:spPr>
        <a:xfrm>
          <a:off x="2857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90351</xdr:rowOff>
    </xdr:from>
    <xdr:to>
      <xdr:col>19</xdr:col>
      <xdr:colOff>177800</xdr:colOff>
      <xdr:row>81</xdr:row>
      <xdr:rowOff>116477</xdr:rowOff>
    </xdr:to>
    <xdr:cxnSp macro="">
      <xdr:nvCxnSpPr>
        <xdr:cNvPr id="265" name="直線コネクタ 264"/>
        <xdr:cNvCxnSpPr/>
      </xdr:nvCxnSpPr>
      <xdr:spPr>
        <a:xfrm flipV="1">
          <a:off x="2908300" y="139778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66"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156771</xdr:rowOff>
    </xdr:from>
    <xdr:ext cx="405111" cy="259045"/>
    <xdr:sp macro="" textlink="">
      <xdr:nvSpPr>
        <xdr:cNvPr id="267" name="n_2aveValue【福祉施設】&#10;有形固定資産減価償却率"/>
        <xdr:cNvSpPr txBox="1"/>
      </xdr:nvSpPr>
      <xdr:spPr>
        <a:xfrm>
          <a:off x="2705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157678</xdr:rowOff>
    </xdr:from>
    <xdr:ext cx="405111" cy="259045"/>
    <xdr:sp macro="" textlink="">
      <xdr:nvSpPr>
        <xdr:cNvPr id="268" name="n_1mainValue【福祉施設】&#10;有形固定資産減価償却率"/>
        <xdr:cNvSpPr txBox="1"/>
      </xdr:nvSpPr>
      <xdr:spPr>
        <a:xfrm>
          <a:off x="35820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12354</xdr:rowOff>
    </xdr:from>
    <xdr:ext cx="405111" cy="259045"/>
    <xdr:sp macro="" textlink="">
      <xdr:nvSpPr>
        <xdr:cNvPr id="269" name="n_2mainValue【福祉施設】&#10;有形固定資産減価償却率"/>
        <xdr:cNvSpPr txBox="1"/>
      </xdr:nvSpPr>
      <xdr:spPr>
        <a:xfrm>
          <a:off x="2705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300"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150586</xdr:rowOff>
    </xdr:from>
    <xdr:to>
      <xdr:col>46</xdr:col>
      <xdr:colOff>38100</xdr:colOff>
      <xdr:row>85</xdr:row>
      <xdr:rowOff>80736</xdr:rowOff>
    </xdr:to>
    <xdr:sp macro="" textlink="">
      <xdr:nvSpPr>
        <xdr:cNvPr id="303" name="フローチャート: 判断 302"/>
        <xdr:cNvSpPr/>
      </xdr:nvSpPr>
      <xdr:spPr>
        <a:xfrm>
          <a:off x="8699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119562</xdr:rowOff>
    </xdr:from>
    <xdr:to>
      <xdr:col>55</xdr:col>
      <xdr:colOff>50800</xdr:colOff>
      <xdr:row>84</xdr:row>
      <xdr:rowOff>49712</xdr:rowOff>
    </xdr:to>
    <xdr:sp macro="" textlink="">
      <xdr:nvSpPr>
        <xdr:cNvPr id="309" name="楕円 308"/>
        <xdr:cNvSpPr/>
      </xdr:nvSpPr>
      <xdr:spPr>
        <a:xfrm>
          <a:off x="10426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142439</xdr:rowOff>
    </xdr:from>
    <xdr:ext cx="469744" cy="259045"/>
    <xdr:sp macro="" textlink="">
      <xdr:nvSpPr>
        <xdr:cNvPr id="310" name="【福祉施設】&#10;一人当たり面積該当値テキスト"/>
        <xdr:cNvSpPr txBox="1"/>
      </xdr:nvSpPr>
      <xdr:spPr>
        <a:xfrm>
          <a:off x="10515600" y="1420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70576</xdr:rowOff>
    </xdr:from>
    <xdr:to>
      <xdr:col>50</xdr:col>
      <xdr:colOff>165100</xdr:colOff>
      <xdr:row>84</xdr:row>
      <xdr:rowOff>726</xdr:rowOff>
    </xdr:to>
    <xdr:sp macro="" textlink="">
      <xdr:nvSpPr>
        <xdr:cNvPr id="311" name="楕円 310"/>
        <xdr:cNvSpPr/>
      </xdr:nvSpPr>
      <xdr:spPr>
        <a:xfrm>
          <a:off x="9588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121376</xdr:rowOff>
    </xdr:from>
    <xdr:to>
      <xdr:col>55</xdr:col>
      <xdr:colOff>0</xdr:colOff>
      <xdr:row>83</xdr:row>
      <xdr:rowOff>170362</xdr:rowOff>
    </xdr:to>
    <xdr:cxnSp macro="">
      <xdr:nvCxnSpPr>
        <xdr:cNvPr id="312" name="直線コネクタ 311"/>
        <xdr:cNvCxnSpPr/>
      </xdr:nvCxnSpPr>
      <xdr:spPr>
        <a:xfrm>
          <a:off x="9639300" y="1435172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50981</xdr:rowOff>
    </xdr:from>
    <xdr:to>
      <xdr:col>46</xdr:col>
      <xdr:colOff>38100</xdr:colOff>
      <xdr:row>85</xdr:row>
      <xdr:rowOff>152581</xdr:rowOff>
    </xdr:to>
    <xdr:sp macro="" textlink="">
      <xdr:nvSpPr>
        <xdr:cNvPr id="313" name="楕円 312"/>
        <xdr:cNvSpPr/>
      </xdr:nvSpPr>
      <xdr:spPr>
        <a:xfrm>
          <a:off x="8699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121376</xdr:rowOff>
    </xdr:from>
    <xdr:to>
      <xdr:col>50</xdr:col>
      <xdr:colOff>114300</xdr:colOff>
      <xdr:row>85</xdr:row>
      <xdr:rowOff>101781</xdr:rowOff>
    </xdr:to>
    <xdr:cxnSp macro="">
      <xdr:nvCxnSpPr>
        <xdr:cNvPr id="314" name="直線コネクタ 313"/>
        <xdr:cNvCxnSpPr/>
      </xdr:nvCxnSpPr>
      <xdr:spPr>
        <a:xfrm flipV="1">
          <a:off x="8750300" y="14351726"/>
          <a:ext cx="889000" cy="32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15"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97263</xdr:rowOff>
    </xdr:from>
    <xdr:ext cx="469744" cy="259045"/>
    <xdr:sp macro="" textlink="">
      <xdr:nvSpPr>
        <xdr:cNvPr id="316" name="n_2aveValue【福祉施設】&#10;一人当たり面積"/>
        <xdr:cNvSpPr txBox="1"/>
      </xdr:nvSpPr>
      <xdr:spPr>
        <a:xfrm>
          <a:off x="8515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17253</xdr:rowOff>
    </xdr:from>
    <xdr:ext cx="469744" cy="259045"/>
    <xdr:sp macro="" textlink="">
      <xdr:nvSpPr>
        <xdr:cNvPr id="317" name="n_1mainValue【福祉施設】&#10;一人当たり面積"/>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143708</xdr:rowOff>
    </xdr:from>
    <xdr:ext cx="469744" cy="259045"/>
    <xdr:sp macro="" textlink="">
      <xdr:nvSpPr>
        <xdr:cNvPr id="318" name="n_2mainValue【福祉施設】&#10;一人当たり面積"/>
        <xdr:cNvSpPr txBox="1"/>
      </xdr:nvSpPr>
      <xdr:spPr>
        <a:xfrm>
          <a:off x="8515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49" name="【市民会館】&#10;有形固定資産減価償却率平均値テキスト"/>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147864</xdr:rowOff>
    </xdr:from>
    <xdr:to>
      <xdr:col>15</xdr:col>
      <xdr:colOff>101600</xdr:colOff>
      <xdr:row>105</xdr:row>
      <xdr:rowOff>78014</xdr:rowOff>
    </xdr:to>
    <xdr:sp macro="" textlink="">
      <xdr:nvSpPr>
        <xdr:cNvPr id="352" name="フローチャート: 判断 351"/>
        <xdr:cNvSpPr/>
      </xdr:nvSpPr>
      <xdr:spPr>
        <a:xfrm>
          <a:off x="2857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18869</xdr:rowOff>
    </xdr:from>
    <xdr:to>
      <xdr:col>24</xdr:col>
      <xdr:colOff>114300</xdr:colOff>
      <xdr:row>106</xdr:row>
      <xdr:rowOff>120469</xdr:rowOff>
    </xdr:to>
    <xdr:sp macro="" textlink="">
      <xdr:nvSpPr>
        <xdr:cNvPr id="358" name="楕円 357"/>
        <xdr:cNvSpPr/>
      </xdr:nvSpPr>
      <xdr:spPr>
        <a:xfrm>
          <a:off x="4584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168746</xdr:rowOff>
    </xdr:from>
    <xdr:ext cx="405111" cy="259045"/>
    <xdr:sp macro="" textlink="">
      <xdr:nvSpPr>
        <xdr:cNvPr id="359" name="【市民会館】&#10;有形固定資産減価償却率該当値テキスト"/>
        <xdr:cNvSpPr txBox="1"/>
      </xdr:nvSpPr>
      <xdr:spPr>
        <a:xfrm>
          <a:off x="4673600"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51526</xdr:rowOff>
    </xdr:from>
    <xdr:to>
      <xdr:col>20</xdr:col>
      <xdr:colOff>38100</xdr:colOff>
      <xdr:row>106</xdr:row>
      <xdr:rowOff>153126</xdr:rowOff>
    </xdr:to>
    <xdr:sp macro="" textlink="">
      <xdr:nvSpPr>
        <xdr:cNvPr id="360" name="楕円 359"/>
        <xdr:cNvSpPr/>
      </xdr:nvSpPr>
      <xdr:spPr>
        <a:xfrm>
          <a:off x="3746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69669</xdr:rowOff>
    </xdr:from>
    <xdr:to>
      <xdr:col>24</xdr:col>
      <xdr:colOff>63500</xdr:colOff>
      <xdr:row>106</xdr:row>
      <xdr:rowOff>102326</xdr:rowOff>
    </xdr:to>
    <xdr:cxnSp macro="">
      <xdr:nvCxnSpPr>
        <xdr:cNvPr id="361" name="直線コネクタ 360"/>
        <xdr:cNvCxnSpPr/>
      </xdr:nvCxnSpPr>
      <xdr:spPr>
        <a:xfrm flipV="1">
          <a:off x="3797300" y="182433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20501</xdr:rowOff>
    </xdr:from>
    <xdr:to>
      <xdr:col>15</xdr:col>
      <xdr:colOff>101600</xdr:colOff>
      <xdr:row>105</xdr:row>
      <xdr:rowOff>122101</xdr:rowOff>
    </xdr:to>
    <xdr:sp macro="" textlink="">
      <xdr:nvSpPr>
        <xdr:cNvPr id="362" name="楕円 361"/>
        <xdr:cNvSpPr/>
      </xdr:nvSpPr>
      <xdr:spPr>
        <a:xfrm>
          <a:off x="2857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71301</xdr:rowOff>
    </xdr:from>
    <xdr:to>
      <xdr:col>19</xdr:col>
      <xdr:colOff>177800</xdr:colOff>
      <xdr:row>106</xdr:row>
      <xdr:rowOff>102326</xdr:rowOff>
    </xdr:to>
    <xdr:cxnSp macro="">
      <xdr:nvCxnSpPr>
        <xdr:cNvPr id="363" name="直線コネクタ 362"/>
        <xdr:cNvCxnSpPr/>
      </xdr:nvCxnSpPr>
      <xdr:spPr>
        <a:xfrm>
          <a:off x="2908300" y="18073551"/>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146793</xdr:rowOff>
    </xdr:from>
    <xdr:ext cx="405111" cy="259045"/>
    <xdr:sp macro="" textlink="">
      <xdr:nvSpPr>
        <xdr:cNvPr id="364" name="n_1ave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94541</xdr:rowOff>
    </xdr:from>
    <xdr:ext cx="405111" cy="259045"/>
    <xdr:sp macro="" textlink="">
      <xdr:nvSpPr>
        <xdr:cNvPr id="365" name="n_2aveValue【市民会館】&#10;有形固定資産減価償却率"/>
        <xdr:cNvSpPr txBox="1"/>
      </xdr:nvSpPr>
      <xdr:spPr>
        <a:xfrm>
          <a:off x="2705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144253</xdr:rowOff>
    </xdr:from>
    <xdr:ext cx="405111" cy="259045"/>
    <xdr:sp macro="" textlink="">
      <xdr:nvSpPr>
        <xdr:cNvPr id="366" name="n_1mainValue【市民会館】&#10;有形固定資産減価償却率"/>
        <xdr:cNvSpPr txBox="1"/>
      </xdr:nvSpPr>
      <xdr:spPr>
        <a:xfrm>
          <a:off x="3582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113228</xdr:rowOff>
    </xdr:from>
    <xdr:ext cx="405111" cy="259045"/>
    <xdr:sp macro="" textlink="">
      <xdr:nvSpPr>
        <xdr:cNvPr id="367" name="n_2mainValue【市民会館】&#10;有形固定資産減価償却率"/>
        <xdr:cNvSpPr txBox="1"/>
      </xdr:nvSpPr>
      <xdr:spPr>
        <a:xfrm>
          <a:off x="2705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94"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59689</xdr:rowOff>
    </xdr:from>
    <xdr:to>
      <xdr:col>46</xdr:col>
      <xdr:colOff>38100</xdr:colOff>
      <xdr:row>105</xdr:row>
      <xdr:rowOff>161289</xdr:rowOff>
    </xdr:to>
    <xdr:sp macro="" textlink="">
      <xdr:nvSpPr>
        <xdr:cNvPr id="397" name="フローチャート: 判断 396"/>
        <xdr:cNvSpPr/>
      </xdr:nvSpPr>
      <xdr:spPr>
        <a:xfrm>
          <a:off x="8699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03" name="楕円 402"/>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83838</xdr:rowOff>
    </xdr:from>
    <xdr:ext cx="469744" cy="259045"/>
    <xdr:sp macro="" textlink="">
      <xdr:nvSpPr>
        <xdr:cNvPr id="404" name="【市民会館】&#10;一人当たり面積該当値テキスト"/>
        <xdr:cNvSpPr txBox="1"/>
      </xdr:nvSpPr>
      <xdr:spPr>
        <a:xfrm>
          <a:off x="10515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05" name="楕円 404"/>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156211</xdr:rowOff>
    </xdr:to>
    <xdr:cxnSp macro="">
      <xdr:nvCxnSpPr>
        <xdr:cNvPr id="406" name="直線コネクタ 405"/>
        <xdr:cNvCxnSpPr/>
      </xdr:nvCxnSpPr>
      <xdr:spPr>
        <a:xfrm>
          <a:off x="9639300" y="1815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07" name="楕円 406"/>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105</xdr:row>
      <xdr:rowOff>156211</xdr:rowOff>
    </xdr:to>
    <xdr:cxnSp macro="">
      <xdr:nvCxnSpPr>
        <xdr:cNvPr id="408" name="直線コネクタ 407"/>
        <xdr:cNvCxnSpPr/>
      </xdr:nvCxnSpPr>
      <xdr:spPr>
        <a:xfrm>
          <a:off x="8750300" y="179527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409"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152416</xdr:rowOff>
    </xdr:from>
    <xdr:ext cx="469744" cy="259045"/>
    <xdr:sp macro="" textlink="">
      <xdr:nvSpPr>
        <xdr:cNvPr id="410" name="n_2aveValue【市民会館】&#10;一人当たり面積"/>
        <xdr:cNvSpPr txBox="1"/>
      </xdr:nvSpPr>
      <xdr:spPr>
        <a:xfrm>
          <a:off x="8515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411" name="n_1mainValue【市民会館】&#10;一人当たり面積"/>
        <xdr:cNvSpPr txBox="1"/>
      </xdr:nvSpPr>
      <xdr:spPr>
        <a:xfrm>
          <a:off x="9391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12" name="n_2main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38" name="直線コネクタ 437"/>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39"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40" name="直線コネクタ 439"/>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41"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42" name="直線コネクタ 441"/>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43"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4" name="フローチャート: 判断 44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45" name="フローチャート: 判断 444"/>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113574</xdr:rowOff>
    </xdr:from>
    <xdr:to>
      <xdr:col>76</xdr:col>
      <xdr:colOff>165100</xdr:colOff>
      <xdr:row>37</xdr:row>
      <xdr:rowOff>43724</xdr:rowOff>
    </xdr:to>
    <xdr:sp macro="" textlink="">
      <xdr:nvSpPr>
        <xdr:cNvPr id="446" name="フローチャート: 判断 445"/>
        <xdr:cNvSpPr/>
      </xdr:nvSpPr>
      <xdr:spPr>
        <a:xfrm>
          <a:off x="14541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125004</xdr:rowOff>
    </xdr:from>
    <xdr:to>
      <xdr:col>85</xdr:col>
      <xdr:colOff>177800</xdr:colOff>
      <xdr:row>35</xdr:row>
      <xdr:rowOff>55154</xdr:rowOff>
    </xdr:to>
    <xdr:sp macro="" textlink="">
      <xdr:nvSpPr>
        <xdr:cNvPr id="452" name="楕円 451"/>
        <xdr:cNvSpPr/>
      </xdr:nvSpPr>
      <xdr:spPr>
        <a:xfrm>
          <a:off x="162687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147881</xdr:rowOff>
    </xdr:from>
    <xdr:ext cx="405111" cy="259045"/>
    <xdr:sp macro="" textlink="">
      <xdr:nvSpPr>
        <xdr:cNvPr id="453" name="【一般廃棄物処理施設】&#10;有形固定資産減価償却率該当値テキスト"/>
        <xdr:cNvSpPr txBox="1"/>
      </xdr:nvSpPr>
      <xdr:spPr>
        <a:xfrm>
          <a:off x="16357600" y="580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90714</xdr:rowOff>
    </xdr:from>
    <xdr:to>
      <xdr:col>81</xdr:col>
      <xdr:colOff>101600</xdr:colOff>
      <xdr:row>35</xdr:row>
      <xdr:rowOff>20864</xdr:rowOff>
    </xdr:to>
    <xdr:sp macro="" textlink="">
      <xdr:nvSpPr>
        <xdr:cNvPr id="454" name="楕円 453"/>
        <xdr:cNvSpPr/>
      </xdr:nvSpPr>
      <xdr:spPr>
        <a:xfrm>
          <a:off x="15430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141514</xdr:rowOff>
    </xdr:from>
    <xdr:to>
      <xdr:col>85</xdr:col>
      <xdr:colOff>127000</xdr:colOff>
      <xdr:row>35</xdr:row>
      <xdr:rowOff>4354</xdr:rowOff>
    </xdr:to>
    <xdr:cxnSp macro="">
      <xdr:nvCxnSpPr>
        <xdr:cNvPr id="455" name="直線コネクタ 454"/>
        <xdr:cNvCxnSpPr/>
      </xdr:nvCxnSpPr>
      <xdr:spPr>
        <a:xfrm>
          <a:off x="15481300" y="597081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456"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60251</xdr:rowOff>
    </xdr:from>
    <xdr:ext cx="405111" cy="259045"/>
    <xdr:sp macro="" textlink="">
      <xdr:nvSpPr>
        <xdr:cNvPr id="457" name="n_2aveValue【一般廃棄物処理施設】&#10;有形固定資産減価償却率"/>
        <xdr:cNvSpPr txBox="1"/>
      </xdr:nvSpPr>
      <xdr:spPr>
        <a:xfrm>
          <a:off x="14389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37391</xdr:rowOff>
    </xdr:from>
    <xdr:ext cx="405111" cy="259045"/>
    <xdr:sp macro="" textlink="">
      <xdr:nvSpPr>
        <xdr:cNvPr id="458" name="n_1mainValue【一般廃棄物処理施設】&#10;有形固定資産減価償却率"/>
        <xdr:cNvSpPr txBox="1"/>
      </xdr:nvSpPr>
      <xdr:spPr>
        <a:xfrm>
          <a:off x="152660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9" name="直線コネクタ 46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70" name="テキスト ボックス 46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2" name="テキスト ボックス 47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73" name="直線コネクタ 47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4" name="テキスト ボックス 47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78" name="直線コネクタ 477"/>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79"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80" name="直線コネクタ 479"/>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81"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82" name="直線コネクタ 481"/>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83"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84" name="フローチャート: 判断 483"/>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85" name="フローチャート: 判断 484"/>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44185</xdr:rowOff>
    </xdr:from>
    <xdr:to>
      <xdr:col>107</xdr:col>
      <xdr:colOff>101600</xdr:colOff>
      <xdr:row>39</xdr:row>
      <xdr:rowOff>145785</xdr:rowOff>
    </xdr:to>
    <xdr:sp macro="" textlink="">
      <xdr:nvSpPr>
        <xdr:cNvPr id="486" name="フローチャート: 判断 485"/>
        <xdr:cNvSpPr/>
      </xdr:nvSpPr>
      <xdr:spPr>
        <a:xfrm>
          <a:off x="20383500" y="673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170669</xdr:rowOff>
    </xdr:from>
    <xdr:to>
      <xdr:col>116</xdr:col>
      <xdr:colOff>114300</xdr:colOff>
      <xdr:row>40</xdr:row>
      <xdr:rowOff>100819</xdr:rowOff>
    </xdr:to>
    <xdr:sp macro="" textlink="">
      <xdr:nvSpPr>
        <xdr:cNvPr id="492" name="楕円 491"/>
        <xdr:cNvSpPr/>
      </xdr:nvSpPr>
      <xdr:spPr>
        <a:xfrm>
          <a:off x="22110700" y="68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85596</xdr:rowOff>
    </xdr:from>
    <xdr:ext cx="534377" cy="259045"/>
    <xdr:sp macro="" textlink="">
      <xdr:nvSpPr>
        <xdr:cNvPr id="493" name="【一般廃棄物処理施設】&#10;一人当たり有形固定資産（償却資産）額該当値テキスト"/>
        <xdr:cNvSpPr txBox="1"/>
      </xdr:nvSpPr>
      <xdr:spPr>
        <a:xfrm>
          <a:off x="22199600" y="67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29606</xdr:rowOff>
    </xdr:from>
    <xdr:to>
      <xdr:col>112</xdr:col>
      <xdr:colOff>38100</xdr:colOff>
      <xdr:row>40</xdr:row>
      <xdr:rowOff>131206</xdr:rowOff>
    </xdr:to>
    <xdr:sp macro="" textlink="">
      <xdr:nvSpPr>
        <xdr:cNvPr id="494" name="楕円 493"/>
        <xdr:cNvSpPr/>
      </xdr:nvSpPr>
      <xdr:spPr>
        <a:xfrm>
          <a:off x="21272500" y="688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50019</xdr:rowOff>
    </xdr:from>
    <xdr:to>
      <xdr:col>116</xdr:col>
      <xdr:colOff>63500</xdr:colOff>
      <xdr:row>40</xdr:row>
      <xdr:rowOff>80406</xdr:rowOff>
    </xdr:to>
    <xdr:cxnSp macro="">
      <xdr:nvCxnSpPr>
        <xdr:cNvPr id="495" name="直線コネクタ 494"/>
        <xdr:cNvCxnSpPr/>
      </xdr:nvCxnSpPr>
      <xdr:spPr>
        <a:xfrm flipV="1">
          <a:off x="21323300" y="6908019"/>
          <a:ext cx="8382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496"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162312</xdr:rowOff>
    </xdr:from>
    <xdr:ext cx="534377" cy="259045"/>
    <xdr:sp macro="" textlink="">
      <xdr:nvSpPr>
        <xdr:cNvPr id="497" name="n_2aveValue【一般廃棄物処理施設】&#10;一人当たり有形固定資産（償却資産）額"/>
        <xdr:cNvSpPr txBox="1"/>
      </xdr:nvSpPr>
      <xdr:spPr>
        <a:xfrm>
          <a:off x="20167111" y="650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122333</xdr:rowOff>
    </xdr:from>
    <xdr:ext cx="534377" cy="259045"/>
    <xdr:sp macro="" textlink="">
      <xdr:nvSpPr>
        <xdr:cNvPr id="498" name="n_1mainValue【一般廃棄物処理施設】&#10;一人当たり有形固定資産（償却資産）額"/>
        <xdr:cNvSpPr txBox="1"/>
      </xdr:nvSpPr>
      <xdr:spPr>
        <a:xfrm>
          <a:off x="21043411" y="698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0" name="テキスト ボックス 5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0" name="テキスト ボックス 5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2" name="テキスト ボックス 5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24" name="直線コネクタ 523"/>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25"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26" name="直線コネクタ 525"/>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27"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28" name="直線コネクタ 527"/>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529" name="【保健センター・保健所】&#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30" name="フローチャート: 判断 529"/>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31" name="フローチャート: 判断 530"/>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123916</xdr:rowOff>
    </xdr:from>
    <xdr:to>
      <xdr:col>76</xdr:col>
      <xdr:colOff>165100</xdr:colOff>
      <xdr:row>61</xdr:row>
      <xdr:rowOff>54066</xdr:rowOff>
    </xdr:to>
    <xdr:sp macro="" textlink="">
      <xdr:nvSpPr>
        <xdr:cNvPr id="532" name="フローチャート: 判断 531"/>
        <xdr:cNvSpPr/>
      </xdr:nvSpPr>
      <xdr:spPr>
        <a:xfrm>
          <a:off x="14541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7983</xdr:rowOff>
    </xdr:from>
    <xdr:to>
      <xdr:col>85</xdr:col>
      <xdr:colOff>177800</xdr:colOff>
      <xdr:row>62</xdr:row>
      <xdr:rowOff>109583</xdr:rowOff>
    </xdr:to>
    <xdr:sp macro="" textlink="">
      <xdr:nvSpPr>
        <xdr:cNvPr id="538" name="楕円 537"/>
        <xdr:cNvSpPr/>
      </xdr:nvSpPr>
      <xdr:spPr>
        <a:xfrm>
          <a:off x="16268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157860</xdr:rowOff>
    </xdr:from>
    <xdr:ext cx="405111" cy="259045"/>
    <xdr:sp macro="" textlink="">
      <xdr:nvSpPr>
        <xdr:cNvPr id="539" name="【保健センター・保健所】&#10;有形固定資産減価償却率該当値テキスト"/>
        <xdr:cNvSpPr txBox="1"/>
      </xdr:nvSpPr>
      <xdr:spPr>
        <a:xfrm>
          <a:off x="16357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40640</xdr:rowOff>
    </xdr:from>
    <xdr:to>
      <xdr:col>81</xdr:col>
      <xdr:colOff>101600</xdr:colOff>
      <xdr:row>62</xdr:row>
      <xdr:rowOff>142240</xdr:rowOff>
    </xdr:to>
    <xdr:sp macro="" textlink="">
      <xdr:nvSpPr>
        <xdr:cNvPr id="540" name="楕円 539"/>
        <xdr:cNvSpPr/>
      </xdr:nvSpPr>
      <xdr:spPr>
        <a:xfrm>
          <a:off x="1543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58783</xdr:rowOff>
    </xdr:from>
    <xdr:to>
      <xdr:col>85</xdr:col>
      <xdr:colOff>127000</xdr:colOff>
      <xdr:row>62</xdr:row>
      <xdr:rowOff>91440</xdr:rowOff>
    </xdr:to>
    <xdr:cxnSp macro="">
      <xdr:nvCxnSpPr>
        <xdr:cNvPr id="541" name="直線コネクタ 540"/>
        <xdr:cNvCxnSpPr/>
      </xdr:nvCxnSpPr>
      <xdr:spPr>
        <a:xfrm flipV="1">
          <a:off x="15481300" y="106886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73297</xdr:rowOff>
    </xdr:from>
    <xdr:to>
      <xdr:col>76</xdr:col>
      <xdr:colOff>165100</xdr:colOff>
      <xdr:row>63</xdr:row>
      <xdr:rowOff>3447</xdr:rowOff>
    </xdr:to>
    <xdr:sp macro="" textlink="">
      <xdr:nvSpPr>
        <xdr:cNvPr id="542" name="楕円 541"/>
        <xdr:cNvSpPr/>
      </xdr:nvSpPr>
      <xdr:spPr>
        <a:xfrm>
          <a:off x="14541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91440</xdr:rowOff>
    </xdr:from>
    <xdr:to>
      <xdr:col>81</xdr:col>
      <xdr:colOff>50800</xdr:colOff>
      <xdr:row>62</xdr:row>
      <xdr:rowOff>124097</xdr:rowOff>
    </xdr:to>
    <xdr:cxnSp macro="">
      <xdr:nvCxnSpPr>
        <xdr:cNvPr id="543" name="直線コネクタ 542"/>
        <xdr:cNvCxnSpPr/>
      </xdr:nvCxnSpPr>
      <xdr:spPr>
        <a:xfrm flipV="1">
          <a:off x="14592300" y="107213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150603</xdr:rowOff>
    </xdr:from>
    <xdr:ext cx="405111" cy="259045"/>
    <xdr:sp macro="" textlink="">
      <xdr:nvSpPr>
        <xdr:cNvPr id="544"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70593</xdr:rowOff>
    </xdr:from>
    <xdr:ext cx="405111" cy="259045"/>
    <xdr:sp macro="" textlink="">
      <xdr:nvSpPr>
        <xdr:cNvPr id="545" name="n_2aveValue【保健センター・保健所】&#10;有形固定資産減価償却率"/>
        <xdr:cNvSpPr txBox="1"/>
      </xdr:nvSpPr>
      <xdr:spPr>
        <a:xfrm>
          <a:off x="14389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133367</xdr:rowOff>
    </xdr:from>
    <xdr:ext cx="405111" cy="259045"/>
    <xdr:sp macro="" textlink="">
      <xdr:nvSpPr>
        <xdr:cNvPr id="546" name="n_1mainValue【保健センター・保健所】&#10;有形固定資産減価償却率"/>
        <xdr:cNvSpPr txBox="1"/>
      </xdr:nvSpPr>
      <xdr:spPr>
        <a:xfrm>
          <a:off x="15266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166024</xdr:rowOff>
    </xdr:from>
    <xdr:ext cx="405111" cy="259045"/>
    <xdr:sp macro="" textlink="">
      <xdr:nvSpPr>
        <xdr:cNvPr id="547" name="n_2mainValue【保健センター・保健所】&#10;有形固定資産減価償却率"/>
        <xdr:cNvSpPr txBox="1"/>
      </xdr:nvSpPr>
      <xdr:spPr>
        <a:xfrm>
          <a:off x="14389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8" name="直線コネクタ 55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9" name="テキスト ボックス 55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0" name="直線コネクタ 55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1" name="テキスト ボックス 56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2" name="直線コネクタ 56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3" name="テキスト ボックス 56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4" name="直線コネクタ 56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5" name="テキスト ボックス 56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6" name="直線コネクタ 56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7" name="テキスト ボックス 56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71" name="直線コネクタ 570"/>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72"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3" name="直線コネクタ 57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74"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75" name="直線コネクタ 574"/>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76"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77" name="フローチャート: 判断 576"/>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78" name="フローチャート: 判断 577"/>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79" name="フローチャート: 判断 578"/>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93980</xdr:rowOff>
    </xdr:from>
    <xdr:to>
      <xdr:col>116</xdr:col>
      <xdr:colOff>114300</xdr:colOff>
      <xdr:row>63</xdr:row>
      <xdr:rowOff>24130</xdr:rowOff>
    </xdr:to>
    <xdr:sp macro="" textlink="">
      <xdr:nvSpPr>
        <xdr:cNvPr id="585" name="楕円 584"/>
        <xdr:cNvSpPr/>
      </xdr:nvSpPr>
      <xdr:spPr>
        <a:xfrm>
          <a:off x="22110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72407</xdr:rowOff>
    </xdr:from>
    <xdr:ext cx="469744" cy="259045"/>
    <xdr:sp macro="" textlink="">
      <xdr:nvSpPr>
        <xdr:cNvPr id="586" name="【保健センター・保健所】&#10;一人当たり面積該当値テキスト"/>
        <xdr:cNvSpPr txBox="1"/>
      </xdr:nvSpPr>
      <xdr:spPr>
        <a:xfrm>
          <a:off x="22199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87" name="楕円 586"/>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144780</xdr:rowOff>
    </xdr:from>
    <xdr:to>
      <xdr:col>116</xdr:col>
      <xdr:colOff>63500</xdr:colOff>
      <xdr:row>62</xdr:row>
      <xdr:rowOff>152400</xdr:rowOff>
    </xdr:to>
    <xdr:cxnSp macro="">
      <xdr:nvCxnSpPr>
        <xdr:cNvPr id="588" name="直線コネクタ 587"/>
        <xdr:cNvCxnSpPr/>
      </xdr:nvCxnSpPr>
      <xdr:spPr>
        <a:xfrm flipV="1">
          <a:off x="21323300" y="1077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589" name="楕円 588"/>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590" name="直線コネクタ 589"/>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91"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592"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593"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594"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6" name="テキスト ボックス 6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6" name="テキスト ボックス 6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8" name="テキスト ボックス 6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620" name="直線コネクタ 61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2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22" name="直線コネクタ 62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2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24" name="直線コネクタ 62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25" name="【消防施設】&#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26" name="フローチャート: 判断 62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627" name="フローチャート: 判断 62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28" name="フローチャート: 判断 627"/>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634" name="楕円 633"/>
        <xdr:cNvSpPr/>
      </xdr:nvSpPr>
      <xdr:spPr>
        <a:xfrm>
          <a:off x="16268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635" name="【消防施設】&#10;有形固定資産減価償却率該当値テキスト"/>
        <xdr:cNvSpPr txBox="1"/>
      </xdr:nvSpPr>
      <xdr:spPr>
        <a:xfrm>
          <a:off x="16357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126093</xdr:rowOff>
    </xdr:from>
    <xdr:to>
      <xdr:col>81</xdr:col>
      <xdr:colOff>101600</xdr:colOff>
      <xdr:row>84</xdr:row>
      <xdr:rowOff>56243</xdr:rowOff>
    </xdr:to>
    <xdr:sp macro="" textlink="">
      <xdr:nvSpPr>
        <xdr:cNvPr id="636" name="楕円 635"/>
        <xdr:cNvSpPr/>
      </xdr:nvSpPr>
      <xdr:spPr>
        <a:xfrm>
          <a:off x="15430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3811</xdr:rowOff>
    </xdr:from>
    <xdr:to>
      <xdr:col>85</xdr:col>
      <xdr:colOff>127000</xdr:colOff>
      <xdr:row>84</xdr:row>
      <xdr:rowOff>5443</xdr:rowOff>
    </xdr:to>
    <xdr:cxnSp macro="">
      <xdr:nvCxnSpPr>
        <xdr:cNvPr id="637" name="直線コネクタ 636"/>
        <xdr:cNvCxnSpPr/>
      </xdr:nvCxnSpPr>
      <xdr:spPr>
        <a:xfrm flipV="1">
          <a:off x="15481300" y="1440561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17253</xdr:rowOff>
    </xdr:from>
    <xdr:ext cx="405111" cy="259045"/>
    <xdr:sp macro="" textlink="">
      <xdr:nvSpPr>
        <xdr:cNvPr id="638"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39"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47370</xdr:rowOff>
    </xdr:from>
    <xdr:ext cx="405111" cy="259045"/>
    <xdr:sp macro="" textlink="">
      <xdr:nvSpPr>
        <xdr:cNvPr id="640" name="n_1mainValue【消防施設】&#10;有形固定資産減価償却率"/>
        <xdr:cNvSpPr txBox="1"/>
      </xdr:nvSpPr>
      <xdr:spPr>
        <a:xfrm>
          <a:off x="15266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64" name="直線コネクタ 66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6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66" name="直線コネクタ 66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6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68" name="直線コネクタ 66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69"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70" name="フローチャート: 判断 66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71" name="フローチャート: 判断 67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97789</xdr:rowOff>
    </xdr:from>
    <xdr:to>
      <xdr:col>107</xdr:col>
      <xdr:colOff>101600</xdr:colOff>
      <xdr:row>85</xdr:row>
      <xdr:rowOff>27939</xdr:rowOff>
    </xdr:to>
    <xdr:sp macro="" textlink="">
      <xdr:nvSpPr>
        <xdr:cNvPr id="672" name="フローチャート: 判断 671"/>
        <xdr:cNvSpPr/>
      </xdr:nvSpPr>
      <xdr:spPr>
        <a:xfrm>
          <a:off x="20383500" y="1449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8" name="楕円 677"/>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679" name="【消防施設】&#10;一人当たり面積該当値テキスト"/>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166370</xdr:rowOff>
    </xdr:from>
    <xdr:to>
      <xdr:col>112</xdr:col>
      <xdr:colOff>38100</xdr:colOff>
      <xdr:row>85</xdr:row>
      <xdr:rowOff>96520</xdr:rowOff>
    </xdr:to>
    <xdr:sp macro="" textlink="">
      <xdr:nvSpPr>
        <xdr:cNvPr id="680" name="楕円 679"/>
        <xdr:cNvSpPr/>
      </xdr:nvSpPr>
      <xdr:spPr>
        <a:xfrm>
          <a:off x="21272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45720</xdr:rowOff>
    </xdr:to>
    <xdr:cxnSp macro="">
      <xdr:nvCxnSpPr>
        <xdr:cNvPr id="681" name="直線コネクタ 680"/>
        <xdr:cNvCxnSpPr/>
      </xdr:nvCxnSpPr>
      <xdr:spPr>
        <a:xfrm flipV="1">
          <a:off x="21323300" y="145999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82"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44466</xdr:rowOff>
    </xdr:from>
    <xdr:ext cx="469744" cy="259045"/>
    <xdr:sp macro="" textlink="">
      <xdr:nvSpPr>
        <xdr:cNvPr id="683" name="n_2aveValue【消防施設】&#10;一人当たり面積"/>
        <xdr:cNvSpPr txBox="1"/>
      </xdr:nvSpPr>
      <xdr:spPr>
        <a:xfrm>
          <a:off x="20199427" y="142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87647</xdr:rowOff>
    </xdr:from>
    <xdr:ext cx="469744" cy="259045"/>
    <xdr:sp macro="" textlink="">
      <xdr:nvSpPr>
        <xdr:cNvPr id="684" name="n_1mainValue【消防施設】&#10;一人当たり面積"/>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710" name="直線コネクタ 70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71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712" name="直線コネクタ 71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71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714" name="直線コネクタ 71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71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716" name="フローチャート: 判断 71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717" name="フローチャート: 判断 71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718" name="フローチャート: 判断 717"/>
        <xdr:cNvSpPr/>
      </xdr:nvSpPr>
      <xdr:spPr>
        <a:xfrm>
          <a:off x="14541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24" name="楕円 723"/>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2557</xdr:rowOff>
    </xdr:from>
    <xdr:ext cx="405111" cy="259045"/>
    <xdr:sp macro="" textlink="">
      <xdr:nvSpPr>
        <xdr:cNvPr id="725" name="【庁舎】&#10;有形固定資産減価償却率該当値テキスト"/>
        <xdr:cNvSpPr txBox="1"/>
      </xdr:nvSpPr>
      <xdr:spPr>
        <a:xfrm>
          <a:off x="163576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xdr:rowOff>
    </xdr:from>
    <xdr:to>
      <xdr:col>81</xdr:col>
      <xdr:colOff>101600</xdr:colOff>
      <xdr:row>104</xdr:row>
      <xdr:rowOff>109038</xdr:rowOff>
    </xdr:to>
    <xdr:sp macro="" textlink="">
      <xdr:nvSpPr>
        <xdr:cNvPr id="726" name="楕円 725"/>
        <xdr:cNvSpPr/>
      </xdr:nvSpPr>
      <xdr:spPr>
        <a:xfrm>
          <a:off x="15430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104</xdr:row>
      <xdr:rowOff>58238</xdr:rowOff>
    </xdr:to>
    <xdr:cxnSp macro="">
      <xdr:nvCxnSpPr>
        <xdr:cNvPr id="727" name="直線コネクタ 726"/>
        <xdr:cNvCxnSpPr/>
      </xdr:nvCxnSpPr>
      <xdr:spPr>
        <a:xfrm flipV="1">
          <a:off x="15481300" y="178612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728" name="楕円 727"/>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58238</xdr:rowOff>
    </xdr:from>
    <xdr:to>
      <xdr:col>81</xdr:col>
      <xdr:colOff>50800</xdr:colOff>
      <xdr:row>104</xdr:row>
      <xdr:rowOff>87630</xdr:rowOff>
    </xdr:to>
    <xdr:cxnSp macro="">
      <xdr:nvCxnSpPr>
        <xdr:cNvPr id="729" name="直線コネクタ 728"/>
        <xdr:cNvCxnSpPr/>
      </xdr:nvCxnSpPr>
      <xdr:spPr>
        <a:xfrm flipV="1">
          <a:off x="14592300" y="178890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730"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68415</xdr:rowOff>
    </xdr:from>
    <xdr:ext cx="405111" cy="259045"/>
    <xdr:sp macro="" textlink="">
      <xdr:nvSpPr>
        <xdr:cNvPr id="731" name="n_2aveValue【庁舎】&#10;有形固定資産減価償却率"/>
        <xdr:cNvSpPr txBox="1"/>
      </xdr:nvSpPr>
      <xdr:spPr>
        <a:xfrm>
          <a:off x="14389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125565</xdr:rowOff>
    </xdr:from>
    <xdr:ext cx="405111" cy="259045"/>
    <xdr:sp macro="" textlink="">
      <xdr:nvSpPr>
        <xdr:cNvPr id="732" name="n_1main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129557</xdr:rowOff>
    </xdr:from>
    <xdr:ext cx="405111" cy="259045"/>
    <xdr:sp macro="" textlink="">
      <xdr:nvSpPr>
        <xdr:cNvPr id="733" name="n_2mainValue【庁舎】&#10;有形固定資産減価償却率"/>
        <xdr:cNvSpPr txBox="1"/>
      </xdr:nvSpPr>
      <xdr:spPr>
        <a:xfrm>
          <a:off x="14389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4" name="テキスト ボックス 7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45" name="直線コネクタ 7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6" name="テキスト ボックス 7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7" name="直線コネクタ 7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8" name="テキスト ボックス 7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9" name="直線コネクタ 7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0" name="テキスト ボックス 7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1" name="直線コネクタ 7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2" name="テキスト ボックス 7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3" name="直線コネクタ 7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4" name="テキスト ボックス 7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5" name="直線コネクタ 7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6" name="テキスト ボックス 7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60" name="直線コネクタ 759"/>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61"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62" name="直線コネクタ 761"/>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63"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64" name="直線コネクタ 763"/>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765" name="【庁舎】&#10;一人当たり面積平均値テキスト"/>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66" name="フローチャート: 判断 765"/>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67" name="フローチャート: 判断 766"/>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68" name="フローチャート: 判断 767"/>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38463</xdr:rowOff>
    </xdr:from>
    <xdr:to>
      <xdr:col>116</xdr:col>
      <xdr:colOff>114300</xdr:colOff>
      <xdr:row>106</xdr:row>
      <xdr:rowOff>140063</xdr:rowOff>
    </xdr:to>
    <xdr:sp macro="" textlink="">
      <xdr:nvSpPr>
        <xdr:cNvPr id="774" name="楕円 773"/>
        <xdr:cNvSpPr/>
      </xdr:nvSpPr>
      <xdr:spPr>
        <a:xfrm>
          <a:off x="22110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16890</xdr:rowOff>
    </xdr:from>
    <xdr:ext cx="469744" cy="259045"/>
    <xdr:sp macro="" textlink="">
      <xdr:nvSpPr>
        <xdr:cNvPr id="775" name="【庁舎】&#10;一人当たり面積該当値テキスト"/>
        <xdr:cNvSpPr txBox="1"/>
      </xdr:nvSpPr>
      <xdr:spPr>
        <a:xfrm>
          <a:off x="22199600"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41729</xdr:rowOff>
    </xdr:from>
    <xdr:to>
      <xdr:col>112</xdr:col>
      <xdr:colOff>38100</xdr:colOff>
      <xdr:row>106</xdr:row>
      <xdr:rowOff>143329</xdr:rowOff>
    </xdr:to>
    <xdr:sp macro="" textlink="">
      <xdr:nvSpPr>
        <xdr:cNvPr id="776" name="楕円 775"/>
        <xdr:cNvSpPr/>
      </xdr:nvSpPr>
      <xdr:spPr>
        <a:xfrm>
          <a:off x="2127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89263</xdr:rowOff>
    </xdr:from>
    <xdr:to>
      <xdr:col>116</xdr:col>
      <xdr:colOff>63500</xdr:colOff>
      <xdr:row>106</xdr:row>
      <xdr:rowOff>92529</xdr:rowOff>
    </xdr:to>
    <xdr:cxnSp macro="">
      <xdr:nvCxnSpPr>
        <xdr:cNvPr id="777" name="直線コネクタ 776"/>
        <xdr:cNvCxnSpPr/>
      </xdr:nvCxnSpPr>
      <xdr:spPr>
        <a:xfrm flipV="1">
          <a:off x="21323300" y="182629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78" name="楕円 777"/>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92529</xdr:rowOff>
    </xdr:from>
    <xdr:to>
      <xdr:col>111</xdr:col>
      <xdr:colOff>177800</xdr:colOff>
      <xdr:row>106</xdr:row>
      <xdr:rowOff>99061</xdr:rowOff>
    </xdr:to>
    <xdr:cxnSp macro="">
      <xdr:nvCxnSpPr>
        <xdr:cNvPr id="779" name="直線コネクタ 778"/>
        <xdr:cNvCxnSpPr/>
      </xdr:nvCxnSpPr>
      <xdr:spPr>
        <a:xfrm flipV="1">
          <a:off x="20434300" y="182662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80"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781" name="n_2aveValue【庁舎】&#10;一人当たり面積"/>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134456</xdr:rowOff>
    </xdr:from>
    <xdr:ext cx="469744" cy="259045"/>
    <xdr:sp macro="" textlink="">
      <xdr:nvSpPr>
        <xdr:cNvPr id="782" name="n_1mainValue【庁舎】&#10;一人当たり面積"/>
        <xdr:cNvSpPr txBox="1"/>
      </xdr:nvSpPr>
      <xdr:spPr>
        <a:xfrm>
          <a:off x="21075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783" name="n_2main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類似団体内平均値と比較して、特に有形固定資産減価償却率が高くなっている施設は、一般廃棄物処理施設であり、特に低くなっている施設は、消防施設、市民会館及び保健センター・保健所である。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一部事務組合等が所有するし尿処理施設及びごみ処理関係施設の老朽化が進んでおり、有形固定資産減価償却率が高くなっている。なお、ごみ処理関連施設については、現在、新ごみ中間処理施設の整備を進め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消防施設、市民会館、保健センター・保健所については、平成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年度に上伊那広域消防本部庁舎を、平成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年度に生涯学習センターを、平成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年度に保健センターをそれぞれ建設したため、有形固定資産減価償却率が低くなっている。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現在、個別施設計画の策定作業を進めているため、早期に計画を策定するとともに、同計画において、集約化や複合化、大規模改修、長寿命化による計画的な施設の管理のなどの方針を定め、老朽化対策に努め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68,652
67,058
667.93
36,993,591
35,858,650
1,012,691
20,425,690
31,891,400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景気回復の影響による税収等の増により、基準財政収入額が増加した一方、制度見直し等により基準財政需要額も増加したことから、前年度と同ポイントとなった。類似団体内平均値との比較では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ており、長野県平均は上回っているものの、全国平均と比較すると低い数値となっている。今後も、行財政改革の推進により、人件費等の義務的経費の削減に取り組みながら、税収増につながる移住定住対策や積極的な企業誘致等に取り組み、財政基盤の強化及び安定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xdr:cNvSpPr/>
      </xdr:nvSpPr>
      <xdr:spPr>
        <a:xfrm>
          <a:off x="3175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77" name="テキスト ボックス 76"/>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86783</xdr:rowOff>
    </xdr:from>
    <xdr:to>
      <xdr:col>11</xdr:col>
      <xdr:colOff>82550</xdr:colOff>
      <xdr:row>40</xdr:row>
      <xdr:rowOff>16933</xdr:rowOff>
    </xdr:to>
    <xdr:sp macro="" textlink="">
      <xdr:nvSpPr>
        <xdr:cNvPr id="79" name="フローチャート: 判断 78"/>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80" name="テキスト ボックス 79"/>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81" name="フローチャート: 判断 80"/>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82" name="テキスト ボックス 81"/>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景気回復の影響から税収等が増加したが、一部事務組合等の大型事業（ごみ処理、病院事業）に係る補助費等が増加した結果、前年度と比較して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内平均値及び全国平均は下回っているものの、長野県平均と比較すると高い値となっている。今後も、移住定住対策や企業誘致等に取り組み、一般財源の確保に努め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行財政改革の推進による経常経費の削減、一部事務組合等と連携した負担の適正化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繰上償還の実施や新規地方債の発行抑制等による</a:t>
          </a:r>
          <a:r>
            <a:rPr kumimoji="1" lang="ja-JP" altLang="en-US" sz="1300">
              <a:latin typeface="ＭＳ Ｐゴシック" panose="020B0600070205080204" pitchFamily="50" charset="-128"/>
              <a:ea typeface="ＭＳ Ｐゴシック" panose="020B0600070205080204" pitchFamily="50" charset="-128"/>
            </a:rPr>
            <a:t>公債費の削減などに取り組み、弾力的な財政構造の構築に努める。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132927</xdr:rowOff>
    </xdr:to>
    <xdr:cxnSp macro="">
      <xdr:nvCxnSpPr>
        <xdr:cNvPr id="132" name="直線コネクタ 131"/>
        <xdr:cNvCxnSpPr/>
      </xdr:nvCxnSpPr>
      <xdr:spPr>
        <a:xfrm flipV="1">
          <a:off x="4114800" y="107467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62</xdr:row>
      <xdr:rowOff>132927</xdr:rowOff>
    </xdr:to>
    <xdr:cxnSp macro="">
      <xdr:nvCxnSpPr>
        <xdr:cNvPr id="135" name="直線コネクタ 134"/>
        <xdr:cNvCxnSpPr/>
      </xdr:nvCxnSpPr>
      <xdr:spPr>
        <a:xfrm>
          <a:off x="3225800" y="1058587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62</xdr:row>
      <xdr:rowOff>116840</xdr:rowOff>
    </xdr:to>
    <xdr:cxnSp macro="">
      <xdr:nvCxnSpPr>
        <xdr:cNvPr id="138" name="直線コネクタ 137"/>
        <xdr:cNvCxnSpPr/>
      </xdr:nvCxnSpPr>
      <xdr:spPr>
        <a:xfrm flipV="1">
          <a:off x="2336800" y="1058587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151554</xdr:rowOff>
    </xdr:from>
    <xdr:to>
      <xdr:col>15</xdr:col>
      <xdr:colOff>133350</xdr:colOff>
      <xdr:row>61</xdr:row>
      <xdr:rowOff>81704</xdr:rowOff>
    </xdr:to>
    <xdr:sp macro="" textlink="">
      <xdr:nvSpPr>
        <xdr:cNvPr id="139" name="フローチャート: 判断 138"/>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91881</xdr:rowOff>
    </xdr:from>
    <xdr:ext cx="762000" cy="259045"/>
    <xdr:sp macro="" textlink="">
      <xdr:nvSpPr>
        <xdr:cNvPr id="140" name="テキスト ボックス 139"/>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62</xdr:row>
      <xdr:rowOff>140970</xdr:rowOff>
    </xdr:to>
    <xdr:cxnSp macro="">
      <xdr:nvCxnSpPr>
        <xdr:cNvPr id="141" name="直線コネクタ 140"/>
        <xdr:cNvCxnSpPr/>
      </xdr:nvCxnSpPr>
      <xdr:spPr>
        <a:xfrm flipV="1">
          <a:off x="1447800" y="1074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2" name="フローチャート: 判断 141"/>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3" name="テキスト ボックス 142"/>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4" name="フローチャート: 判断 143"/>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5" name="テキスト ボックス 144"/>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2"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3" name="楕円 152"/>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4" name="テキスト ボックス 153"/>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5" name="楕円 154"/>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163000</xdr:rowOff>
    </xdr:from>
    <xdr:ext cx="762000" cy="259045"/>
    <xdr:sp macro="" textlink="">
      <xdr:nvSpPr>
        <xdr:cNvPr id="156" name="テキスト ボックス 155"/>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7" name="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8" name="テキスト ボックス 157"/>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9" name="楕円 158"/>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60" name="テキスト ボックス 159"/>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人件費と維持補修費は、概ね前年度並みであったが、物件費が、ふるさと納税（寄附）関連経費の減により大幅に減少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したことから、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円減少した。類似団体内平均値との比較では、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15,990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少ない値となっており、全国平均や長野県平均と比較しても少ない値となっている。定員適正化計画に基づく職員数の削減や財政健全化の取組による経常経費の削減に取り組んできた結果である。今後も、定員適正化計画に基づく定数管理と経常経費の見直し等により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149501</xdr:rowOff>
    </xdr:from>
    <xdr:to>
      <xdr:col>23</xdr:col>
      <xdr:colOff>133350</xdr:colOff>
      <xdr:row>84</xdr:row>
      <xdr:rowOff>6468</xdr:rowOff>
    </xdr:to>
    <xdr:cxnSp macro="">
      <xdr:nvCxnSpPr>
        <xdr:cNvPr id="195" name="直線コネクタ 194"/>
        <xdr:cNvCxnSpPr/>
      </xdr:nvCxnSpPr>
      <xdr:spPr>
        <a:xfrm flipV="1">
          <a:off x="4114800" y="14379851"/>
          <a:ext cx="838200" cy="2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116942</xdr:rowOff>
    </xdr:from>
    <xdr:to>
      <xdr:col>19</xdr:col>
      <xdr:colOff>133350</xdr:colOff>
      <xdr:row>84</xdr:row>
      <xdr:rowOff>6468</xdr:rowOff>
    </xdr:to>
    <xdr:cxnSp macro="">
      <xdr:nvCxnSpPr>
        <xdr:cNvPr id="198" name="直線コネクタ 197"/>
        <xdr:cNvCxnSpPr/>
      </xdr:nvCxnSpPr>
      <xdr:spPr>
        <a:xfrm>
          <a:off x="3225800" y="14347292"/>
          <a:ext cx="889000" cy="6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116942</xdr:rowOff>
    </xdr:from>
    <xdr:to>
      <xdr:col>15</xdr:col>
      <xdr:colOff>82550</xdr:colOff>
      <xdr:row>83</xdr:row>
      <xdr:rowOff>121558</xdr:rowOff>
    </xdr:to>
    <xdr:cxnSp macro="">
      <xdr:nvCxnSpPr>
        <xdr:cNvPr id="201" name="直線コネクタ 200"/>
        <xdr:cNvCxnSpPr/>
      </xdr:nvCxnSpPr>
      <xdr:spPr>
        <a:xfrm flipV="1">
          <a:off x="2336800" y="14347292"/>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157122</xdr:rowOff>
    </xdr:from>
    <xdr:to>
      <xdr:col>15</xdr:col>
      <xdr:colOff>133350</xdr:colOff>
      <xdr:row>85</xdr:row>
      <xdr:rowOff>87272</xdr:rowOff>
    </xdr:to>
    <xdr:sp macro="" textlink="">
      <xdr:nvSpPr>
        <xdr:cNvPr id="202" name="フローチャート: 判断 201"/>
        <xdr:cNvSpPr/>
      </xdr:nvSpPr>
      <xdr:spPr>
        <a:xfrm>
          <a:off x="3175000" y="1455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72049</xdr:rowOff>
    </xdr:from>
    <xdr:ext cx="762000" cy="259045"/>
    <xdr:sp macro="" textlink="">
      <xdr:nvSpPr>
        <xdr:cNvPr id="203" name="テキスト ボックス 202"/>
        <xdr:cNvSpPr txBox="1"/>
      </xdr:nvSpPr>
      <xdr:spPr>
        <a:xfrm>
          <a:off x="2844800" y="146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92828</xdr:rowOff>
    </xdr:from>
    <xdr:to>
      <xdr:col>11</xdr:col>
      <xdr:colOff>31750</xdr:colOff>
      <xdr:row>83</xdr:row>
      <xdr:rowOff>121558</xdr:rowOff>
    </xdr:to>
    <xdr:cxnSp macro="">
      <xdr:nvCxnSpPr>
        <xdr:cNvPr id="204" name="直線コネクタ 203"/>
        <xdr:cNvCxnSpPr/>
      </xdr:nvCxnSpPr>
      <xdr:spPr>
        <a:xfrm>
          <a:off x="1447800" y="14323178"/>
          <a:ext cx="8890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32361</xdr:rowOff>
    </xdr:from>
    <xdr:to>
      <xdr:col>11</xdr:col>
      <xdr:colOff>82550</xdr:colOff>
      <xdr:row>84</xdr:row>
      <xdr:rowOff>133961</xdr:rowOff>
    </xdr:to>
    <xdr:sp macro="" textlink="">
      <xdr:nvSpPr>
        <xdr:cNvPr id="205" name="フローチャート: 判断 204"/>
        <xdr:cNvSpPr/>
      </xdr:nvSpPr>
      <xdr:spPr>
        <a:xfrm>
          <a:off x="2286000" y="1443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118738</xdr:rowOff>
    </xdr:from>
    <xdr:ext cx="762000" cy="259045"/>
    <xdr:sp macro="" textlink="">
      <xdr:nvSpPr>
        <xdr:cNvPr id="206" name="テキスト ボックス 205"/>
        <xdr:cNvSpPr txBox="1"/>
      </xdr:nvSpPr>
      <xdr:spPr>
        <a:xfrm>
          <a:off x="1955800" y="1452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17239</xdr:rowOff>
    </xdr:from>
    <xdr:to>
      <xdr:col>7</xdr:col>
      <xdr:colOff>31750</xdr:colOff>
      <xdr:row>84</xdr:row>
      <xdr:rowOff>118839</xdr:rowOff>
    </xdr:to>
    <xdr:sp macro="" textlink="">
      <xdr:nvSpPr>
        <xdr:cNvPr id="207" name="フローチャート: 判断 206"/>
        <xdr:cNvSpPr/>
      </xdr:nvSpPr>
      <xdr:spPr>
        <a:xfrm>
          <a:off x="1397000" y="144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103616</xdr:rowOff>
    </xdr:from>
    <xdr:ext cx="762000" cy="259045"/>
    <xdr:sp macro="" textlink="">
      <xdr:nvSpPr>
        <xdr:cNvPr id="208" name="テキスト ボックス 207"/>
        <xdr:cNvSpPr txBox="1"/>
      </xdr:nvSpPr>
      <xdr:spPr>
        <a:xfrm>
          <a:off x="1066800" y="1450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98701</xdr:rowOff>
    </xdr:from>
    <xdr:to>
      <xdr:col>23</xdr:col>
      <xdr:colOff>184150</xdr:colOff>
      <xdr:row>84</xdr:row>
      <xdr:rowOff>28851</xdr:rowOff>
    </xdr:to>
    <xdr:sp macro="" textlink="">
      <xdr:nvSpPr>
        <xdr:cNvPr id="214" name="楕円 213"/>
        <xdr:cNvSpPr/>
      </xdr:nvSpPr>
      <xdr:spPr>
        <a:xfrm>
          <a:off x="4902200" y="143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115228</xdr:rowOff>
    </xdr:from>
    <xdr:ext cx="762000" cy="259045"/>
    <xdr:sp macro="" textlink="">
      <xdr:nvSpPr>
        <xdr:cNvPr id="215" name="人件費・物件費等の状況該当値テキスト"/>
        <xdr:cNvSpPr txBox="1"/>
      </xdr:nvSpPr>
      <xdr:spPr>
        <a:xfrm>
          <a:off x="5041900" y="1417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127118</xdr:rowOff>
    </xdr:from>
    <xdr:to>
      <xdr:col>19</xdr:col>
      <xdr:colOff>184150</xdr:colOff>
      <xdr:row>84</xdr:row>
      <xdr:rowOff>57268</xdr:rowOff>
    </xdr:to>
    <xdr:sp macro="" textlink="">
      <xdr:nvSpPr>
        <xdr:cNvPr id="216" name="楕円 215"/>
        <xdr:cNvSpPr/>
      </xdr:nvSpPr>
      <xdr:spPr>
        <a:xfrm>
          <a:off x="4064000" y="143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67445</xdr:rowOff>
    </xdr:from>
    <xdr:ext cx="736600" cy="259045"/>
    <xdr:sp macro="" textlink="">
      <xdr:nvSpPr>
        <xdr:cNvPr id="217" name="テキスト ボックス 216"/>
        <xdr:cNvSpPr txBox="1"/>
      </xdr:nvSpPr>
      <xdr:spPr>
        <a:xfrm>
          <a:off x="3733800" y="1412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66142</xdr:rowOff>
    </xdr:from>
    <xdr:to>
      <xdr:col>15</xdr:col>
      <xdr:colOff>133350</xdr:colOff>
      <xdr:row>83</xdr:row>
      <xdr:rowOff>167742</xdr:rowOff>
    </xdr:to>
    <xdr:sp macro="" textlink="">
      <xdr:nvSpPr>
        <xdr:cNvPr id="218" name="楕円 217"/>
        <xdr:cNvSpPr/>
      </xdr:nvSpPr>
      <xdr:spPr>
        <a:xfrm>
          <a:off x="3175000" y="142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6469</xdr:rowOff>
    </xdr:from>
    <xdr:ext cx="762000" cy="259045"/>
    <xdr:sp macro="" textlink="">
      <xdr:nvSpPr>
        <xdr:cNvPr id="219" name="テキスト ボックス 218"/>
        <xdr:cNvSpPr txBox="1"/>
      </xdr:nvSpPr>
      <xdr:spPr>
        <a:xfrm>
          <a:off x="2844800" y="140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70758</xdr:rowOff>
    </xdr:from>
    <xdr:to>
      <xdr:col>11</xdr:col>
      <xdr:colOff>82550</xdr:colOff>
      <xdr:row>84</xdr:row>
      <xdr:rowOff>908</xdr:rowOff>
    </xdr:to>
    <xdr:sp macro="" textlink="">
      <xdr:nvSpPr>
        <xdr:cNvPr id="220" name="楕円 219"/>
        <xdr:cNvSpPr/>
      </xdr:nvSpPr>
      <xdr:spPr>
        <a:xfrm>
          <a:off x="2286000" y="143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11085</xdr:rowOff>
    </xdr:from>
    <xdr:ext cx="762000" cy="259045"/>
    <xdr:sp macro="" textlink="">
      <xdr:nvSpPr>
        <xdr:cNvPr id="221" name="テキスト ボックス 220"/>
        <xdr:cNvSpPr txBox="1"/>
      </xdr:nvSpPr>
      <xdr:spPr>
        <a:xfrm>
          <a:off x="1955800" y="140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42028</xdr:rowOff>
    </xdr:from>
    <xdr:to>
      <xdr:col>7</xdr:col>
      <xdr:colOff>31750</xdr:colOff>
      <xdr:row>83</xdr:row>
      <xdr:rowOff>143628</xdr:rowOff>
    </xdr:to>
    <xdr:sp macro="" textlink="">
      <xdr:nvSpPr>
        <xdr:cNvPr id="222" name="楕円 221"/>
        <xdr:cNvSpPr/>
      </xdr:nvSpPr>
      <xdr:spPr>
        <a:xfrm>
          <a:off x="1397000" y="142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153805</xdr:rowOff>
    </xdr:from>
    <xdr:ext cx="762000" cy="259045"/>
    <xdr:sp macro="" textlink="">
      <xdr:nvSpPr>
        <xdr:cNvPr id="223" name="テキスト ボックス 222"/>
        <xdr:cNvSpPr txBox="1"/>
      </xdr:nvSpPr>
      <xdr:spPr>
        <a:xfrm>
          <a:off x="1066800" y="140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前年度と同ポイントとなったが、類似団体内平均値との比較では、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おり、全国市平均や全国町村平均と比較しても低い水準にある。市町村合併を機に、昇格基準の見直しや職員手当の適正化等給与制度の抜本的な改革に取り組んできた結果である。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23284</xdr:rowOff>
    </xdr:to>
    <xdr:cxnSp macro="">
      <xdr:nvCxnSpPr>
        <xdr:cNvPr id="257" name="直線コネクタ 256"/>
        <xdr:cNvCxnSpPr/>
      </xdr:nvCxnSpPr>
      <xdr:spPr>
        <a:xfrm>
          <a:off x="16179800" y="14082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141111</xdr:rowOff>
    </xdr:from>
    <xdr:to>
      <xdr:col>77</xdr:col>
      <xdr:colOff>44450</xdr:colOff>
      <xdr:row>82</xdr:row>
      <xdr:rowOff>23284</xdr:rowOff>
    </xdr:to>
    <xdr:cxnSp macro="">
      <xdr:nvCxnSpPr>
        <xdr:cNvPr id="260" name="直線コネクタ 259"/>
        <xdr:cNvCxnSpPr/>
      </xdr:nvCxnSpPr>
      <xdr:spPr>
        <a:xfrm>
          <a:off x="15290800" y="140285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60678</xdr:rowOff>
    </xdr:from>
    <xdr:to>
      <xdr:col>72</xdr:col>
      <xdr:colOff>203200</xdr:colOff>
      <xdr:row>81</xdr:row>
      <xdr:rowOff>141111</xdr:rowOff>
    </xdr:to>
    <xdr:cxnSp macro="">
      <xdr:nvCxnSpPr>
        <xdr:cNvPr id="263" name="直線コネクタ 262"/>
        <xdr:cNvCxnSpPr/>
      </xdr:nvCxnSpPr>
      <xdr:spPr>
        <a:xfrm>
          <a:off x="14401800" y="139481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5" name="テキスト ボックス 264"/>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20461</xdr:rowOff>
    </xdr:from>
    <xdr:to>
      <xdr:col>68</xdr:col>
      <xdr:colOff>152400</xdr:colOff>
      <xdr:row>81</xdr:row>
      <xdr:rowOff>60678</xdr:rowOff>
    </xdr:to>
    <xdr:cxnSp macro="">
      <xdr:nvCxnSpPr>
        <xdr:cNvPr id="266" name="直線コネクタ 265"/>
        <xdr:cNvCxnSpPr/>
      </xdr:nvCxnSpPr>
      <xdr:spPr>
        <a:xfrm>
          <a:off x="13512800" y="139079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69" name="フローチャート: 判断 268"/>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10882</xdr:rowOff>
    </xdr:from>
    <xdr:ext cx="762000" cy="259045"/>
    <xdr:sp macro="" textlink="">
      <xdr:nvSpPr>
        <xdr:cNvPr id="270" name="テキスト ボックス 269"/>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6" name="楕円 275"/>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77" name="給与水準   （国との比較）該当値テキスト"/>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8" name="楕円 277"/>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9" name="テキスト ボックス 278"/>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90311</xdr:rowOff>
    </xdr:from>
    <xdr:to>
      <xdr:col>73</xdr:col>
      <xdr:colOff>44450</xdr:colOff>
      <xdr:row>82</xdr:row>
      <xdr:rowOff>20461</xdr:rowOff>
    </xdr:to>
    <xdr:sp macro="" textlink="">
      <xdr:nvSpPr>
        <xdr:cNvPr id="280" name="楕円 279"/>
        <xdr:cNvSpPr/>
      </xdr:nvSpPr>
      <xdr:spPr>
        <a:xfrm>
          <a:off x="15240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30638</xdr:rowOff>
    </xdr:from>
    <xdr:ext cx="762000" cy="259045"/>
    <xdr:sp macro="" textlink="">
      <xdr:nvSpPr>
        <xdr:cNvPr id="281" name="テキスト ボックス 280"/>
        <xdr:cNvSpPr txBox="1"/>
      </xdr:nvSpPr>
      <xdr:spPr>
        <a:xfrm>
          <a:off x="14909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82" name="楕円 281"/>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83" name="テキスト ボックス 282"/>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141111</xdr:rowOff>
    </xdr:from>
    <xdr:to>
      <xdr:col>64</xdr:col>
      <xdr:colOff>152400</xdr:colOff>
      <xdr:row>81</xdr:row>
      <xdr:rowOff>71261</xdr:rowOff>
    </xdr:to>
    <xdr:sp macro="" textlink="">
      <xdr:nvSpPr>
        <xdr:cNvPr id="284" name="楕円 283"/>
        <xdr:cNvSpPr/>
      </xdr:nvSpPr>
      <xdr:spPr>
        <a:xfrm>
          <a:off x="13462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81438</xdr:rowOff>
    </xdr:from>
    <xdr:ext cx="762000" cy="259045"/>
    <xdr:sp macro="" textlink="">
      <xdr:nvSpPr>
        <xdr:cNvPr id="285" name="テキスト ボックス 284"/>
        <xdr:cNvSpPr txBox="1"/>
      </xdr:nvSpPr>
      <xdr:spPr>
        <a:xfrm>
          <a:off x="13131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人上昇したが、類似団体内平均値との比較では、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人下回っており、全国平均や長野県平均と比較しても低い水準にある。平成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市町村合併以降、定員適正化計画に基づき、着実に職員数の削減を進めてきたことによるものである。今後も、定員適正化計画に基づき、住民サービスを低下させることなく、民間委託等の更なる推進等により、適正な職員数となるよう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28605</xdr:rowOff>
    </xdr:from>
    <xdr:to>
      <xdr:col>81</xdr:col>
      <xdr:colOff>44450</xdr:colOff>
      <xdr:row>61</xdr:row>
      <xdr:rowOff>34351</xdr:rowOff>
    </xdr:to>
    <xdr:cxnSp macro="">
      <xdr:nvCxnSpPr>
        <xdr:cNvPr id="322" name="直線コネクタ 321"/>
        <xdr:cNvCxnSpPr/>
      </xdr:nvCxnSpPr>
      <xdr:spPr>
        <a:xfrm>
          <a:off x="16179800" y="10487055"/>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28605</xdr:rowOff>
    </xdr:from>
    <xdr:to>
      <xdr:col>77</xdr:col>
      <xdr:colOff>44450</xdr:colOff>
      <xdr:row>61</xdr:row>
      <xdr:rowOff>40096</xdr:rowOff>
    </xdr:to>
    <xdr:cxnSp macro="">
      <xdr:nvCxnSpPr>
        <xdr:cNvPr id="325" name="直線コネクタ 324"/>
        <xdr:cNvCxnSpPr/>
      </xdr:nvCxnSpPr>
      <xdr:spPr>
        <a:xfrm flipV="1">
          <a:off x="15290800" y="1048705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40096</xdr:rowOff>
    </xdr:from>
    <xdr:to>
      <xdr:col>72</xdr:col>
      <xdr:colOff>203200</xdr:colOff>
      <xdr:row>61</xdr:row>
      <xdr:rowOff>49288</xdr:rowOff>
    </xdr:to>
    <xdr:cxnSp macro="">
      <xdr:nvCxnSpPr>
        <xdr:cNvPr id="328" name="直線コネクタ 327"/>
        <xdr:cNvCxnSpPr/>
      </xdr:nvCxnSpPr>
      <xdr:spPr>
        <a:xfrm flipV="1">
          <a:off x="14401800" y="1049854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146957</xdr:rowOff>
    </xdr:from>
    <xdr:to>
      <xdr:col>73</xdr:col>
      <xdr:colOff>44450</xdr:colOff>
      <xdr:row>61</xdr:row>
      <xdr:rowOff>77107</xdr:rowOff>
    </xdr:to>
    <xdr:sp macro="" textlink="">
      <xdr:nvSpPr>
        <xdr:cNvPr id="329" name="フローチャート: 判断 328"/>
        <xdr:cNvSpPr/>
      </xdr:nvSpPr>
      <xdr:spPr>
        <a:xfrm>
          <a:off x="15240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87284</xdr:rowOff>
    </xdr:from>
    <xdr:ext cx="762000" cy="259045"/>
    <xdr:sp macro="" textlink="">
      <xdr:nvSpPr>
        <xdr:cNvPr id="330" name="テキスト ボックス 329"/>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49288</xdr:rowOff>
    </xdr:from>
    <xdr:to>
      <xdr:col>68</xdr:col>
      <xdr:colOff>152400</xdr:colOff>
      <xdr:row>61</xdr:row>
      <xdr:rowOff>75716</xdr:rowOff>
    </xdr:to>
    <xdr:cxnSp macro="">
      <xdr:nvCxnSpPr>
        <xdr:cNvPr id="331" name="直線コネクタ 330"/>
        <xdr:cNvCxnSpPr/>
      </xdr:nvCxnSpPr>
      <xdr:spPr>
        <a:xfrm flipV="1">
          <a:off x="13512800" y="1050773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117082</xdr:rowOff>
    </xdr:from>
    <xdr:to>
      <xdr:col>68</xdr:col>
      <xdr:colOff>203200</xdr:colOff>
      <xdr:row>61</xdr:row>
      <xdr:rowOff>47232</xdr:rowOff>
    </xdr:to>
    <xdr:sp macro="" textlink="">
      <xdr:nvSpPr>
        <xdr:cNvPr id="332" name="フローチャート: 判断 331"/>
        <xdr:cNvSpPr/>
      </xdr:nvSpPr>
      <xdr:spPr>
        <a:xfrm>
          <a:off x="14351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57409</xdr:rowOff>
    </xdr:from>
    <xdr:ext cx="762000" cy="259045"/>
    <xdr:sp macro="" textlink="">
      <xdr:nvSpPr>
        <xdr:cNvPr id="333" name="テキスト ボックス 332"/>
        <xdr:cNvSpPr txBox="1"/>
      </xdr:nvSpPr>
      <xdr:spPr>
        <a:xfrm>
          <a:off x="14020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4" name="フローチャート: 判断 333"/>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5" name="テキスト ボックス 334"/>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155001</xdr:rowOff>
    </xdr:from>
    <xdr:to>
      <xdr:col>81</xdr:col>
      <xdr:colOff>95250</xdr:colOff>
      <xdr:row>61</xdr:row>
      <xdr:rowOff>85151</xdr:rowOff>
    </xdr:to>
    <xdr:sp macro="" textlink="">
      <xdr:nvSpPr>
        <xdr:cNvPr id="341" name="楕円 340"/>
        <xdr:cNvSpPr/>
      </xdr:nvSpPr>
      <xdr:spPr>
        <a:xfrm>
          <a:off x="169672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xdr:rowOff>
    </xdr:from>
    <xdr:ext cx="762000" cy="259045"/>
    <xdr:sp macro="" textlink="">
      <xdr:nvSpPr>
        <xdr:cNvPr id="342" name="定員管理の状況該当値テキスト"/>
        <xdr:cNvSpPr txBox="1"/>
      </xdr:nvSpPr>
      <xdr:spPr>
        <a:xfrm>
          <a:off x="17106900" y="1028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149255</xdr:rowOff>
    </xdr:from>
    <xdr:to>
      <xdr:col>77</xdr:col>
      <xdr:colOff>95250</xdr:colOff>
      <xdr:row>61</xdr:row>
      <xdr:rowOff>79405</xdr:rowOff>
    </xdr:to>
    <xdr:sp macro="" textlink="">
      <xdr:nvSpPr>
        <xdr:cNvPr id="343" name="楕円 342"/>
        <xdr:cNvSpPr/>
      </xdr:nvSpPr>
      <xdr:spPr>
        <a:xfrm>
          <a:off x="16129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44" name="テキスト ボックス 343"/>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160746</xdr:rowOff>
    </xdr:from>
    <xdr:to>
      <xdr:col>73</xdr:col>
      <xdr:colOff>44450</xdr:colOff>
      <xdr:row>61</xdr:row>
      <xdr:rowOff>90896</xdr:rowOff>
    </xdr:to>
    <xdr:sp macro="" textlink="">
      <xdr:nvSpPr>
        <xdr:cNvPr id="345" name="楕円 344"/>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75673</xdr:rowOff>
    </xdr:from>
    <xdr:ext cx="762000" cy="259045"/>
    <xdr:sp macro="" textlink="">
      <xdr:nvSpPr>
        <xdr:cNvPr id="346" name="テキスト ボックス 345"/>
        <xdr:cNvSpPr txBox="1"/>
      </xdr:nvSpPr>
      <xdr:spPr>
        <a:xfrm>
          <a:off x="14909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169938</xdr:rowOff>
    </xdr:from>
    <xdr:to>
      <xdr:col>68</xdr:col>
      <xdr:colOff>203200</xdr:colOff>
      <xdr:row>61</xdr:row>
      <xdr:rowOff>100088</xdr:rowOff>
    </xdr:to>
    <xdr:sp macro="" textlink="">
      <xdr:nvSpPr>
        <xdr:cNvPr id="347" name="楕円 346"/>
        <xdr:cNvSpPr/>
      </xdr:nvSpPr>
      <xdr:spPr>
        <a:xfrm>
          <a:off x="14351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84865</xdr:rowOff>
    </xdr:from>
    <xdr:ext cx="762000" cy="259045"/>
    <xdr:sp macro="" textlink="">
      <xdr:nvSpPr>
        <xdr:cNvPr id="348" name="テキスト ボックス 347"/>
        <xdr:cNvSpPr txBox="1"/>
      </xdr:nvSpPr>
      <xdr:spPr>
        <a:xfrm>
          <a:off x="140208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24916</xdr:rowOff>
    </xdr:from>
    <xdr:to>
      <xdr:col>64</xdr:col>
      <xdr:colOff>152400</xdr:colOff>
      <xdr:row>61</xdr:row>
      <xdr:rowOff>126516</xdr:rowOff>
    </xdr:to>
    <xdr:sp macro="" textlink="">
      <xdr:nvSpPr>
        <xdr:cNvPr id="349" name="楕円 348"/>
        <xdr:cNvSpPr/>
      </xdr:nvSpPr>
      <xdr:spPr>
        <a:xfrm>
          <a:off x="13462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111293</xdr:rowOff>
    </xdr:from>
    <xdr:ext cx="762000" cy="259045"/>
    <xdr:sp macro="" textlink="">
      <xdr:nvSpPr>
        <xdr:cNvPr id="350" name="テキスト ボックス 349"/>
        <xdr:cNvSpPr txBox="1"/>
      </xdr:nvSpPr>
      <xdr:spPr>
        <a:xfrm>
          <a:off x="13131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「返すより多く借りない」方針に基づき、地方債残高の減少に取り組んだことなどから、前年度と比較して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ポイント改善した。しかしながら、類似団体内平均値との比較では、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高くなっており、全国平均や長野県平均と比較しても高い水準にある。一般会計及び公営企業分は減少したものの、一部事務組合等の大型事業（ごみ処理、病院事業）に係る公債費相当分の負担金等が増加していることが要因である。急激な数値の改善は難しいが、「返すより多く借りない」方針を堅持しつつ、積極的に繰上償還を行い、数値の着実な改善を目指す。</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15748</xdr:rowOff>
    </xdr:to>
    <xdr:cxnSp macro="">
      <xdr:nvCxnSpPr>
        <xdr:cNvPr id="382" name="直線コネクタ 381"/>
        <xdr:cNvCxnSpPr/>
      </xdr:nvCxnSpPr>
      <xdr:spPr>
        <a:xfrm flipV="1">
          <a:off x="16179800" y="72069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131572</xdr:rowOff>
    </xdr:to>
    <xdr:cxnSp macro="">
      <xdr:nvCxnSpPr>
        <xdr:cNvPr id="385" name="直線コネクタ 384"/>
        <xdr:cNvCxnSpPr/>
      </xdr:nvCxnSpPr>
      <xdr:spPr>
        <a:xfrm flipV="1">
          <a:off x="15290800" y="72166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131572</xdr:rowOff>
    </xdr:from>
    <xdr:to>
      <xdr:col>72</xdr:col>
      <xdr:colOff>203200</xdr:colOff>
      <xdr:row>43</xdr:row>
      <xdr:rowOff>85598</xdr:rowOff>
    </xdr:to>
    <xdr:cxnSp macro="">
      <xdr:nvCxnSpPr>
        <xdr:cNvPr id="388" name="直線コネクタ 387"/>
        <xdr:cNvCxnSpPr/>
      </xdr:nvCxnSpPr>
      <xdr:spPr>
        <a:xfrm flipV="1">
          <a:off x="14401800" y="73324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89" name="フローチャート: 判断 388"/>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90" name="テキスト ボックス 389"/>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44</xdr:row>
      <xdr:rowOff>87884</xdr:rowOff>
    </xdr:to>
    <xdr:cxnSp macro="">
      <xdr:nvCxnSpPr>
        <xdr:cNvPr id="391" name="直線コネクタ 390"/>
        <xdr:cNvCxnSpPr/>
      </xdr:nvCxnSpPr>
      <xdr:spPr>
        <a:xfrm flipV="1">
          <a:off x="13512800" y="74579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2" name="フローチャート: 判断 391"/>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3" name="テキスト ボックス 392"/>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401" name="楕円 400"/>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2"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403" name="楕円 402"/>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4" name="テキスト ボックス 403"/>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5" name="楕円 404"/>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6" name="テキスト ボックス 405"/>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34798</xdr:rowOff>
    </xdr:from>
    <xdr:to>
      <xdr:col>68</xdr:col>
      <xdr:colOff>203200</xdr:colOff>
      <xdr:row>43</xdr:row>
      <xdr:rowOff>136398</xdr:rowOff>
    </xdr:to>
    <xdr:sp macro="" textlink="">
      <xdr:nvSpPr>
        <xdr:cNvPr id="407" name="楕円 406"/>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121175</xdr:rowOff>
    </xdr:from>
    <xdr:ext cx="762000" cy="259045"/>
    <xdr:sp macro="" textlink="">
      <xdr:nvSpPr>
        <xdr:cNvPr id="408" name="テキスト ボックス 407"/>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37084</xdr:rowOff>
    </xdr:from>
    <xdr:to>
      <xdr:col>64</xdr:col>
      <xdr:colOff>152400</xdr:colOff>
      <xdr:row>44</xdr:row>
      <xdr:rowOff>138684</xdr:rowOff>
    </xdr:to>
    <xdr:sp macro="" textlink="">
      <xdr:nvSpPr>
        <xdr:cNvPr id="409" name="楕円 408"/>
        <xdr:cNvSpPr/>
      </xdr:nvSpPr>
      <xdr:spPr>
        <a:xfrm>
          <a:off x="13462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123461</xdr:rowOff>
    </xdr:from>
    <xdr:ext cx="762000" cy="259045"/>
    <xdr:sp macro="" textlink="">
      <xdr:nvSpPr>
        <xdr:cNvPr id="410" name="テキスト ボックス 409"/>
        <xdr:cNvSpPr txBox="1"/>
      </xdr:nvSpPr>
      <xdr:spPr>
        <a:xfrm>
          <a:off x="13131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な地方債の発行に当たっては、借入額を償還元金以下に抑制する「返すより多く借りない」方針に基づき、地方債残高の減少に取り組んだこと、また、経費削減により生じた決算剰余金の基金への積立てを行ったことなどにより、前年度に引き続き「数値なし」となった。今後も、幹線道路の整備や新ごみ中間処理施設の整備、公営住宅の建設など大きな財政負担を伴う事業が予定されていることから、繰上償還の実施による地方債残高の更なる圧縮や基金の積み増し等を行い、将来負担比率の上昇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37804</xdr:rowOff>
    </xdr:from>
    <xdr:to>
      <xdr:col>72</xdr:col>
      <xdr:colOff>203200</xdr:colOff>
      <xdr:row>16</xdr:row>
      <xdr:rowOff>111675</xdr:rowOff>
    </xdr:to>
    <xdr:cxnSp macro="">
      <xdr:nvCxnSpPr>
        <xdr:cNvPr id="444" name="直線コネクタ 443"/>
        <xdr:cNvCxnSpPr/>
      </xdr:nvCxnSpPr>
      <xdr:spPr>
        <a:xfrm flipV="1">
          <a:off x="14401800" y="2609554"/>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111675</xdr:rowOff>
    </xdr:from>
    <xdr:to>
      <xdr:col>68</xdr:col>
      <xdr:colOff>152400</xdr:colOff>
      <xdr:row>17</xdr:row>
      <xdr:rowOff>168656</xdr:rowOff>
    </xdr:to>
    <xdr:cxnSp macro="">
      <xdr:nvCxnSpPr>
        <xdr:cNvPr id="447" name="直線コネクタ 446"/>
        <xdr:cNvCxnSpPr/>
      </xdr:nvCxnSpPr>
      <xdr:spPr>
        <a:xfrm flipV="1">
          <a:off x="13512800" y="2854875"/>
          <a:ext cx="889000" cy="2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35264</xdr:rowOff>
    </xdr:from>
    <xdr:to>
      <xdr:col>73</xdr:col>
      <xdr:colOff>44450</xdr:colOff>
      <xdr:row>15</xdr:row>
      <xdr:rowOff>136864</xdr:rowOff>
    </xdr:to>
    <xdr:sp macro="" textlink="">
      <xdr:nvSpPr>
        <xdr:cNvPr id="450" name="フローチャート: 判断 449"/>
        <xdr:cNvSpPr/>
      </xdr:nvSpPr>
      <xdr:spPr>
        <a:xfrm>
          <a:off x="15240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121641</xdr:rowOff>
    </xdr:from>
    <xdr:ext cx="762000" cy="259045"/>
    <xdr:sp macro="" textlink="">
      <xdr:nvSpPr>
        <xdr:cNvPr id="451" name="テキスト ボックス 450"/>
        <xdr:cNvSpPr txBox="1"/>
      </xdr:nvSpPr>
      <xdr:spPr>
        <a:xfrm>
          <a:off x="14909800" y="26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52" name="フローチャート: 判断 451"/>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3" name="テキスト ボックス 452"/>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4" name="フローチャート: 判断 453"/>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5" name="テキスト ボックス 454"/>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158454</xdr:rowOff>
    </xdr:from>
    <xdr:to>
      <xdr:col>73</xdr:col>
      <xdr:colOff>44450</xdr:colOff>
      <xdr:row>15</xdr:row>
      <xdr:rowOff>88604</xdr:rowOff>
    </xdr:to>
    <xdr:sp macro="" textlink="">
      <xdr:nvSpPr>
        <xdr:cNvPr id="461" name="楕円 460"/>
        <xdr:cNvSpPr/>
      </xdr:nvSpPr>
      <xdr:spPr>
        <a:xfrm>
          <a:off x="152400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98781</xdr:rowOff>
    </xdr:from>
    <xdr:ext cx="762000" cy="259045"/>
    <xdr:sp macro="" textlink="">
      <xdr:nvSpPr>
        <xdr:cNvPr id="462" name="テキスト ボックス 461"/>
        <xdr:cNvSpPr txBox="1"/>
      </xdr:nvSpPr>
      <xdr:spPr>
        <a:xfrm>
          <a:off x="14909800" y="232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60875</xdr:rowOff>
    </xdr:from>
    <xdr:to>
      <xdr:col>68</xdr:col>
      <xdr:colOff>203200</xdr:colOff>
      <xdr:row>16</xdr:row>
      <xdr:rowOff>162475</xdr:rowOff>
    </xdr:to>
    <xdr:sp macro="" textlink="">
      <xdr:nvSpPr>
        <xdr:cNvPr id="463" name="楕円 462"/>
        <xdr:cNvSpPr/>
      </xdr:nvSpPr>
      <xdr:spPr>
        <a:xfrm>
          <a:off x="143510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147252</xdr:rowOff>
    </xdr:from>
    <xdr:ext cx="762000" cy="259045"/>
    <xdr:sp macro="" textlink="">
      <xdr:nvSpPr>
        <xdr:cNvPr id="464" name="テキスト ボックス 463"/>
        <xdr:cNvSpPr txBox="1"/>
      </xdr:nvSpPr>
      <xdr:spPr>
        <a:xfrm>
          <a:off x="14020800" y="289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117856</xdr:rowOff>
    </xdr:from>
    <xdr:to>
      <xdr:col>64</xdr:col>
      <xdr:colOff>152400</xdr:colOff>
      <xdr:row>18</xdr:row>
      <xdr:rowOff>48006</xdr:rowOff>
    </xdr:to>
    <xdr:sp macro="" textlink="">
      <xdr:nvSpPr>
        <xdr:cNvPr id="465" name="楕円 464"/>
        <xdr:cNvSpPr/>
      </xdr:nvSpPr>
      <xdr:spPr>
        <a:xfrm>
          <a:off x="13462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32783</xdr:rowOff>
    </xdr:from>
    <xdr:ext cx="762000" cy="259045"/>
    <xdr:sp macro="" textlink="">
      <xdr:nvSpPr>
        <xdr:cNvPr id="466" name="テキスト ボックス 465"/>
        <xdr:cNvSpPr txBox="1"/>
      </xdr:nvSpPr>
      <xdr:spPr>
        <a:xfrm>
          <a:off x="13131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68,652
67,058
667.93
36,993,591
35,858,650
1,012,691
20,425,690
31,891,400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前年度と同ポイントとなったが、類似団体内平均値との比較では、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ており、全国平均や長野県平均と比較しても、低い水準にある。市町村合併に伴い、給与制度全般についても見直しを行ったことや定員適正化計画の着実な進行管理のほか、民間委託や臨時職員の活用に取り組んできた結果である。今後も、定員適正化計画に基づき、住民サービスを低下させることなく、各種施策を充実させていくため、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34</xdr:row>
      <xdr:rowOff>96520</xdr:rowOff>
    </xdr:to>
    <xdr:cxnSp macro="">
      <xdr:nvCxnSpPr>
        <xdr:cNvPr id="66" name="直線コネクタ 65"/>
        <xdr:cNvCxnSpPr/>
      </xdr:nvCxnSpPr>
      <xdr:spPr>
        <a:xfrm>
          <a:off x="3987800" y="5925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157480</xdr:rowOff>
    </xdr:to>
    <xdr:cxnSp macro="">
      <xdr:nvCxnSpPr>
        <xdr:cNvPr id="69" name="直線コネクタ 68"/>
        <xdr:cNvCxnSpPr/>
      </xdr:nvCxnSpPr>
      <xdr:spPr>
        <a:xfrm flipV="1">
          <a:off x="3098800" y="592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157480</xdr:rowOff>
    </xdr:to>
    <xdr:cxnSp macro="">
      <xdr:nvCxnSpPr>
        <xdr:cNvPr id="72" name="直線コネクタ 71"/>
        <xdr:cNvCxnSpPr/>
      </xdr:nvCxnSpPr>
      <xdr:spPr>
        <a:xfrm>
          <a:off x="2209800" y="594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111760</xdr:rowOff>
    </xdr:to>
    <xdr:cxnSp macro="">
      <xdr:nvCxnSpPr>
        <xdr:cNvPr id="75" name="直線コネクタ 74"/>
        <xdr:cNvCxnSpPr/>
      </xdr:nvCxnSpPr>
      <xdr:spPr>
        <a:xfrm>
          <a:off x="1320800" y="588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ふるさと納税（寄附）関連経費の減などにより、前年度と比較して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おり、全国平均及び長野県平均と比較しても低い水準にある。歳出削減の取組の結果であるが、市町村合併後、採用抑制等による職員数の減少に伴い、民間委託や臨時職員の雇用など人件費から物件費へのシフトがみられ、今後も増加が懸念されることから、業務の見直しを行うなどして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123190</xdr:rowOff>
    </xdr:to>
    <xdr:cxnSp macro="">
      <xdr:nvCxnSpPr>
        <xdr:cNvPr id="127" name="直線コネクタ 126"/>
        <xdr:cNvCxnSpPr/>
      </xdr:nvCxnSpPr>
      <xdr:spPr>
        <a:xfrm flipV="1">
          <a:off x="15671800" y="2679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123190</xdr:rowOff>
    </xdr:to>
    <xdr:cxnSp macro="">
      <xdr:nvCxnSpPr>
        <xdr:cNvPr id="130" name="直線コネクタ 129"/>
        <xdr:cNvCxnSpPr/>
      </xdr:nvCxnSpPr>
      <xdr:spPr>
        <a:xfrm>
          <a:off x="14782800" y="264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16</xdr:row>
      <xdr:rowOff>27940</xdr:rowOff>
    </xdr:to>
    <xdr:cxnSp macro="">
      <xdr:nvCxnSpPr>
        <xdr:cNvPr id="133" name="直線コネクタ 132"/>
        <xdr:cNvCxnSpPr/>
      </xdr:nvCxnSpPr>
      <xdr:spPr>
        <a:xfrm flipV="1">
          <a:off x="13893800" y="26416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4" name="フローチャート: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5" name="テキスト ボックス 134"/>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27940</xdr:rowOff>
    </xdr:to>
    <xdr:cxnSp macro="">
      <xdr:nvCxnSpPr>
        <xdr:cNvPr id="136" name="直線コネクタ 135"/>
        <xdr:cNvCxnSpPr/>
      </xdr:nvCxnSpPr>
      <xdr:spPr>
        <a:xfrm>
          <a:off x="13004800" y="273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8" name="楕円 147"/>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9" name="テキスト ボックス 148"/>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0" name="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2" name="楕円 151"/>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3" name="テキスト ボックス 152"/>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4" name="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5" name="テキスト ボックス 154"/>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障害者自立支援給付費や障害児通所等給付費などが増加したことから、前年度と比較して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ポイント下回り、全国平均も下回っているが、長野県平均と比較すると高い水準にある。扶助費は増加傾向にあることから、資格審査等の適正化や各種手当への特別加算の見直し等を行い、抑制に努める。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142240</xdr:rowOff>
    </xdr:from>
    <xdr:to>
      <xdr:col>24</xdr:col>
      <xdr:colOff>25400</xdr:colOff>
      <xdr:row>54</xdr:row>
      <xdr:rowOff>157480</xdr:rowOff>
    </xdr:to>
    <xdr:cxnSp macro="">
      <xdr:nvCxnSpPr>
        <xdr:cNvPr id="188" name="直線コネクタ 187"/>
        <xdr:cNvCxnSpPr/>
      </xdr:nvCxnSpPr>
      <xdr:spPr>
        <a:xfrm>
          <a:off x="3987800" y="9400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104140</xdr:rowOff>
    </xdr:from>
    <xdr:to>
      <xdr:col>19</xdr:col>
      <xdr:colOff>187325</xdr:colOff>
      <xdr:row>54</xdr:row>
      <xdr:rowOff>142240</xdr:rowOff>
    </xdr:to>
    <xdr:cxnSp macro="">
      <xdr:nvCxnSpPr>
        <xdr:cNvPr id="191" name="直線コネクタ 190"/>
        <xdr:cNvCxnSpPr/>
      </xdr:nvCxnSpPr>
      <xdr:spPr>
        <a:xfrm>
          <a:off x="3098800" y="9362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54</xdr:row>
      <xdr:rowOff>104140</xdr:rowOff>
    </xdr:to>
    <xdr:cxnSp macro="">
      <xdr:nvCxnSpPr>
        <xdr:cNvPr id="194" name="直線コネクタ 193"/>
        <xdr:cNvCxnSpPr/>
      </xdr:nvCxnSpPr>
      <xdr:spPr>
        <a:xfrm>
          <a:off x="2209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30480</xdr:rowOff>
    </xdr:from>
    <xdr:to>
      <xdr:col>15</xdr:col>
      <xdr:colOff>149225</xdr:colOff>
      <xdr:row>54</xdr:row>
      <xdr:rowOff>132080</xdr:rowOff>
    </xdr:to>
    <xdr:sp macro="" textlink="">
      <xdr:nvSpPr>
        <xdr:cNvPr id="195" name="フローチャート: 判断 194"/>
        <xdr:cNvSpPr/>
      </xdr:nvSpPr>
      <xdr:spPr>
        <a:xfrm>
          <a:off x="3048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196" name="テキスト ボックス 195"/>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43180</xdr:rowOff>
    </xdr:from>
    <xdr:to>
      <xdr:col>11</xdr:col>
      <xdr:colOff>9525</xdr:colOff>
      <xdr:row>54</xdr:row>
      <xdr:rowOff>58420</xdr:rowOff>
    </xdr:to>
    <xdr:cxnSp macro="">
      <xdr:nvCxnSpPr>
        <xdr:cNvPr id="197" name="直線コネクタ 196"/>
        <xdr:cNvCxnSpPr/>
      </xdr:nvCxnSpPr>
      <xdr:spPr>
        <a:xfrm>
          <a:off x="1320800" y="930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xdr:rowOff>
    </xdr:from>
    <xdr:to>
      <xdr:col>11</xdr:col>
      <xdr:colOff>60325</xdr:colOff>
      <xdr:row>54</xdr:row>
      <xdr:rowOff>116840</xdr:rowOff>
    </xdr:to>
    <xdr:sp macro="" textlink="">
      <xdr:nvSpPr>
        <xdr:cNvPr id="198" name="フローチャート: 判断 197"/>
        <xdr:cNvSpPr/>
      </xdr:nvSpPr>
      <xdr:spPr>
        <a:xfrm>
          <a:off x="2159000" y="927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101617</xdr:rowOff>
    </xdr:from>
    <xdr:ext cx="762000" cy="259045"/>
    <xdr:sp macro="" textlink="">
      <xdr:nvSpPr>
        <xdr:cNvPr id="199" name="テキスト ボックス 198"/>
        <xdr:cNvSpPr txBox="1"/>
      </xdr:nvSpPr>
      <xdr:spPr>
        <a:xfrm>
          <a:off x="1828800" y="935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00" name="フローチャート: 判断 199"/>
        <xdr:cNvSpPr/>
      </xdr:nvSpPr>
      <xdr:spPr>
        <a:xfrm>
          <a:off x="1270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93997</xdr:rowOff>
    </xdr:from>
    <xdr:ext cx="762000" cy="259045"/>
    <xdr:sp macro="" textlink="">
      <xdr:nvSpPr>
        <xdr:cNvPr id="201" name="テキスト ボックス 200"/>
        <xdr:cNvSpPr txBox="1"/>
      </xdr:nvSpPr>
      <xdr:spPr>
        <a:xfrm>
          <a:off x="939800" y="93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106680</xdr:rowOff>
    </xdr:from>
    <xdr:to>
      <xdr:col>24</xdr:col>
      <xdr:colOff>76200</xdr:colOff>
      <xdr:row>55</xdr:row>
      <xdr:rowOff>36830</xdr:rowOff>
    </xdr:to>
    <xdr:sp macro="" textlink="">
      <xdr:nvSpPr>
        <xdr:cNvPr id="207" name="楕円 206"/>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123207</xdr:rowOff>
    </xdr:from>
    <xdr:ext cx="762000" cy="259045"/>
    <xdr:sp macro="" textlink="">
      <xdr:nvSpPr>
        <xdr:cNvPr id="208" name="扶助費該当値テキスト"/>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91440</xdr:rowOff>
    </xdr:from>
    <xdr:to>
      <xdr:col>20</xdr:col>
      <xdr:colOff>38100</xdr:colOff>
      <xdr:row>55</xdr:row>
      <xdr:rowOff>21590</xdr:rowOff>
    </xdr:to>
    <xdr:sp macro="" textlink="">
      <xdr:nvSpPr>
        <xdr:cNvPr id="209" name="楕円 208"/>
        <xdr:cNvSpPr/>
      </xdr:nvSpPr>
      <xdr:spPr>
        <a:xfrm>
          <a:off x="3937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31767</xdr:rowOff>
    </xdr:from>
    <xdr:ext cx="736600" cy="259045"/>
    <xdr:sp macro="" textlink="">
      <xdr:nvSpPr>
        <xdr:cNvPr id="210" name="テキスト ボックス 209"/>
        <xdr:cNvSpPr txBox="1"/>
      </xdr:nvSpPr>
      <xdr:spPr>
        <a:xfrm>
          <a:off x="3606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53340</xdr:rowOff>
    </xdr:from>
    <xdr:to>
      <xdr:col>15</xdr:col>
      <xdr:colOff>149225</xdr:colOff>
      <xdr:row>54</xdr:row>
      <xdr:rowOff>154940</xdr:rowOff>
    </xdr:to>
    <xdr:sp macro="" textlink="">
      <xdr:nvSpPr>
        <xdr:cNvPr id="211" name="楕円 210"/>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139717</xdr:rowOff>
    </xdr:from>
    <xdr:ext cx="762000" cy="259045"/>
    <xdr:sp macro="" textlink="">
      <xdr:nvSpPr>
        <xdr:cNvPr id="212" name="テキスト ボックス 211"/>
        <xdr:cNvSpPr txBox="1"/>
      </xdr:nvSpPr>
      <xdr:spPr>
        <a:xfrm>
          <a:off x="2717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xdr:rowOff>
    </xdr:from>
    <xdr:to>
      <xdr:col>11</xdr:col>
      <xdr:colOff>60325</xdr:colOff>
      <xdr:row>54</xdr:row>
      <xdr:rowOff>109220</xdr:rowOff>
    </xdr:to>
    <xdr:sp macro="" textlink="">
      <xdr:nvSpPr>
        <xdr:cNvPr id="213" name="楕円 212"/>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119397</xdr:rowOff>
    </xdr:from>
    <xdr:ext cx="762000" cy="259045"/>
    <xdr:sp macro="" textlink="">
      <xdr:nvSpPr>
        <xdr:cNvPr id="214" name="テキスト ボックス 213"/>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163830</xdr:rowOff>
    </xdr:from>
    <xdr:to>
      <xdr:col>6</xdr:col>
      <xdr:colOff>171450</xdr:colOff>
      <xdr:row>54</xdr:row>
      <xdr:rowOff>93980</xdr:rowOff>
    </xdr:to>
    <xdr:sp macro="" textlink="">
      <xdr:nvSpPr>
        <xdr:cNvPr id="215" name="楕円 214"/>
        <xdr:cNvSpPr/>
      </xdr:nvSpPr>
      <xdr:spPr>
        <a:xfrm>
          <a:off x="1270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104157</xdr:rowOff>
    </xdr:from>
    <xdr:ext cx="762000" cy="259045"/>
    <xdr:sp macro="" textlink="">
      <xdr:nvSpPr>
        <xdr:cNvPr id="216" name="テキスト ボックス 215"/>
        <xdr:cNvSpPr txBox="1"/>
      </xdr:nvSpPr>
      <xdr:spPr>
        <a:xfrm>
          <a:off x="939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経常収支比率における「その他」の主な項目は、国民健康保険特別会計や介護保険特別会計などの他会計への繰出金である。前年度より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ポイント下回っている。また、全国平均及び長野県平均と比較しても低い値となっている。今後も、独立採算と受益者負担の原則に基づき、各会計の経営の健全化を進め、一層の抑制に努める。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81280</xdr:rowOff>
    </xdr:to>
    <xdr:cxnSp macro="">
      <xdr:nvCxnSpPr>
        <xdr:cNvPr id="251" name="直線コネクタ 250"/>
        <xdr:cNvCxnSpPr/>
      </xdr:nvCxnSpPr>
      <xdr:spPr>
        <a:xfrm flipV="1">
          <a:off x="15671800" y="93199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48623</xdr:rowOff>
    </xdr:from>
    <xdr:to>
      <xdr:col>78</xdr:col>
      <xdr:colOff>69850</xdr:colOff>
      <xdr:row>54</xdr:row>
      <xdr:rowOff>81280</xdr:rowOff>
    </xdr:to>
    <xdr:cxnSp macro="">
      <xdr:nvCxnSpPr>
        <xdr:cNvPr id="254" name="直線コネクタ 253"/>
        <xdr:cNvCxnSpPr/>
      </xdr:nvCxnSpPr>
      <xdr:spPr>
        <a:xfrm>
          <a:off x="14782800" y="93069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35560</xdr:rowOff>
    </xdr:from>
    <xdr:to>
      <xdr:col>73</xdr:col>
      <xdr:colOff>180975</xdr:colOff>
      <xdr:row>54</xdr:row>
      <xdr:rowOff>48623</xdr:rowOff>
    </xdr:to>
    <xdr:cxnSp macro="">
      <xdr:nvCxnSpPr>
        <xdr:cNvPr id="257" name="直線コネクタ 256"/>
        <xdr:cNvCxnSpPr/>
      </xdr:nvCxnSpPr>
      <xdr:spPr>
        <a:xfrm>
          <a:off x="13893800" y="92938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35378</xdr:rowOff>
    </xdr:from>
    <xdr:to>
      <xdr:col>74</xdr:col>
      <xdr:colOff>31750</xdr:colOff>
      <xdr:row>55</xdr:row>
      <xdr:rowOff>136978</xdr:rowOff>
    </xdr:to>
    <xdr:sp macro="" textlink="">
      <xdr:nvSpPr>
        <xdr:cNvPr id="258" name="フローチャート: 判断 257"/>
        <xdr:cNvSpPr/>
      </xdr:nvSpPr>
      <xdr:spPr>
        <a:xfrm>
          <a:off x="14732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121755</xdr:rowOff>
    </xdr:from>
    <xdr:ext cx="762000" cy="259045"/>
    <xdr:sp macro="" textlink="">
      <xdr:nvSpPr>
        <xdr:cNvPr id="259" name="テキスト ボックス 258"/>
        <xdr:cNvSpPr txBox="1"/>
      </xdr:nvSpPr>
      <xdr:spPr>
        <a:xfrm>
          <a:off x="14401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9434</xdr:rowOff>
    </xdr:from>
    <xdr:to>
      <xdr:col>69</xdr:col>
      <xdr:colOff>92075</xdr:colOff>
      <xdr:row>54</xdr:row>
      <xdr:rowOff>35560</xdr:rowOff>
    </xdr:to>
    <xdr:cxnSp macro="">
      <xdr:nvCxnSpPr>
        <xdr:cNvPr id="260" name="直線コネクタ 259"/>
        <xdr:cNvCxnSpPr/>
      </xdr:nvCxnSpPr>
      <xdr:spPr>
        <a:xfrm>
          <a:off x="13004800" y="92677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61504</xdr:rowOff>
    </xdr:from>
    <xdr:to>
      <xdr:col>69</xdr:col>
      <xdr:colOff>142875</xdr:colOff>
      <xdr:row>55</xdr:row>
      <xdr:rowOff>163104</xdr:rowOff>
    </xdr:to>
    <xdr:sp macro="" textlink="">
      <xdr:nvSpPr>
        <xdr:cNvPr id="261" name="フローチャート: 判断 260"/>
        <xdr:cNvSpPr/>
      </xdr:nvSpPr>
      <xdr:spPr>
        <a:xfrm>
          <a:off x="13843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147881</xdr:rowOff>
    </xdr:from>
    <xdr:ext cx="762000" cy="259045"/>
    <xdr:sp macro="" textlink="">
      <xdr:nvSpPr>
        <xdr:cNvPr id="262" name="テキスト ボックス 261"/>
        <xdr:cNvSpPr txBox="1"/>
      </xdr:nvSpPr>
      <xdr:spPr>
        <a:xfrm>
          <a:off x="13512800" y="95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63" name="フローチャート: 判断 262"/>
        <xdr:cNvSpPr/>
      </xdr:nvSpPr>
      <xdr:spPr>
        <a:xfrm>
          <a:off x="12954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147881</xdr:rowOff>
    </xdr:from>
    <xdr:ext cx="762000" cy="259045"/>
    <xdr:sp macro="" textlink="">
      <xdr:nvSpPr>
        <xdr:cNvPr id="264" name="テキスト ボックス 263"/>
        <xdr:cNvSpPr txBox="1"/>
      </xdr:nvSpPr>
      <xdr:spPr>
        <a:xfrm>
          <a:off x="12623800" y="95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70" name="楕円 269"/>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71" name="その他該当値テキスト"/>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72" name="楕円 271"/>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73" name="テキスト ボックス 272"/>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169273</xdr:rowOff>
    </xdr:from>
    <xdr:to>
      <xdr:col>74</xdr:col>
      <xdr:colOff>31750</xdr:colOff>
      <xdr:row>54</xdr:row>
      <xdr:rowOff>99423</xdr:rowOff>
    </xdr:to>
    <xdr:sp macro="" textlink="">
      <xdr:nvSpPr>
        <xdr:cNvPr id="274" name="楕円 273"/>
        <xdr:cNvSpPr/>
      </xdr:nvSpPr>
      <xdr:spPr>
        <a:xfrm>
          <a:off x="14732000" y="92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109600</xdr:rowOff>
    </xdr:from>
    <xdr:ext cx="762000" cy="259045"/>
    <xdr:sp macro="" textlink="">
      <xdr:nvSpPr>
        <xdr:cNvPr id="275" name="テキスト ボックス 274"/>
        <xdr:cNvSpPr txBox="1"/>
      </xdr:nvSpPr>
      <xdr:spPr>
        <a:xfrm>
          <a:off x="14401800" y="902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156210</xdr:rowOff>
    </xdr:from>
    <xdr:to>
      <xdr:col>69</xdr:col>
      <xdr:colOff>142875</xdr:colOff>
      <xdr:row>54</xdr:row>
      <xdr:rowOff>86360</xdr:rowOff>
    </xdr:to>
    <xdr:sp macro="" textlink="">
      <xdr:nvSpPr>
        <xdr:cNvPr id="276" name="楕円 275"/>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77" name="テキスト ボックス 276"/>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130084</xdr:rowOff>
    </xdr:from>
    <xdr:to>
      <xdr:col>65</xdr:col>
      <xdr:colOff>53975</xdr:colOff>
      <xdr:row>54</xdr:row>
      <xdr:rowOff>60234</xdr:rowOff>
    </xdr:to>
    <xdr:sp macro="" textlink="">
      <xdr:nvSpPr>
        <xdr:cNvPr id="278" name="楕円 277"/>
        <xdr:cNvSpPr/>
      </xdr:nvSpPr>
      <xdr:spPr>
        <a:xfrm>
          <a:off x="12954000" y="921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70411</xdr:rowOff>
    </xdr:from>
    <xdr:ext cx="762000" cy="259045"/>
    <xdr:sp macro="" textlink="">
      <xdr:nvSpPr>
        <xdr:cNvPr id="279" name="テキスト ボックス 278"/>
        <xdr:cNvSpPr txBox="1"/>
      </xdr:nvSpPr>
      <xdr:spPr>
        <a:xfrm>
          <a:off x="12623800" y="898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一部事務組合等の大型事業（ごみ処理、病院事業）に係る負担金の増などにより、前年度と比較して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類似団体内で最も高くなっており、全国平均及び長野県平均と比較しても高い水準にある。下水道事業への補助金や広域行政（ごみ処理、病院事業など）に係る負担金が多額なことが要因であり、当市の財政の大きな特徴となっている。今後も、企業会計や一部事務組合等と連携しながら、経常経費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88138</xdr:rowOff>
    </xdr:to>
    <xdr:cxnSp macro="">
      <xdr:nvCxnSpPr>
        <xdr:cNvPr id="309" name="直線コネクタ 308"/>
        <xdr:cNvCxnSpPr/>
      </xdr:nvCxnSpPr>
      <xdr:spPr>
        <a:xfrm>
          <a:off x="15671800" y="67335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5842</xdr:rowOff>
    </xdr:from>
    <xdr:to>
      <xdr:col>78</xdr:col>
      <xdr:colOff>69850</xdr:colOff>
      <xdr:row>39</xdr:row>
      <xdr:rowOff>46990</xdr:rowOff>
    </xdr:to>
    <xdr:cxnSp macro="">
      <xdr:nvCxnSpPr>
        <xdr:cNvPr id="312" name="直線コネクタ 311"/>
        <xdr:cNvCxnSpPr/>
      </xdr:nvCxnSpPr>
      <xdr:spPr>
        <a:xfrm>
          <a:off x="14782800" y="66923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5842</xdr:rowOff>
    </xdr:from>
    <xdr:to>
      <xdr:col>73</xdr:col>
      <xdr:colOff>180975</xdr:colOff>
      <xdr:row>39</xdr:row>
      <xdr:rowOff>33274</xdr:rowOff>
    </xdr:to>
    <xdr:cxnSp macro="">
      <xdr:nvCxnSpPr>
        <xdr:cNvPr id="315" name="直線コネクタ 314"/>
        <xdr:cNvCxnSpPr/>
      </xdr:nvCxnSpPr>
      <xdr:spPr>
        <a:xfrm flipV="1">
          <a:off x="13893800" y="6692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33274</xdr:rowOff>
    </xdr:from>
    <xdr:to>
      <xdr:col>69</xdr:col>
      <xdr:colOff>92075</xdr:colOff>
      <xdr:row>39</xdr:row>
      <xdr:rowOff>88138</xdr:rowOff>
    </xdr:to>
    <xdr:cxnSp macro="">
      <xdr:nvCxnSpPr>
        <xdr:cNvPr id="318" name="直線コネクタ 317"/>
        <xdr:cNvCxnSpPr/>
      </xdr:nvCxnSpPr>
      <xdr:spPr>
        <a:xfrm flipV="1">
          <a:off x="13004800" y="67198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9" name="フローチャート: 判断 318"/>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0" name="テキスト ボックス 319"/>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2" name="テキスト ボックス 321"/>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37338</xdr:rowOff>
    </xdr:from>
    <xdr:to>
      <xdr:col>82</xdr:col>
      <xdr:colOff>158750</xdr:colOff>
      <xdr:row>39</xdr:row>
      <xdr:rowOff>138938</xdr:rowOff>
    </xdr:to>
    <xdr:sp macro="" textlink="">
      <xdr:nvSpPr>
        <xdr:cNvPr id="328" name="楕円 327"/>
        <xdr:cNvSpPr/>
      </xdr:nvSpPr>
      <xdr:spPr>
        <a:xfrm>
          <a:off x="164592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117365</xdr:rowOff>
    </xdr:from>
    <xdr:ext cx="762000" cy="259045"/>
    <xdr:sp macro="" textlink="">
      <xdr:nvSpPr>
        <xdr:cNvPr id="329" name="補助費等該当値テキスト"/>
        <xdr:cNvSpPr txBox="1"/>
      </xdr:nvSpPr>
      <xdr:spPr>
        <a:xfrm>
          <a:off x="16598900" y="663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0" name="楕円 329"/>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1" name="テキスト ボックス 330"/>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126492</xdr:rowOff>
    </xdr:from>
    <xdr:to>
      <xdr:col>74</xdr:col>
      <xdr:colOff>31750</xdr:colOff>
      <xdr:row>39</xdr:row>
      <xdr:rowOff>56642</xdr:rowOff>
    </xdr:to>
    <xdr:sp macro="" textlink="">
      <xdr:nvSpPr>
        <xdr:cNvPr id="332" name="楕円 331"/>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41419</xdr:rowOff>
    </xdr:from>
    <xdr:ext cx="762000" cy="259045"/>
    <xdr:sp macro="" textlink="">
      <xdr:nvSpPr>
        <xdr:cNvPr id="333" name="テキスト ボックス 332"/>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153924</xdr:rowOff>
    </xdr:from>
    <xdr:to>
      <xdr:col>69</xdr:col>
      <xdr:colOff>142875</xdr:colOff>
      <xdr:row>39</xdr:row>
      <xdr:rowOff>84074</xdr:rowOff>
    </xdr:to>
    <xdr:sp macro="" textlink="">
      <xdr:nvSpPr>
        <xdr:cNvPr id="334" name="楕円 333"/>
        <xdr:cNvSpPr/>
      </xdr:nvSpPr>
      <xdr:spPr>
        <a:xfrm>
          <a:off x="13843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68851</xdr:rowOff>
    </xdr:from>
    <xdr:ext cx="762000" cy="259045"/>
    <xdr:sp macro="" textlink="">
      <xdr:nvSpPr>
        <xdr:cNvPr id="335" name="テキスト ボックス 334"/>
        <xdr:cNvSpPr txBox="1"/>
      </xdr:nvSpPr>
      <xdr:spPr>
        <a:xfrm>
          <a:off x="13512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37338</xdr:rowOff>
    </xdr:from>
    <xdr:to>
      <xdr:col>65</xdr:col>
      <xdr:colOff>53975</xdr:colOff>
      <xdr:row>39</xdr:row>
      <xdr:rowOff>138938</xdr:rowOff>
    </xdr:to>
    <xdr:sp macro="" textlink="">
      <xdr:nvSpPr>
        <xdr:cNvPr id="336" name="楕円 335"/>
        <xdr:cNvSpPr/>
      </xdr:nvSpPr>
      <xdr:spPr>
        <a:xfrm>
          <a:off x="12954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123715</xdr:rowOff>
    </xdr:from>
    <xdr:ext cx="762000" cy="259045"/>
    <xdr:sp macro="" textlink="">
      <xdr:nvSpPr>
        <xdr:cNvPr id="337" name="テキスト ボックス 336"/>
        <xdr:cNvSpPr txBox="1"/>
      </xdr:nvSpPr>
      <xdr:spPr>
        <a:xfrm>
          <a:off x="12623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財政健全化の取組として、「返すより多く借りない」方針を徹底し、計画的に地方債残高を減少させていることなどから、公債費は着実に減小しており、前年度と比較して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ポイント下回っているが、全国平均及び長野県平均と比較すると高い水準にある。今後も、事業の必要性、優先度を十分検討した上で、「返すより多く借りない」方針を堅持し、公債費上昇の抑制に努める。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1270</xdr:rowOff>
    </xdr:to>
    <xdr:cxnSp macro="">
      <xdr:nvCxnSpPr>
        <xdr:cNvPr id="366" name="直線コネクタ 365"/>
        <xdr:cNvCxnSpPr/>
      </xdr:nvCxnSpPr>
      <xdr:spPr>
        <a:xfrm flipV="1">
          <a:off x="3987800" y="13157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1270</xdr:rowOff>
    </xdr:to>
    <xdr:cxnSp macro="">
      <xdr:nvCxnSpPr>
        <xdr:cNvPr id="369" name="直線コネクタ 368"/>
        <xdr:cNvCxnSpPr/>
      </xdr:nvCxnSpPr>
      <xdr:spPr>
        <a:xfrm>
          <a:off x="3098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41275</xdr:rowOff>
    </xdr:to>
    <xdr:cxnSp macro="">
      <xdr:nvCxnSpPr>
        <xdr:cNvPr id="372" name="直線コネクタ 371"/>
        <xdr:cNvCxnSpPr/>
      </xdr:nvCxnSpPr>
      <xdr:spPr>
        <a:xfrm flipV="1">
          <a:off x="2209800" y="131800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144780</xdr:rowOff>
    </xdr:from>
    <xdr:to>
      <xdr:col>15</xdr:col>
      <xdr:colOff>149225</xdr:colOff>
      <xdr:row>76</xdr:row>
      <xdr:rowOff>74930</xdr:rowOff>
    </xdr:to>
    <xdr:sp macro="" textlink="">
      <xdr:nvSpPr>
        <xdr:cNvPr id="373" name="フローチャート: 判断 372"/>
        <xdr:cNvSpPr/>
      </xdr:nvSpPr>
      <xdr:spPr>
        <a:xfrm>
          <a:off x="3048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74" name="テキスト ボックス 373"/>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41275</xdr:rowOff>
    </xdr:from>
    <xdr:to>
      <xdr:col>11</xdr:col>
      <xdr:colOff>9525</xdr:colOff>
      <xdr:row>77</xdr:row>
      <xdr:rowOff>98425</xdr:rowOff>
    </xdr:to>
    <xdr:cxnSp macro="">
      <xdr:nvCxnSpPr>
        <xdr:cNvPr id="375" name="直線コネクタ 374"/>
        <xdr:cNvCxnSpPr/>
      </xdr:nvCxnSpPr>
      <xdr:spPr>
        <a:xfrm flipV="1">
          <a:off x="1320800" y="132429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156211</xdr:rowOff>
    </xdr:from>
    <xdr:to>
      <xdr:col>11</xdr:col>
      <xdr:colOff>60325</xdr:colOff>
      <xdr:row>76</xdr:row>
      <xdr:rowOff>86361</xdr:rowOff>
    </xdr:to>
    <xdr:sp macro="" textlink="">
      <xdr:nvSpPr>
        <xdr:cNvPr id="376" name="フローチャート: 判断 375"/>
        <xdr:cNvSpPr/>
      </xdr:nvSpPr>
      <xdr:spPr>
        <a:xfrm>
          <a:off x="2159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77" name="テキスト ボックス 376"/>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78" name="フローチャート: 判断 377"/>
        <xdr:cNvSpPr/>
      </xdr:nvSpPr>
      <xdr:spPr>
        <a:xfrm>
          <a:off x="1270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79" name="テキスト ボックス 378"/>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5" name="楕円 384"/>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6"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7" name="楕円 386"/>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8" name="テキスト ボックス 38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9" name="楕円 388"/>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90" name="テキスト ボックス 389"/>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161925</xdr:rowOff>
    </xdr:from>
    <xdr:to>
      <xdr:col>11</xdr:col>
      <xdr:colOff>60325</xdr:colOff>
      <xdr:row>77</xdr:row>
      <xdr:rowOff>92075</xdr:rowOff>
    </xdr:to>
    <xdr:sp macro="" textlink="">
      <xdr:nvSpPr>
        <xdr:cNvPr id="391" name="楕円 390"/>
        <xdr:cNvSpPr/>
      </xdr:nvSpPr>
      <xdr:spPr>
        <a:xfrm>
          <a:off x="2159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76852</xdr:rowOff>
    </xdr:from>
    <xdr:ext cx="762000" cy="259045"/>
    <xdr:sp macro="" textlink="">
      <xdr:nvSpPr>
        <xdr:cNvPr id="392" name="テキスト ボックス 391"/>
        <xdr:cNvSpPr txBox="1"/>
      </xdr:nvSpPr>
      <xdr:spPr>
        <a:xfrm>
          <a:off x="1828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93" name="楕円 392"/>
        <xdr:cNvSpPr/>
      </xdr:nvSpPr>
      <xdr:spPr>
        <a:xfrm>
          <a:off x="1270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94" name="テキスト ボックス 393"/>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類似団体内平均値及び全国平均は下回っているが、長野県平均と比較すると高い値となっている。「公債費以外」で数値が大きいのは、人件費と補助費等であるが、特に補助費等の影響が大きい。下水道事業会計への補助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広域行政（ごみ処理、病院事業など）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負担金が多額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であることが</a:t>
          </a:r>
          <a:r>
            <a:rPr kumimoji="1" lang="ja-JP" altLang="en-US" sz="1300">
              <a:latin typeface="ＭＳ Ｐゴシック" panose="020B0600070205080204" pitchFamily="50" charset="-128"/>
              <a:ea typeface="ＭＳ Ｐゴシック" panose="020B0600070205080204" pitchFamily="50" charset="-128"/>
            </a:rPr>
            <a:t>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企業会計や一部事務組合等と連携しながら、経常経費の削減に努める。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76708</xdr:rowOff>
    </xdr:to>
    <xdr:cxnSp macro="">
      <xdr:nvCxnSpPr>
        <xdr:cNvPr id="425" name="直線コネクタ 424"/>
        <xdr:cNvCxnSpPr/>
      </xdr:nvCxnSpPr>
      <xdr:spPr>
        <a:xfrm>
          <a:off x="15671800" y="13079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49276</xdr:rowOff>
    </xdr:to>
    <xdr:cxnSp macro="">
      <xdr:nvCxnSpPr>
        <xdr:cNvPr id="428" name="直線コネクタ 427"/>
        <xdr:cNvCxnSpPr/>
      </xdr:nvCxnSpPr>
      <xdr:spPr>
        <a:xfrm>
          <a:off x="14782800" y="12997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8128</xdr:rowOff>
    </xdr:to>
    <xdr:cxnSp macro="">
      <xdr:nvCxnSpPr>
        <xdr:cNvPr id="431" name="直線コネクタ 430"/>
        <xdr:cNvCxnSpPr/>
      </xdr:nvCxnSpPr>
      <xdr:spPr>
        <a:xfrm flipV="1">
          <a:off x="13893800" y="12997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32" name="フローチャート: 判断 431"/>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33" name="テキスト ボックス 432"/>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8128</xdr:rowOff>
    </xdr:to>
    <xdr:cxnSp macro="">
      <xdr:nvCxnSpPr>
        <xdr:cNvPr id="434" name="直線コネクタ 433"/>
        <xdr:cNvCxnSpPr/>
      </xdr:nvCxnSpPr>
      <xdr:spPr>
        <a:xfrm>
          <a:off x="13004800" y="13006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5" name="フローチャート: 判断 434"/>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6" name="テキスト ボックス 435"/>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37" name="フローチャート: 判断 436"/>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39133</xdr:rowOff>
    </xdr:from>
    <xdr:ext cx="762000" cy="259045"/>
    <xdr:sp macro="" textlink="">
      <xdr:nvSpPr>
        <xdr:cNvPr id="438" name="テキスト ボックス 437"/>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4" name="楕円 443"/>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45"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6" name="楕円 445"/>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7" name="テキスト ボックス 446"/>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48" name="楕円 447"/>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49" name="テキスト ボックス 448"/>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0" name="楕円 449"/>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1" name="テキスト ボックス 450"/>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2" name="楕円 451"/>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3" name="テキスト ボックス 45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87528</xdr:rowOff>
    </xdr:from>
    <xdr:to>
      <xdr:col>29</xdr:col>
      <xdr:colOff>127000</xdr:colOff>
      <xdr:row>16</xdr:row>
      <xdr:rowOff>92068</xdr:rowOff>
    </xdr:to>
    <xdr:cxnSp macro="">
      <xdr:nvCxnSpPr>
        <xdr:cNvPr id="52" name="直線コネクタ 51"/>
        <xdr:cNvCxnSpPr/>
      </xdr:nvCxnSpPr>
      <xdr:spPr bwMode="auto">
        <a:xfrm flipV="1">
          <a:off x="5003800" y="2878353"/>
          <a:ext cx="647700" cy="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72305</xdr:rowOff>
    </xdr:from>
    <xdr:ext cx="762000" cy="259045"/>
    <xdr:sp macro="" textlink="">
      <xdr:nvSpPr>
        <xdr:cNvPr id="53" name="人口1人当たり決算額の推移平均値テキスト130"/>
        <xdr:cNvSpPr txBox="1"/>
      </xdr:nvSpPr>
      <xdr:spPr>
        <a:xfrm>
          <a:off x="5740400" y="2863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92068</xdr:rowOff>
    </xdr:from>
    <xdr:to>
      <xdr:col>26</xdr:col>
      <xdr:colOff>50800</xdr:colOff>
      <xdr:row>16</xdr:row>
      <xdr:rowOff>93276</xdr:rowOff>
    </xdr:to>
    <xdr:cxnSp macro="">
      <xdr:nvCxnSpPr>
        <xdr:cNvPr id="55" name="直線コネクタ 54"/>
        <xdr:cNvCxnSpPr/>
      </xdr:nvCxnSpPr>
      <xdr:spPr bwMode="auto">
        <a:xfrm flipV="1">
          <a:off x="4305300" y="2882893"/>
          <a:ext cx="6985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55590</xdr:rowOff>
    </xdr:from>
    <xdr:to>
      <xdr:col>22</xdr:col>
      <xdr:colOff>114300</xdr:colOff>
      <xdr:row>16</xdr:row>
      <xdr:rowOff>93276</xdr:rowOff>
    </xdr:to>
    <xdr:cxnSp macro="">
      <xdr:nvCxnSpPr>
        <xdr:cNvPr id="58" name="直線コネクタ 57"/>
        <xdr:cNvCxnSpPr/>
      </xdr:nvCxnSpPr>
      <xdr:spPr bwMode="auto">
        <a:xfrm>
          <a:off x="3606800" y="2846415"/>
          <a:ext cx="698500" cy="3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99234</xdr:rowOff>
    </xdr:from>
    <xdr:to>
      <xdr:col>22</xdr:col>
      <xdr:colOff>165100</xdr:colOff>
      <xdr:row>17</xdr:row>
      <xdr:rowOff>29384</xdr:rowOff>
    </xdr:to>
    <xdr:sp macro="" textlink="">
      <xdr:nvSpPr>
        <xdr:cNvPr id="59" name="フローチャート: 判断 58"/>
        <xdr:cNvSpPr/>
      </xdr:nvSpPr>
      <xdr:spPr bwMode="auto">
        <a:xfrm>
          <a:off x="42545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14161</xdr:rowOff>
    </xdr:from>
    <xdr:ext cx="762000" cy="259045"/>
    <xdr:sp macro="" textlink="">
      <xdr:nvSpPr>
        <xdr:cNvPr id="60" name="テキスト ボックス 59"/>
        <xdr:cNvSpPr txBox="1"/>
      </xdr:nvSpPr>
      <xdr:spPr>
        <a:xfrm>
          <a:off x="3924300" y="29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55590</xdr:rowOff>
    </xdr:from>
    <xdr:to>
      <xdr:col>18</xdr:col>
      <xdr:colOff>177800</xdr:colOff>
      <xdr:row>16</xdr:row>
      <xdr:rowOff>95693</xdr:rowOff>
    </xdr:to>
    <xdr:cxnSp macro="">
      <xdr:nvCxnSpPr>
        <xdr:cNvPr id="61" name="直線コネクタ 60"/>
        <xdr:cNvCxnSpPr/>
      </xdr:nvCxnSpPr>
      <xdr:spPr bwMode="auto">
        <a:xfrm flipV="1">
          <a:off x="2908300" y="2846415"/>
          <a:ext cx="698500" cy="4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141199</xdr:rowOff>
    </xdr:from>
    <xdr:to>
      <xdr:col>19</xdr:col>
      <xdr:colOff>38100</xdr:colOff>
      <xdr:row>17</xdr:row>
      <xdr:rowOff>71349</xdr:rowOff>
    </xdr:to>
    <xdr:sp macro="" textlink="">
      <xdr:nvSpPr>
        <xdr:cNvPr id="62" name="フローチャート: 判断 61"/>
        <xdr:cNvSpPr/>
      </xdr:nvSpPr>
      <xdr:spPr bwMode="auto">
        <a:xfrm>
          <a:off x="35560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56126</xdr:rowOff>
    </xdr:from>
    <xdr:ext cx="762000" cy="259045"/>
    <xdr:sp macro="" textlink="">
      <xdr:nvSpPr>
        <xdr:cNvPr id="63" name="テキスト ボックス 62"/>
        <xdr:cNvSpPr txBox="1"/>
      </xdr:nvSpPr>
      <xdr:spPr>
        <a:xfrm>
          <a:off x="3225800" y="301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165218</xdr:rowOff>
    </xdr:from>
    <xdr:to>
      <xdr:col>15</xdr:col>
      <xdr:colOff>101600</xdr:colOff>
      <xdr:row>17</xdr:row>
      <xdr:rowOff>95368</xdr:rowOff>
    </xdr:to>
    <xdr:sp macro="" textlink="">
      <xdr:nvSpPr>
        <xdr:cNvPr id="64" name="フローチャート: 判断 63"/>
        <xdr:cNvSpPr/>
      </xdr:nvSpPr>
      <xdr:spPr bwMode="auto">
        <a:xfrm>
          <a:off x="2857500" y="2956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80145</xdr:rowOff>
    </xdr:from>
    <xdr:ext cx="762000" cy="259045"/>
    <xdr:sp macro="" textlink="">
      <xdr:nvSpPr>
        <xdr:cNvPr id="65" name="テキスト ボックス 64"/>
        <xdr:cNvSpPr txBox="1"/>
      </xdr:nvSpPr>
      <xdr:spPr>
        <a:xfrm>
          <a:off x="2527300" y="304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36728</xdr:rowOff>
    </xdr:from>
    <xdr:to>
      <xdr:col>29</xdr:col>
      <xdr:colOff>177800</xdr:colOff>
      <xdr:row>16</xdr:row>
      <xdr:rowOff>138328</xdr:rowOff>
    </xdr:to>
    <xdr:sp macro="" textlink="">
      <xdr:nvSpPr>
        <xdr:cNvPr id="71" name="楕円 70"/>
        <xdr:cNvSpPr/>
      </xdr:nvSpPr>
      <xdr:spPr bwMode="auto">
        <a:xfrm>
          <a:off x="5600700" y="282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53255</xdr:rowOff>
    </xdr:from>
    <xdr:ext cx="762000" cy="259045"/>
    <xdr:sp macro="" textlink="">
      <xdr:nvSpPr>
        <xdr:cNvPr id="72" name="人口1人当たり決算額の推移該当値テキスト130"/>
        <xdr:cNvSpPr txBox="1"/>
      </xdr:nvSpPr>
      <xdr:spPr>
        <a:xfrm>
          <a:off x="5740400" y="267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41268</xdr:rowOff>
    </xdr:from>
    <xdr:to>
      <xdr:col>26</xdr:col>
      <xdr:colOff>101600</xdr:colOff>
      <xdr:row>16</xdr:row>
      <xdr:rowOff>142868</xdr:rowOff>
    </xdr:to>
    <xdr:sp macro="" textlink="">
      <xdr:nvSpPr>
        <xdr:cNvPr id="73" name="楕円 72"/>
        <xdr:cNvSpPr/>
      </xdr:nvSpPr>
      <xdr:spPr bwMode="auto">
        <a:xfrm>
          <a:off x="4953000" y="283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153045</xdr:rowOff>
    </xdr:from>
    <xdr:ext cx="736600" cy="259045"/>
    <xdr:sp macro="" textlink="">
      <xdr:nvSpPr>
        <xdr:cNvPr id="74" name="テキスト ボックス 73"/>
        <xdr:cNvSpPr txBox="1"/>
      </xdr:nvSpPr>
      <xdr:spPr>
        <a:xfrm>
          <a:off x="4622800" y="2600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42476</xdr:rowOff>
    </xdr:from>
    <xdr:to>
      <xdr:col>22</xdr:col>
      <xdr:colOff>165100</xdr:colOff>
      <xdr:row>16</xdr:row>
      <xdr:rowOff>144076</xdr:rowOff>
    </xdr:to>
    <xdr:sp macro="" textlink="">
      <xdr:nvSpPr>
        <xdr:cNvPr id="75" name="楕円 74"/>
        <xdr:cNvSpPr/>
      </xdr:nvSpPr>
      <xdr:spPr bwMode="auto">
        <a:xfrm>
          <a:off x="4254500" y="283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154253</xdr:rowOff>
    </xdr:from>
    <xdr:ext cx="762000" cy="259045"/>
    <xdr:sp macro="" textlink="">
      <xdr:nvSpPr>
        <xdr:cNvPr id="76" name="テキスト ボックス 75"/>
        <xdr:cNvSpPr txBox="1"/>
      </xdr:nvSpPr>
      <xdr:spPr>
        <a:xfrm>
          <a:off x="3924300" y="260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4790</xdr:rowOff>
    </xdr:from>
    <xdr:to>
      <xdr:col>19</xdr:col>
      <xdr:colOff>38100</xdr:colOff>
      <xdr:row>16</xdr:row>
      <xdr:rowOff>106390</xdr:rowOff>
    </xdr:to>
    <xdr:sp macro="" textlink="">
      <xdr:nvSpPr>
        <xdr:cNvPr id="77" name="楕円 76"/>
        <xdr:cNvSpPr/>
      </xdr:nvSpPr>
      <xdr:spPr bwMode="auto">
        <a:xfrm>
          <a:off x="3556000" y="279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116567</xdr:rowOff>
    </xdr:from>
    <xdr:ext cx="762000" cy="259045"/>
    <xdr:sp macro="" textlink="">
      <xdr:nvSpPr>
        <xdr:cNvPr id="78" name="テキスト ボックス 77"/>
        <xdr:cNvSpPr txBox="1"/>
      </xdr:nvSpPr>
      <xdr:spPr>
        <a:xfrm>
          <a:off x="3225800" y="256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44893</xdr:rowOff>
    </xdr:from>
    <xdr:to>
      <xdr:col>15</xdr:col>
      <xdr:colOff>101600</xdr:colOff>
      <xdr:row>16</xdr:row>
      <xdr:rowOff>146493</xdr:rowOff>
    </xdr:to>
    <xdr:sp macro="" textlink="">
      <xdr:nvSpPr>
        <xdr:cNvPr id="79" name="楕円 78"/>
        <xdr:cNvSpPr/>
      </xdr:nvSpPr>
      <xdr:spPr bwMode="auto">
        <a:xfrm>
          <a:off x="2857500" y="2835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156670</xdr:rowOff>
    </xdr:from>
    <xdr:ext cx="762000" cy="259045"/>
    <xdr:sp macro="" textlink="">
      <xdr:nvSpPr>
        <xdr:cNvPr id="80" name="テキスト ボックス 79"/>
        <xdr:cNvSpPr txBox="1"/>
      </xdr:nvSpPr>
      <xdr:spPr>
        <a:xfrm>
          <a:off x="2527300" y="260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333632</xdr:rowOff>
    </xdr:from>
    <xdr:to>
      <xdr:col>29</xdr:col>
      <xdr:colOff>127000</xdr:colOff>
      <xdr:row>36</xdr:row>
      <xdr:rowOff>17021</xdr:rowOff>
    </xdr:to>
    <xdr:cxnSp macro="">
      <xdr:nvCxnSpPr>
        <xdr:cNvPr id="112" name="直線コネクタ 111"/>
        <xdr:cNvCxnSpPr/>
      </xdr:nvCxnSpPr>
      <xdr:spPr bwMode="auto">
        <a:xfrm>
          <a:off x="5003800" y="6943982"/>
          <a:ext cx="6477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320761</xdr:rowOff>
    </xdr:from>
    <xdr:to>
      <xdr:col>26</xdr:col>
      <xdr:colOff>50800</xdr:colOff>
      <xdr:row>35</xdr:row>
      <xdr:rowOff>333632</xdr:rowOff>
    </xdr:to>
    <xdr:cxnSp macro="">
      <xdr:nvCxnSpPr>
        <xdr:cNvPr id="115" name="直線コネクタ 114"/>
        <xdr:cNvCxnSpPr/>
      </xdr:nvCxnSpPr>
      <xdr:spPr bwMode="auto">
        <a:xfrm>
          <a:off x="4305300" y="6931111"/>
          <a:ext cx="698500" cy="12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320761</xdr:rowOff>
    </xdr:from>
    <xdr:to>
      <xdr:col>22</xdr:col>
      <xdr:colOff>114300</xdr:colOff>
      <xdr:row>35</xdr:row>
      <xdr:rowOff>340009</xdr:rowOff>
    </xdr:to>
    <xdr:cxnSp macro="">
      <xdr:nvCxnSpPr>
        <xdr:cNvPr id="118" name="直線コネクタ 117"/>
        <xdr:cNvCxnSpPr/>
      </xdr:nvCxnSpPr>
      <xdr:spPr bwMode="auto">
        <a:xfrm flipV="1">
          <a:off x="3606800" y="6931111"/>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62644</xdr:rowOff>
    </xdr:from>
    <xdr:to>
      <xdr:col>22</xdr:col>
      <xdr:colOff>165100</xdr:colOff>
      <xdr:row>36</xdr:row>
      <xdr:rowOff>164244</xdr:rowOff>
    </xdr:to>
    <xdr:sp macro="" textlink="">
      <xdr:nvSpPr>
        <xdr:cNvPr id="119" name="フローチャート: 判断 118"/>
        <xdr:cNvSpPr/>
      </xdr:nvSpPr>
      <xdr:spPr bwMode="auto">
        <a:xfrm>
          <a:off x="4254500" y="701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149021</xdr:rowOff>
    </xdr:from>
    <xdr:ext cx="762000" cy="259045"/>
    <xdr:sp macro="" textlink="">
      <xdr:nvSpPr>
        <xdr:cNvPr id="120" name="テキスト ボックス 119"/>
        <xdr:cNvSpPr txBox="1"/>
      </xdr:nvSpPr>
      <xdr:spPr>
        <a:xfrm>
          <a:off x="3924300" y="71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145768</xdr:rowOff>
    </xdr:from>
    <xdr:to>
      <xdr:col>18</xdr:col>
      <xdr:colOff>177800</xdr:colOff>
      <xdr:row>35</xdr:row>
      <xdr:rowOff>340009</xdr:rowOff>
    </xdr:to>
    <xdr:cxnSp macro="">
      <xdr:nvCxnSpPr>
        <xdr:cNvPr id="121" name="直線コネクタ 120"/>
        <xdr:cNvCxnSpPr/>
      </xdr:nvCxnSpPr>
      <xdr:spPr bwMode="auto">
        <a:xfrm>
          <a:off x="2908300" y="6756118"/>
          <a:ext cx="698500" cy="194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93436</xdr:rowOff>
    </xdr:from>
    <xdr:to>
      <xdr:col>19</xdr:col>
      <xdr:colOff>38100</xdr:colOff>
      <xdr:row>37</xdr:row>
      <xdr:rowOff>23586</xdr:rowOff>
    </xdr:to>
    <xdr:sp macro="" textlink="">
      <xdr:nvSpPr>
        <xdr:cNvPr id="122" name="フローチャート: 判断 121"/>
        <xdr:cNvSpPr/>
      </xdr:nvSpPr>
      <xdr:spPr bwMode="auto">
        <a:xfrm>
          <a:off x="3556000" y="7046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8363</xdr:rowOff>
    </xdr:from>
    <xdr:ext cx="762000" cy="259045"/>
    <xdr:sp macro="" textlink="">
      <xdr:nvSpPr>
        <xdr:cNvPr id="123" name="テキスト ボックス 122"/>
        <xdr:cNvSpPr txBox="1"/>
      </xdr:nvSpPr>
      <xdr:spPr>
        <a:xfrm>
          <a:off x="3225800" y="713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31052</xdr:rowOff>
    </xdr:from>
    <xdr:to>
      <xdr:col>15</xdr:col>
      <xdr:colOff>101600</xdr:colOff>
      <xdr:row>36</xdr:row>
      <xdr:rowOff>132652</xdr:rowOff>
    </xdr:to>
    <xdr:sp macro="" textlink="">
      <xdr:nvSpPr>
        <xdr:cNvPr id="124" name="フローチャート: 判断 123"/>
        <xdr:cNvSpPr/>
      </xdr:nvSpPr>
      <xdr:spPr bwMode="auto">
        <a:xfrm>
          <a:off x="2857500" y="6984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117429</xdr:rowOff>
    </xdr:from>
    <xdr:ext cx="762000" cy="259045"/>
    <xdr:sp macro="" textlink="">
      <xdr:nvSpPr>
        <xdr:cNvPr id="125" name="テキスト ボックス 124"/>
        <xdr:cNvSpPr txBox="1"/>
      </xdr:nvSpPr>
      <xdr:spPr>
        <a:xfrm>
          <a:off x="2527300" y="707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309121</xdr:rowOff>
    </xdr:from>
    <xdr:to>
      <xdr:col>29</xdr:col>
      <xdr:colOff>177800</xdr:colOff>
      <xdr:row>36</xdr:row>
      <xdr:rowOff>67821</xdr:rowOff>
    </xdr:to>
    <xdr:sp macro="" textlink="">
      <xdr:nvSpPr>
        <xdr:cNvPr id="131" name="楕円 130"/>
        <xdr:cNvSpPr/>
      </xdr:nvSpPr>
      <xdr:spPr bwMode="auto">
        <a:xfrm>
          <a:off x="5600700" y="691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154198</xdr:rowOff>
    </xdr:from>
    <xdr:ext cx="762000" cy="259045"/>
    <xdr:sp macro="" textlink="">
      <xdr:nvSpPr>
        <xdr:cNvPr id="132" name="人口1人当たり決算額の推移該当値テキスト445"/>
        <xdr:cNvSpPr txBox="1"/>
      </xdr:nvSpPr>
      <xdr:spPr>
        <a:xfrm>
          <a:off x="5740400" y="67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282832</xdr:rowOff>
    </xdr:from>
    <xdr:to>
      <xdr:col>26</xdr:col>
      <xdr:colOff>101600</xdr:colOff>
      <xdr:row>36</xdr:row>
      <xdr:rowOff>41532</xdr:rowOff>
    </xdr:to>
    <xdr:sp macro="" textlink="">
      <xdr:nvSpPr>
        <xdr:cNvPr id="133" name="楕円 132"/>
        <xdr:cNvSpPr/>
      </xdr:nvSpPr>
      <xdr:spPr bwMode="auto">
        <a:xfrm>
          <a:off x="4953000" y="689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51709</xdr:rowOff>
    </xdr:from>
    <xdr:ext cx="736600" cy="259045"/>
    <xdr:sp macro="" textlink="">
      <xdr:nvSpPr>
        <xdr:cNvPr id="134" name="テキスト ボックス 133"/>
        <xdr:cNvSpPr txBox="1"/>
      </xdr:nvSpPr>
      <xdr:spPr>
        <a:xfrm>
          <a:off x="4622800" y="6662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269961</xdr:rowOff>
    </xdr:from>
    <xdr:to>
      <xdr:col>22</xdr:col>
      <xdr:colOff>165100</xdr:colOff>
      <xdr:row>36</xdr:row>
      <xdr:rowOff>28661</xdr:rowOff>
    </xdr:to>
    <xdr:sp macro="" textlink="">
      <xdr:nvSpPr>
        <xdr:cNvPr id="135" name="楕円 134"/>
        <xdr:cNvSpPr/>
      </xdr:nvSpPr>
      <xdr:spPr bwMode="auto">
        <a:xfrm>
          <a:off x="4254500" y="6880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38838</xdr:rowOff>
    </xdr:from>
    <xdr:ext cx="762000" cy="259045"/>
    <xdr:sp macro="" textlink="">
      <xdr:nvSpPr>
        <xdr:cNvPr id="136" name="テキスト ボックス 135"/>
        <xdr:cNvSpPr txBox="1"/>
      </xdr:nvSpPr>
      <xdr:spPr>
        <a:xfrm>
          <a:off x="3924300" y="6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289209</xdr:rowOff>
    </xdr:from>
    <xdr:to>
      <xdr:col>19</xdr:col>
      <xdr:colOff>38100</xdr:colOff>
      <xdr:row>36</xdr:row>
      <xdr:rowOff>47909</xdr:rowOff>
    </xdr:to>
    <xdr:sp macro="" textlink="">
      <xdr:nvSpPr>
        <xdr:cNvPr id="137" name="楕円 136"/>
        <xdr:cNvSpPr/>
      </xdr:nvSpPr>
      <xdr:spPr bwMode="auto">
        <a:xfrm>
          <a:off x="3556000" y="689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58086</xdr:rowOff>
    </xdr:from>
    <xdr:ext cx="762000" cy="259045"/>
    <xdr:sp macro="" textlink="">
      <xdr:nvSpPr>
        <xdr:cNvPr id="138" name="テキスト ボックス 137"/>
        <xdr:cNvSpPr txBox="1"/>
      </xdr:nvSpPr>
      <xdr:spPr>
        <a:xfrm>
          <a:off x="3225800" y="666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94968</xdr:rowOff>
    </xdr:from>
    <xdr:to>
      <xdr:col>15</xdr:col>
      <xdr:colOff>101600</xdr:colOff>
      <xdr:row>35</xdr:row>
      <xdr:rowOff>196568</xdr:rowOff>
    </xdr:to>
    <xdr:sp macro="" textlink="">
      <xdr:nvSpPr>
        <xdr:cNvPr id="139" name="楕円 138"/>
        <xdr:cNvSpPr/>
      </xdr:nvSpPr>
      <xdr:spPr bwMode="auto">
        <a:xfrm>
          <a:off x="2857500" y="6705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206745</xdr:rowOff>
    </xdr:from>
    <xdr:ext cx="762000" cy="259045"/>
    <xdr:sp macro="" textlink="">
      <xdr:nvSpPr>
        <xdr:cNvPr id="140" name="テキスト ボックス 139"/>
        <xdr:cNvSpPr txBox="1"/>
      </xdr:nvSpPr>
      <xdr:spPr>
        <a:xfrm>
          <a:off x="2527300" y="647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68,652
67,058
667.93
36,993,591
35,858,650
1,012,691
20,425,690
31,891,400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147538</xdr:rowOff>
    </xdr:from>
    <xdr:to>
      <xdr:col>24</xdr:col>
      <xdr:colOff>63500</xdr:colOff>
      <xdr:row>36</xdr:row>
      <xdr:rowOff>150934</xdr:rowOff>
    </xdr:to>
    <xdr:cxnSp macro="">
      <xdr:nvCxnSpPr>
        <xdr:cNvPr id="63" name="直線コネクタ 62"/>
        <xdr:cNvCxnSpPr/>
      </xdr:nvCxnSpPr>
      <xdr:spPr>
        <a:xfrm flipV="1">
          <a:off x="3797300" y="6319738"/>
          <a:ext cx="8382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109165</xdr:rowOff>
    </xdr:from>
    <xdr:to>
      <xdr:col>19</xdr:col>
      <xdr:colOff>177800</xdr:colOff>
      <xdr:row>36</xdr:row>
      <xdr:rowOff>150934</xdr:rowOff>
    </xdr:to>
    <xdr:cxnSp macro="">
      <xdr:nvCxnSpPr>
        <xdr:cNvPr id="66" name="直線コネクタ 65"/>
        <xdr:cNvCxnSpPr/>
      </xdr:nvCxnSpPr>
      <xdr:spPr>
        <a:xfrm>
          <a:off x="2908300" y="6281365"/>
          <a:ext cx="889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94257</xdr:rowOff>
    </xdr:from>
    <xdr:to>
      <xdr:col>15</xdr:col>
      <xdr:colOff>50800</xdr:colOff>
      <xdr:row>36</xdr:row>
      <xdr:rowOff>109165</xdr:rowOff>
    </xdr:to>
    <xdr:cxnSp macro="">
      <xdr:nvCxnSpPr>
        <xdr:cNvPr id="69" name="直線コネクタ 68"/>
        <xdr:cNvCxnSpPr/>
      </xdr:nvCxnSpPr>
      <xdr:spPr>
        <a:xfrm>
          <a:off x="2019300" y="6266457"/>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90468</xdr:rowOff>
    </xdr:from>
    <xdr:to>
      <xdr:col>15</xdr:col>
      <xdr:colOff>101600</xdr:colOff>
      <xdr:row>37</xdr:row>
      <xdr:rowOff>20618</xdr:rowOff>
    </xdr:to>
    <xdr:sp macro="" textlink="">
      <xdr:nvSpPr>
        <xdr:cNvPr id="70" name="フローチャート: 判断 69"/>
        <xdr:cNvSpPr/>
      </xdr:nvSpPr>
      <xdr:spPr>
        <a:xfrm>
          <a:off x="2857500" y="62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11745</xdr:rowOff>
    </xdr:from>
    <xdr:ext cx="534377" cy="259045"/>
    <xdr:sp macro="" textlink="">
      <xdr:nvSpPr>
        <xdr:cNvPr id="71" name="テキスト ボックス 70"/>
        <xdr:cNvSpPr txBox="1"/>
      </xdr:nvSpPr>
      <xdr:spPr>
        <a:xfrm>
          <a:off x="2641111" y="63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94257</xdr:rowOff>
    </xdr:from>
    <xdr:to>
      <xdr:col>10</xdr:col>
      <xdr:colOff>114300</xdr:colOff>
      <xdr:row>36</xdr:row>
      <xdr:rowOff>164568</xdr:rowOff>
    </xdr:to>
    <xdr:cxnSp macro="">
      <xdr:nvCxnSpPr>
        <xdr:cNvPr id="72" name="直線コネクタ 71"/>
        <xdr:cNvCxnSpPr/>
      </xdr:nvCxnSpPr>
      <xdr:spPr>
        <a:xfrm flipV="1">
          <a:off x="1130300" y="6266457"/>
          <a:ext cx="889000" cy="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135143</xdr:rowOff>
    </xdr:from>
    <xdr:to>
      <xdr:col>10</xdr:col>
      <xdr:colOff>165100</xdr:colOff>
      <xdr:row>37</xdr:row>
      <xdr:rowOff>65293</xdr:rowOff>
    </xdr:to>
    <xdr:sp macro="" textlink="">
      <xdr:nvSpPr>
        <xdr:cNvPr id="73" name="フローチャート: 判断 72"/>
        <xdr:cNvSpPr/>
      </xdr:nvSpPr>
      <xdr:spPr>
        <a:xfrm>
          <a:off x="1968500" y="630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56420</xdr:rowOff>
    </xdr:from>
    <xdr:ext cx="534377" cy="259045"/>
    <xdr:sp macro="" textlink="">
      <xdr:nvSpPr>
        <xdr:cNvPr id="74" name="テキスト ボックス 73"/>
        <xdr:cNvSpPr txBox="1"/>
      </xdr:nvSpPr>
      <xdr:spPr>
        <a:xfrm>
          <a:off x="1752111" y="64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146409</xdr:rowOff>
    </xdr:from>
    <xdr:to>
      <xdr:col>6</xdr:col>
      <xdr:colOff>38100</xdr:colOff>
      <xdr:row>37</xdr:row>
      <xdr:rowOff>76559</xdr:rowOff>
    </xdr:to>
    <xdr:sp macro="" textlink="">
      <xdr:nvSpPr>
        <xdr:cNvPr id="75" name="フローチャート: 判断 74"/>
        <xdr:cNvSpPr/>
      </xdr:nvSpPr>
      <xdr:spPr>
        <a:xfrm>
          <a:off x="1079500" y="631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67686</xdr:rowOff>
    </xdr:from>
    <xdr:ext cx="534377" cy="259045"/>
    <xdr:sp macro="" textlink="">
      <xdr:nvSpPr>
        <xdr:cNvPr id="76" name="テキスト ボックス 75"/>
        <xdr:cNvSpPr txBox="1"/>
      </xdr:nvSpPr>
      <xdr:spPr>
        <a:xfrm>
          <a:off x="863111" y="641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96738</xdr:rowOff>
    </xdr:from>
    <xdr:to>
      <xdr:col>24</xdr:col>
      <xdr:colOff>114300</xdr:colOff>
      <xdr:row>37</xdr:row>
      <xdr:rowOff>26888</xdr:rowOff>
    </xdr:to>
    <xdr:sp macro="" textlink="">
      <xdr:nvSpPr>
        <xdr:cNvPr id="82" name="楕円 81"/>
        <xdr:cNvSpPr/>
      </xdr:nvSpPr>
      <xdr:spPr>
        <a:xfrm>
          <a:off x="4584700" y="62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75165</xdr:rowOff>
    </xdr:from>
    <xdr:ext cx="534377" cy="259045"/>
    <xdr:sp macro="" textlink="">
      <xdr:nvSpPr>
        <xdr:cNvPr id="83" name="人件費該当値テキスト"/>
        <xdr:cNvSpPr txBox="1"/>
      </xdr:nvSpPr>
      <xdr:spPr>
        <a:xfrm>
          <a:off x="4686300" y="624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100134</xdr:rowOff>
    </xdr:from>
    <xdr:to>
      <xdr:col>20</xdr:col>
      <xdr:colOff>38100</xdr:colOff>
      <xdr:row>37</xdr:row>
      <xdr:rowOff>30284</xdr:rowOff>
    </xdr:to>
    <xdr:sp macro="" textlink="">
      <xdr:nvSpPr>
        <xdr:cNvPr id="84" name="楕円 83"/>
        <xdr:cNvSpPr/>
      </xdr:nvSpPr>
      <xdr:spPr>
        <a:xfrm>
          <a:off x="3746500" y="627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21411</xdr:rowOff>
    </xdr:from>
    <xdr:ext cx="534377" cy="259045"/>
    <xdr:sp macro="" textlink="">
      <xdr:nvSpPr>
        <xdr:cNvPr id="85" name="テキスト ボックス 84"/>
        <xdr:cNvSpPr txBox="1"/>
      </xdr:nvSpPr>
      <xdr:spPr>
        <a:xfrm>
          <a:off x="3530111" y="63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58365</xdr:rowOff>
    </xdr:from>
    <xdr:to>
      <xdr:col>15</xdr:col>
      <xdr:colOff>101600</xdr:colOff>
      <xdr:row>36</xdr:row>
      <xdr:rowOff>159965</xdr:rowOff>
    </xdr:to>
    <xdr:sp macro="" textlink="">
      <xdr:nvSpPr>
        <xdr:cNvPr id="86" name="楕円 85"/>
        <xdr:cNvSpPr/>
      </xdr:nvSpPr>
      <xdr:spPr>
        <a:xfrm>
          <a:off x="2857500" y="62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5042</xdr:rowOff>
    </xdr:from>
    <xdr:ext cx="534377" cy="259045"/>
    <xdr:sp macro="" textlink="">
      <xdr:nvSpPr>
        <xdr:cNvPr id="87" name="テキスト ボックス 86"/>
        <xdr:cNvSpPr txBox="1"/>
      </xdr:nvSpPr>
      <xdr:spPr>
        <a:xfrm>
          <a:off x="2641111" y="60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43457</xdr:rowOff>
    </xdr:from>
    <xdr:to>
      <xdr:col>10</xdr:col>
      <xdr:colOff>165100</xdr:colOff>
      <xdr:row>36</xdr:row>
      <xdr:rowOff>145057</xdr:rowOff>
    </xdr:to>
    <xdr:sp macro="" textlink="">
      <xdr:nvSpPr>
        <xdr:cNvPr id="88" name="楕円 87"/>
        <xdr:cNvSpPr/>
      </xdr:nvSpPr>
      <xdr:spPr>
        <a:xfrm>
          <a:off x="1968500" y="62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161584</xdr:rowOff>
    </xdr:from>
    <xdr:ext cx="534377" cy="259045"/>
    <xdr:sp macro="" textlink="">
      <xdr:nvSpPr>
        <xdr:cNvPr id="89" name="テキスト ボックス 88"/>
        <xdr:cNvSpPr txBox="1"/>
      </xdr:nvSpPr>
      <xdr:spPr>
        <a:xfrm>
          <a:off x="1752111" y="59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113768</xdr:rowOff>
    </xdr:from>
    <xdr:to>
      <xdr:col>6</xdr:col>
      <xdr:colOff>38100</xdr:colOff>
      <xdr:row>37</xdr:row>
      <xdr:rowOff>43918</xdr:rowOff>
    </xdr:to>
    <xdr:sp macro="" textlink="">
      <xdr:nvSpPr>
        <xdr:cNvPr id="90" name="楕円 89"/>
        <xdr:cNvSpPr/>
      </xdr:nvSpPr>
      <xdr:spPr>
        <a:xfrm>
          <a:off x="1079500" y="6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60445</xdr:rowOff>
    </xdr:from>
    <xdr:ext cx="534377" cy="259045"/>
    <xdr:sp macro="" textlink="">
      <xdr:nvSpPr>
        <xdr:cNvPr id="91" name="テキスト ボックス 90"/>
        <xdr:cNvSpPr txBox="1"/>
      </xdr:nvSpPr>
      <xdr:spPr>
        <a:xfrm>
          <a:off x="863111" y="606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106504</xdr:rowOff>
    </xdr:from>
    <xdr:to>
      <xdr:col>24</xdr:col>
      <xdr:colOff>63500</xdr:colOff>
      <xdr:row>56</xdr:row>
      <xdr:rowOff>2670</xdr:rowOff>
    </xdr:to>
    <xdr:cxnSp macro="">
      <xdr:nvCxnSpPr>
        <xdr:cNvPr id="123" name="直線コネクタ 122"/>
        <xdr:cNvCxnSpPr/>
      </xdr:nvCxnSpPr>
      <xdr:spPr>
        <a:xfrm>
          <a:off x="3797300" y="9536254"/>
          <a:ext cx="838200" cy="6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106504</xdr:rowOff>
    </xdr:from>
    <xdr:to>
      <xdr:col>19</xdr:col>
      <xdr:colOff>177800</xdr:colOff>
      <xdr:row>56</xdr:row>
      <xdr:rowOff>84656</xdr:rowOff>
    </xdr:to>
    <xdr:cxnSp macro="">
      <xdr:nvCxnSpPr>
        <xdr:cNvPr id="126" name="直線コネクタ 125"/>
        <xdr:cNvCxnSpPr/>
      </xdr:nvCxnSpPr>
      <xdr:spPr>
        <a:xfrm flipV="1">
          <a:off x="2908300" y="9536254"/>
          <a:ext cx="889000" cy="14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64768</xdr:rowOff>
    </xdr:from>
    <xdr:to>
      <xdr:col>15</xdr:col>
      <xdr:colOff>50800</xdr:colOff>
      <xdr:row>56</xdr:row>
      <xdr:rowOff>84656</xdr:rowOff>
    </xdr:to>
    <xdr:cxnSp macro="">
      <xdr:nvCxnSpPr>
        <xdr:cNvPr id="129" name="直線コネクタ 128"/>
        <xdr:cNvCxnSpPr/>
      </xdr:nvCxnSpPr>
      <xdr:spPr>
        <a:xfrm>
          <a:off x="2019300" y="9665968"/>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63852</xdr:rowOff>
    </xdr:from>
    <xdr:to>
      <xdr:col>15</xdr:col>
      <xdr:colOff>101600</xdr:colOff>
      <xdr:row>53</xdr:row>
      <xdr:rowOff>165452</xdr:rowOff>
    </xdr:to>
    <xdr:sp macro="" textlink="">
      <xdr:nvSpPr>
        <xdr:cNvPr id="130" name="フローチャート: 判断 129"/>
        <xdr:cNvSpPr/>
      </xdr:nvSpPr>
      <xdr:spPr>
        <a:xfrm>
          <a:off x="2857500" y="9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10529</xdr:rowOff>
    </xdr:from>
    <xdr:ext cx="534377" cy="259045"/>
    <xdr:sp macro="" textlink="">
      <xdr:nvSpPr>
        <xdr:cNvPr id="131" name="テキスト ボックス 130"/>
        <xdr:cNvSpPr txBox="1"/>
      </xdr:nvSpPr>
      <xdr:spPr>
        <a:xfrm>
          <a:off x="2641111" y="89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64768</xdr:rowOff>
    </xdr:from>
    <xdr:to>
      <xdr:col>10</xdr:col>
      <xdr:colOff>114300</xdr:colOff>
      <xdr:row>56</xdr:row>
      <xdr:rowOff>99417</xdr:rowOff>
    </xdr:to>
    <xdr:cxnSp macro="">
      <xdr:nvCxnSpPr>
        <xdr:cNvPr id="132" name="直線コネクタ 131"/>
        <xdr:cNvCxnSpPr/>
      </xdr:nvCxnSpPr>
      <xdr:spPr>
        <a:xfrm flipV="1">
          <a:off x="1130300" y="9665968"/>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108331</xdr:rowOff>
    </xdr:from>
    <xdr:to>
      <xdr:col>10</xdr:col>
      <xdr:colOff>165100</xdr:colOff>
      <xdr:row>55</xdr:row>
      <xdr:rowOff>38481</xdr:rowOff>
    </xdr:to>
    <xdr:sp macro="" textlink="">
      <xdr:nvSpPr>
        <xdr:cNvPr id="133" name="フローチャート: 判断 132"/>
        <xdr:cNvSpPr/>
      </xdr:nvSpPr>
      <xdr:spPr>
        <a:xfrm>
          <a:off x="1968500" y="936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55008</xdr:rowOff>
    </xdr:from>
    <xdr:ext cx="534377" cy="259045"/>
    <xdr:sp macro="" textlink="">
      <xdr:nvSpPr>
        <xdr:cNvPr id="134" name="テキスト ボックス 133"/>
        <xdr:cNvSpPr txBox="1"/>
      </xdr:nvSpPr>
      <xdr:spPr>
        <a:xfrm>
          <a:off x="1752111" y="91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104135</xdr:rowOff>
    </xdr:from>
    <xdr:to>
      <xdr:col>6</xdr:col>
      <xdr:colOff>38100</xdr:colOff>
      <xdr:row>55</xdr:row>
      <xdr:rowOff>34285</xdr:rowOff>
    </xdr:to>
    <xdr:sp macro="" textlink="">
      <xdr:nvSpPr>
        <xdr:cNvPr id="135" name="フローチャート: 判断 134"/>
        <xdr:cNvSpPr/>
      </xdr:nvSpPr>
      <xdr:spPr>
        <a:xfrm>
          <a:off x="1079500" y="936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50812</xdr:rowOff>
    </xdr:from>
    <xdr:ext cx="534377" cy="259045"/>
    <xdr:sp macro="" textlink="">
      <xdr:nvSpPr>
        <xdr:cNvPr id="136" name="テキスト ボックス 135"/>
        <xdr:cNvSpPr txBox="1"/>
      </xdr:nvSpPr>
      <xdr:spPr>
        <a:xfrm>
          <a:off x="863111" y="91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123320</xdr:rowOff>
    </xdr:from>
    <xdr:to>
      <xdr:col>24</xdr:col>
      <xdr:colOff>114300</xdr:colOff>
      <xdr:row>56</xdr:row>
      <xdr:rowOff>53470</xdr:rowOff>
    </xdr:to>
    <xdr:sp macro="" textlink="">
      <xdr:nvSpPr>
        <xdr:cNvPr id="142" name="楕円 141"/>
        <xdr:cNvSpPr/>
      </xdr:nvSpPr>
      <xdr:spPr>
        <a:xfrm>
          <a:off x="4584700" y="95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101747</xdr:rowOff>
    </xdr:from>
    <xdr:ext cx="534377" cy="259045"/>
    <xdr:sp macro="" textlink="">
      <xdr:nvSpPr>
        <xdr:cNvPr id="143" name="物件費該当値テキスト"/>
        <xdr:cNvSpPr txBox="1"/>
      </xdr:nvSpPr>
      <xdr:spPr>
        <a:xfrm>
          <a:off x="4686300" y="953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55704</xdr:rowOff>
    </xdr:from>
    <xdr:to>
      <xdr:col>20</xdr:col>
      <xdr:colOff>38100</xdr:colOff>
      <xdr:row>55</xdr:row>
      <xdr:rowOff>157304</xdr:rowOff>
    </xdr:to>
    <xdr:sp macro="" textlink="">
      <xdr:nvSpPr>
        <xdr:cNvPr id="144" name="楕円 143"/>
        <xdr:cNvSpPr/>
      </xdr:nvSpPr>
      <xdr:spPr>
        <a:xfrm>
          <a:off x="3746500" y="948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2381</xdr:rowOff>
    </xdr:from>
    <xdr:ext cx="534377" cy="259045"/>
    <xdr:sp macro="" textlink="">
      <xdr:nvSpPr>
        <xdr:cNvPr id="145" name="テキスト ボックス 144"/>
        <xdr:cNvSpPr txBox="1"/>
      </xdr:nvSpPr>
      <xdr:spPr>
        <a:xfrm>
          <a:off x="3530111" y="926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33856</xdr:rowOff>
    </xdr:from>
    <xdr:to>
      <xdr:col>15</xdr:col>
      <xdr:colOff>101600</xdr:colOff>
      <xdr:row>56</xdr:row>
      <xdr:rowOff>135456</xdr:rowOff>
    </xdr:to>
    <xdr:sp macro="" textlink="">
      <xdr:nvSpPr>
        <xdr:cNvPr id="146" name="楕円 145"/>
        <xdr:cNvSpPr/>
      </xdr:nvSpPr>
      <xdr:spPr>
        <a:xfrm>
          <a:off x="2857500" y="96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126583</xdr:rowOff>
    </xdr:from>
    <xdr:ext cx="534377" cy="259045"/>
    <xdr:sp macro="" textlink="">
      <xdr:nvSpPr>
        <xdr:cNvPr id="147" name="テキスト ボックス 146"/>
        <xdr:cNvSpPr txBox="1"/>
      </xdr:nvSpPr>
      <xdr:spPr>
        <a:xfrm>
          <a:off x="2641111" y="97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13968</xdr:rowOff>
    </xdr:from>
    <xdr:to>
      <xdr:col>10</xdr:col>
      <xdr:colOff>165100</xdr:colOff>
      <xdr:row>56</xdr:row>
      <xdr:rowOff>115568</xdr:rowOff>
    </xdr:to>
    <xdr:sp macro="" textlink="">
      <xdr:nvSpPr>
        <xdr:cNvPr id="148" name="楕円 147"/>
        <xdr:cNvSpPr/>
      </xdr:nvSpPr>
      <xdr:spPr>
        <a:xfrm>
          <a:off x="1968500" y="96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106695</xdr:rowOff>
    </xdr:from>
    <xdr:ext cx="534377" cy="259045"/>
    <xdr:sp macro="" textlink="">
      <xdr:nvSpPr>
        <xdr:cNvPr id="149" name="テキスト ボックス 148"/>
        <xdr:cNvSpPr txBox="1"/>
      </xdr:nvSpPr>
      <xdr:spPr>
        <a:xfrm>
          <a:off x="1752111" y="97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48617</xdr:rowOff>
    </xdr:from>
    <xdr:to>
      <xdr:col>6</xdr:col>
      <xdr:colOff>38100</xdr:colOff>
      <xdr:row>56</xdr:row>
      <xdr:rowOff>150217</xdr:rowOff>
    </xdr:to>
    <xdr:sp macro="" textlink="">
      <xdr:nvSpPr>
        <xdr:cNvPr id="150" name="楕円 149"/>
        <xdr:cNvSpPr/>
      </xdr:nvSpPr>
      <xdr:spPr>
        <a:xfrm>
          <a:off x="1079500" y="96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141344</xdr:rowOff>
    </xdr:from>
    <xdr:ext cx="534377" cy="259045"/>
    <xdr:sp macro="" textlink="">
      <xdr:nvSpPr>
        <xdr:cNvPr id="151" name="テキスト ボックス 150"/>
        <xdr:cNvSpPr txBox="1"/>
      </xdr:nvSpPr>
      <xdr:spPr>
        <a:xfrm>
          <a:off x="863111" y="974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58364</xdr:rowOff>
    </xdr:from>
    <xdr:to>
      <xdr:col>24</xdr:col>
      <xdr:colOff>63500</xdr:colOff>
      <xdr:row>78</xdr:row>
      <xdr:rowOff>62136</xdr:rowOff>
    </xdr:to>
    <xdr:cxnSp macro="">
      <xdr:nvCxnSpPr>
        <xdr:cNvPr id="178" name="直線コネクタ 177"/>
        <xdr:cNvCxnSpPr/>
      </xdr:nvCxnSpPr>
      <xdr:spPr>
        <a:xfrm flipV="1">
          <a:off x="3797300" y="13431464"/>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59576</xdr:rowOff>
    </xdr:from>
    <xdr:to>
      <xdr:col>19</xdr:col>
      <xdr:colOff>177800</xdr:colOff>
      <xdr:row>78</xdr:row>
      <xdr:rowOff>62136</xdr:rowOff>
    </xdr:to>
    <xdr:cxnSp macro="">
      <xdr:nvCxnSpPr>
        <xdr:cNvPr id="181" name="直線コネクタ 180"/>
        <xdr:cNvCxnSpPr/>
      </xdr:nvCxnSpPr>
      <xdr:spPr>
        <a:xfrm>
          <a:off x="2908300" y="1343267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59576</xdr:rowOff>
    </xdr:from>
    <xdr:to>
      <xdr:col>15</xdr:col>
      <xdr:colOff>50800</xdr:colOff>
      <xdr:row>78</xdr:row>
      <xdr:rowOff>79212</xdr:rowOff>
    </xdr:to>
    <xdr:cxnSp macro="">
      <xdr:nvCxnSpPr>
        <xdr:cNvPr id="184" name="直線コネクタ 183"/>
        <xdr:cNvCxnSpPr/>
      </xdr:nvCxnSpPr>
      <xdr:spPr>
        <a:xfrm flipV="1">
          <a:off x="2019300" y="13432676"/>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133065</xdr:rowOff>
    </xdr:from>
    <xdr:to>
      <xdr:col>15</xdr:col>
      <xdr:colOff>101600</xdr:colOff>
      <xdr:row>78</xdr:row>
      <xdr:rowOff>63215</xdr:rowOff>
    </xdr:to>
    <xdr:sp macro="" textlink="">
      <xdr:nvSpPr>
        <xdr:cNvPr id="185" name="フローチャート: 判断 184"/>
        <xdr:cNvSpPr/>
      </xdr:nvSpPr>
      <xdr:spPr>
        <a:xfrm>
          <a:off x="2857500" y="1333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79742</xdr:rowOff>
    </xdr:from>
    <xdr:ext cx="469744" cy="259045"/>
    <xdr:sp macro="" textlink="">
      <xdr:nvSpPr>
        <xdr:cNvPr id="186" name="テキスト ボックス 185"/>
        <xdr:cNvSpPr txBox="1"/>
      </xdr:nvSpPr>
      <xdr:spPr>
        <a:xfrm>
          <a:off x="2673428" y="1310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79212</xdr:rowOff>
    </xdr:from>
    <xdr:to>
      <xdr:col>10</xdr:col>
      <xdr:colOff>114300</xdr:colOff>
      <xdr:row>78</xdr:row>
      <xdr:rowOff>86641</xdr:rowOff>
    </xdr:to>
    <xdr:cxnSp macro="">
      <xdr:nvCxnSpPr>
        <xdr:cNvPr id="187" name="直線コネクタ 186"/>
        <xdr:cNvCxnSpPr/>
      </xdr:nvCxnSpPr>
      <xdr:spPr>
        <a:xfrm flipV="1">
          <a:off x="1130300" y="1345231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140357</xdr:rowOff>
    </xdr:from>
    <xdr:to>
      <xdr:col>10</xdr:col>
      <xdr:colOff>165100</xdr:colOff>
      <xdr:row>78</xdr:row>
      <xdr:rowOff>70507</xdr:rowOff>
    </xdr:to>
    <xdr:sp macro="" textlink="">
      <xdr:nvSpPr>
        <xdr:cNvPr id="188" name="フローチャート: 判断 187"/>
        <xdr:cNvSpPr/>
      </xdr:nvSpPr>
      <xdr:spPr>
        <a:xfrm>
          <a:off x="19685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87034</xdr:rowOff>
    </xdr:from>
    <xdr:ext cx="469744" cy="259045"/>
    <xdr:sp macro="" textlink="">
      <xdr:nvSpPr>
        <xdr:cNvPr id="189" name="テキスト ボックス 188"/>
        <xdr:cNvSpPr txBox="1"/>
      </xdr:nvSpPr>
      <xdr:spPr>
        <a:xfrm>
          <a:off x="1784428" y="1311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152564</xdr:rowOff>
    </xdr:from>
    <xdr:to>
      <xdr:col>6</xdr:col>
      <xdr:colOff>38100</xdr:colOff>
      <xdr:row>78</xdr:row>
      <xdr:rowOff>82714</xdr:rowOff>
    </xdr:to>
    <xdr:sp macro="" textlink="">
      <xdr:nvSpPr>
        <xdr:cNvPr id="190" name="フローチャート: 判断 189"/>
        <xdr:cNvSpPr/>
      </xdr:nvSpPr>
      <xdr:spPr>
        <a:xfrm>
          <a:off x="1079500" y="133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99241</xdr:rowOff>
    </xdr:from>
    <xdr:ext cx="469744" cy="259045"/>
    <xdr:sp macro="" textlink="">
      <xdr:nvSpPr>
        <xdr:cNvPr id="191" name="テキスト ボックス 190"/>
        <xdr:cNvSpPr txBox="1"/>
      </xdr:nvSpPr>
      <xdr:spPr>
        <a:xfrm>
          <a:off x="895428" y="1312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7564</xdr:rowOff>
    </xdr:from>
    <xdr:to>
      <xdr:col>24</xdr:col>
      <xdr:colOff>114300</xdr:colOff>
      <xdr:row>78</xdr:row>
      <xdr:rowOff>109164</xdr:rowOff>
    </xdr:to>
    <xdr:sp macro="" textlink="">
      <xdr:nvSpPr>
        <xdr:cNvPr id="197" name="楕円 196"/>
        <xdr:cNvSpPr/>
      </xdr:nvSpPr>
      <xdr:spPr>
        <a:xfrm>
          <a:off x="4584700" y="133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93941</xdr:rowOff>
    </xdr:from>
    <xdr:ext cx="469744" cy="259045"/>
    <xdr:sp macro="" textlink="">
      <xdr:nvSpPr>
        <xdr:cNvPr id="198" name="維持補修費該当値テキスト"/>
        <xdr:cNvSpPr txBox="1"/>
      </xdr:nvSpPr>
      <xdr:spPr>
        <a:xfrm>
          <a:off x="4686300" y="1329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11336</xdr:rowOff>
    </xdr:from>
    <xdr:to>
      <xdr:col>20</xdr:col>
      <xdr:colOff>38100</xdr:colOff>
      <xdr:row>78</xdr:row>
      <xdr:rowOff>112936</xdr:rowOff>
    </xdr:to>
    <xdr:sp macro="" textlink="">
      <xdr:nvSpPr>
        <xdr:cNvPr id="199" name="楕円 198"/>
        <xdr:cNvSpPr/>
      </xdr:nvSpPr>
      <xdr:spPr>
        <a:xfrm>
          <a:off x="3746500" y="133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104063</xdr:rowOff>
    </xdr:from>
    <xdr:ext cx="469744" cy="259045"/>
    <xdr:sp macro="" textlink="">
      <xdr:nvSpPr>
        <xdr:cNvPr id="200" name="テキスト ボックス 199"/>
        <xdr:cNvSpPr txBox="1"/>
      </xdr:nvSpPr>
      <xdr:spPr>
        <a:xfrm>
          <a:off x="3562428" y="1347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8776</xdr:rowOff>
    </xdr:from>
    <xdr:to>
      <xdr:col>15</xdr:col>
      <xdr:colOff>101600</xdr:colOff>
      <xdr:row>78</xdr:row>
      <xdr:rowOff>110376</xdr:rowOff>
    </xdr:to>
    <xdr:sp macro="" textlink="">
      <xdr:nvSpPr>
        <xdr:cNvPr id="201" name="楕円 200"/>
        <xdr:cNvSpPr/>
      </xdr:nvSpPr>
      <xdr:spPr>
        <a:xfrm>
          <a:off x="2857500" y="133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101503</xdr:rowOff>
    </xdr:from>
    <xdr:ext cx="469744" cy="259045"/>
    <xdr:sp macro="" textlink="">
      <xdr:nvSpPr>
        <xdr:cNvPr id="202" name="テキスト ボックス 201"/>
        <xdr:cNvSpPr txBox="1"/>
      </xdr:nvSpPr>
      <xdr:spPr>
        <a:xfrm>
          <a:off x="2673428" y="1347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28412</xdr:rowOff>
    </xdr:from>
    <xdr:to>
      <xdr:col>10</xdr:col>
      <xdr:colOff>165100</xdr:colOff>
      <xdr:row>78</xdr:row>
      <xdr:rowOff>130012</xdr:rowOff>
    </xdr:to>
    <xdr:sp macro="" textlink="">
      <xdr:nvSpPr>
        <xdr:cNvPr id="203" name="楕円 202"/>
        <xdr:cNvSpPr/>
      </xdr:nvSpPr>
      <xdr:spPr>
        <a:xfrm>
          <a:off x="1968500" y="134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121139</xdr:rowOff>
    </xdr:from>
    <xdr:ext cx="469744" cy="259045"/>
    <xdr:sp macro="" textlink="">
      <xdr:nvSpPr>
        <xdr:cNvPr id="204" name="テキスト ボックス 203"/>
        <xdr:cNvSpPr txBox="1"/>
      </xdr:nvSpPr>
      <xdr:spPr>
        <a:xfrm>
          <a:off x="1784428" y="134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35841</xdr:rowOff>
    </xdr:from>
    <xdr:to>
      <xdr:col>6</xdr:col>
      <xdr:colOff>38100</xdr:colOff>
      <xdr:row>78</xdr:row>
      <xdr:rowOff>137441</xdr:rowOff>
    </xdr:to>
    <xdr:sp macro="" textlink="">
      <xdr:nvSpPr>
        <xdr:cNvPr id="205" name="楕円 204"/>
        <xdr:cNvSpPr/>
      </xdr:nvSpPr>
      <xdr:spPr>
        <a:xfrm>
          <a:off x="1079500" y="134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128568</xdr:rowOff>
    </xdr:from>
    <xdr:ext cx="469744" cy="259045"/>
    <xdr:sp macro="" textlink="">
      <xdr:nvSpPr>
        <xdr:cNvPr id="206" name="テキスト ボックス 205"/>
        <xdr:cNvSpPr txBox="1"/>
      </xdr:nvSpPr>
      <xdr:spPr>
        <a:xfrm>
          <a:off x="895428" y="1350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71665</xdr:rowOff>
    </xdr:from>
    <xdr:to>
      <xdr:col>24</xdr:col>
      <xdr:colOff>63500</xdr:colOff>
      <xdr:row>98</xdr:row>
      <xdr:rowOff>75349</xdr:rowOff>
    </xdr:to>
    <xdr:cxnSp macro="">
      <xdr:nvCxnSpPr>
        <xdr:cNvPr id="236" name="直線コネクタ 235"/>
        <xdr:cNvCxnSpPr/>
      </xdr:nvCxnSpPr>
      <xdr:spPr>
        <a:xfrm flipV="1">
          <a:off x="3797300" y="16873765"/>
          <a:ext cx="8382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75349</xdr:rowOff>
    </xdr:from>
    <xdr:to>
      <xdr:col>19</xdr:col>
      <xdr:colOff>177800</xdr:colOff>
      <xdr:row>98</xdr:row>
      <xdr:rowOff>138570</xdr:rowOff>
    </xdr:to>
    <xdr:cxnSp macro="">
      <xdr:nvCxnSpPr>
        <xdr:cNvPr id="239" name="直線コネクタ 238"/>
        <xdr:cNvCxnSpPr/>
      </xdr:nvCxnSpPr>
      <xdr:spPr>
        <a:xfrm flipV="1">
          <a:off x="2908300" y="16877449"/>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138570</xdr:rowOff>
    </xdr:from>
    <xdr:to>
      <xdr:col>15</xdr:col>
      <xdr:colOff>50800</xdr:colOff>
      <xdr:row>98</xdr:row>
      <xdr:rowOff>157468</xdr:rowOff>
    </xdr:to>
    <xdr:cxnSp macro="">
      <xdr:nvCxnSpPr>
        <xdr:cNvPr id="242" name="直線コネクタ 241"/>
        <xdr:cNvCxnSpPr/>
      </xdr:nvCxnSpPr>
      <xdr:spPr>
        <a:xfrm flipV="1">
          <a:off x="2019300" y="1694067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15215</xdr:rowOff>
    </xdr:from>
    <xdr:to>
      <xdr:col>15</xdr:col>
      <xdr:colOff>101600</xdr:colOff>
      <xdr:row>98</xdr:row>
      <xdr:rowOff>116815</xdr:rowOff>
    </xdr:to>
    <xdr:sp macro="" textlink="">
      <xdr:nvSpPr>
        <xdr:cNvPr id="243" name="フローチャート: 判断 242"/>
        <xdr:cNvSpPr/>
      </xdr:nvSpPr>
      <xdr:spPr>
        <a:xfrm>
          <a:off x="2857500" y="168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133342</xdr:rowOff>
    </xdr:from>
    <xdr:ext cx="534377" cy="259045"/>
    <xdr:sp macro="" textlink="">
      <xdr:nvSpPr>
        <xdr:cNvPr id="244" name="テキスト ボックス 243"/>
        <xdr:cNvSpPr txBox="1"/>
      </xdr:nvSpPr>
      <xdr:spPr>
        <a:xfrm>
          <a:off x="2641111" y="165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157468</xdr:rowOff>
    </xdr:from>
    <xdr:to>
      <xdr:col>10</xdr:col>
      <xdr:colOff>114300</xdr:colOff>
      <xdr:row>99</xdr:row>
      <xdr:rowOff>49758</xdr:rowOff>
    </xdr:to>
    <xdr:cxnSp macro="">
      <xdr:nvCxnSpPr>
        <xdr:cNvPr id="245" name="直線コネクタ 244"/>
        <xdr:cNvCxnSpPr/>
      </xdr:nvCxnSpPr>
      <xdr:spPr>
        <a:xfrm flipV="1">
          <a:off x="1130300" y="16959568"/>
          <a:ext cx="889000" cy="6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50609</xdr:rowOff>
    </xdr:from>
    <xdr:to>
      <xdr:col>10</xdr:col>
      <xdr:colOff>165100</xdr:colOff>
      <xdr:row>98</xdr:row>
      <xdr:rowOff>152209</xdr:rowOff>
    </xdr:to>
    <xdr:sp macro="" textlink="">
      <xdr:nvSpPr>
        <xdr:cNvPr id="246" name="フローチャート: 判断 245"/>
        <xdr:cNvSpPr/>
      </xdr:nvSpPr>
      <xdr:spPr>
        <a:xfrm>
          <a:off x="1968500" y="168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168736</xdr:rowOff>
    </xdr:from>
    <xdr:ext cx="534377" cy="259045"/>
    <xdr:sp macro="" textlink="">
      <xdr:nvSpPr>
        <xdr:cNvPr id="247" name="テキスト ボックス 246"/>
        <xdr:cNvSpPr txBox="1"/>
      </xdr:nvSpPr>
      <xdr:spPr>
        <a:xfrm>
          <a:off x="1752111" y="166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107074</xdr:rowOff>
    </xdr:from>
    <xdr:to>
      <xdr:col>6</xdr:col>
      <xdr:colOff>38100</xdr:colOff>
      <xdr:row>99</xdr:row>
      <xdr:rowOff>37224</xdr:rowOff>
    </xdr:to>
    <xdr:sp macro="" textlink="">
      <xdr:nvSpPr>
        <xdr:cNvPr id="248" name="フローチャート: 判断 247"/>
        <xdr:cNvSpPr/>
      </xdr:nvSpPr>
      <xdr:spPr>
        <a:xfrm>
          <a:off x="1079500" y="1690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53751</xdr:rowOff>
    </xdr:from>
    <xdr:ext cx="534377" cy="259045"/>
    <xdr:sp macro="" textlink="">
      <xdr:nvSpPr>
        <xdr:cNvPr id="249" name="テキスト ボックス 248"/>
        <xdr:cNvSpPr txBox="1"/>
      </xdr:nvSpPr>
      <xdr:spPr>
        <a:xfrm>
          <a:off x="863111" y="166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20865</xdr:rowOff>
    </xdr:from>
    <xdr:to>
      <xdr:col>24</xdr:col>
      <xdr:colOff>114300</xdr:colOff>
      <xdr:row>98</xdr:row>
      <xdr:rowOff>122465</xdr:rowOff>
    </xdr:to>
    <xdr:sp macro="" textlink="">
      <xdr:nvSpPr>
        <xdr:cNvPr id="255" name="楕円 254"/>
        <xdr:cNvSpPr/>
      </xdr:nvSpPr>
      <xdr:spPr>
        <a:xfrm>
          <a:off x="4584700" y="168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170742</xdr:rowOff>
    </xdr:from>
    <xdr:ext cx="534377" cy="259045"/>
    <xdr:sp macro="" textlink="">
      <xdr:nvSpPr>
        <xdr:cNvPr id="256" name="扶助費該当値テキスト"/>
        <xdr:cNvSpPr txBox="1"/>
      </xdr:nvSpPr>
      <xdr:spPr>
        <a:xfrm>
          <a:off x="4686300" y="1680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24549</xdr:rowOff>
    </xdr:from>
    <xdr:to>
      <xdr:col>20</xdr:col>
      <xdr:colOff>38100</xdr:colOff>
      <xdr:row>98</xdr:row>
      <xdr:rowOff>126149</xdr:rowOff>
    </xdr:to>
    <xdr:sp macro="" textlink="">
      <xdr:nvSpPr>
        <xdr:cNvPr id="257" name="楕円 256"/>
        <xdr:cNvSpPr/>
      </xdr:nvSpPr>
      <xdr:spPr>
        <a:xfrm>
          <a:off x="3746500" y="168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117276</xdr:rowOff>
    </xdr:from>
    <xdr:ext cx="534377" cy="259045"/>
    <xdr:sp macro="" textlink="">
      <xdr:nvSpPr>
        <xdr:cNvPr id="258" name="テキスト ボックス 257"/>
        <xdr:cNvSpPr txBox="1"/>
      </xdr:nvSpPr>
      <xdr:spPr>
        <a:xfrm>
          <a:off x="3530111" y="1691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87770</xdr:rowOff>
    </xdr:from>
    <xdr:to>
      <xdr:col>15</xdr:col>
      <xdr:colOff>101600</xdr:colOff>
      <xdr:row>99</xdr:row>
      <xdr:rowOff>17920</xdr:rowOff>
    </xdr:to>
    <xdr:sp macro="" textlink="">
      <xdr:nvSpPr>
        <xdr:cNvPr id="259" name="楕円 258"/>
        <xdr:cNvSpPr/>
      </xdr:nvSpPr>
      <xdr:spPr>
        <a:xfrm>
          <a:off x="2857500" y="168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9047</xdr:rowOff>
    </xdr:from>
    <xdr:ext cx="534377" cy="259045"/>
    <xdr:sp macro="" textlink="">
      <xdr:nvSpPr>
        <xdr:cNvPr id="260" name="テキスト ボックス 259"/>
        <xdr:cNvSpPr txBox="1"/>
      </xdr:nvSpPr>
      <xdr:spPr>
        <a:xfrm>
          <a:off x="2641111" y="169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106668</xdr:rowOff>
    </xdr:from>
    <xdr:to>
      <xdr:col>10</xdr:col>
      <xdr:colOff>165100</xdr:colOff>
      <xdr:row>99</xdr:row>
      <xdr:rowOff>36818</xdr:rowOff>
    </xdr:to>
    <xdr:sp macro="" textlink="">
      <xdr:nvSpPr>
        <xdr:cNvPr id="261" name="楕円 260"/>
        <xdr:cNvSpPr/>
      </xdr:nvSpPr>
      <xdr:spPr>
        <a:xfrm>
          <a:off x="1968500" y="169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27945</xdr:rowOff>
    </xdr:from>
    <xdr:ext cx="534377" cy="259045"/>
    <xdr:sp macro="" textlink="">
      <xdr:nvSpPr>
        <xdr:cNvPr id="262" name="テキスト ボックス 261"/>
        <xdr:cNvSpPr txBox="1"/>
      </xdr:nvSpPr>
      <xdr:spPr>
        <a:xfrm>
          <a:off x="1752111" y="1700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170408</xdr:rowOff>
    </xdr:from>
    <xdr:to>
      <xdr:col>6</xdr:col>
      <xdr:colOff>38100</xdr:colOff>
      <xdr:row>99</xdr:row>
      <xdr:rowOff>100558</xdr:rowOff>
    </xdr:to>
    <xdr:sp macro="" textlink="">
      <xdr:nvSpPr>
        <xdr:cNvPr id="263" name="楕円 262"/>
        <xdr:cNvSpPr/>
      </xdr:nvSpPr>
      <xdr:spPr>
        <a:xfrm>
          <a:off x="1079500" y="169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91685</xdr:rowOff>
    </xdr:from>
    <xdr:ext cx="534377" cy="259045"/>
    <xdr:sp macro="" textlink="">
      <xdr:nvSpPr>
        <xdr:cNvPr id="264" name="テキスト ボックス 263"/>
        <xdr:cNvSpPr txBox="1"/>
      </xdr:nvSpPr>
      <xdr:spPr>
        <a:xfrm>
          <a:off x="863111" y="170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16878</xdr:rowOff>
    </xdr:from>
    <xdr:to>
      <xdr:col>54</xdr:col>
      <xdr:colOff>189865</xdr:colOff>
      <xdr:row>37</xdr:row>
      <xdr:rowOff>160884</xdr:rowOff>
    </xdr:to>
    <xdr:cxnSp macro="">
      <xdr:nvCxnSpPr>
        <xdr:cNvPr id="288" name="直線コネクタ 287"/>
        <xdr:cNvCxnSpPr/>
      </xdr:nvCxnSpPr>
      <xdr:spPr>
        <a:xfrm flipV="1">
          <a:off x="10475595" y="5331828"/>
          <a:ext cx="1270" cy="1172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164711</xdr:rowOff>
    </xdr:from>
    <xdr:ext cx="534377" cy="259045"/>
    <xdr:sp macro="" textlink="">
      <xdr:nvSpPr>
        <xdr:cNvPr id="289" name="補助費等最小値テキスト"/>
        <xdr:cNvSpPr txBox="1"/>
      </xdr:nvSpPr>
      <xdr:spPr>
        <a:xfrm>
          <a:off x="10528300" y="65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160884</xdr:rowOff>
    </xdr:from>
    <xdr:to>
      <xdr:col>55</xdr:col>
      <xdr:colOff>88900</xdr:colOff>
      <xdr:row>37</xdr:row>
      <xdr:rowOff>160884</xdr:rowOff>
    </xdr:to>
    <xdr:cxnSp macro="">
      <xdr:nvCxnSpPr>
        <xdr:cNvPr id="290" name="直線コネクタ 289"/>
        <xdr:cNvCxnSpPr/>
      </xdr:nvCxnSpPr>
      <xdr:spPr>
        <a:xfrm>
          <a:off x="10388600" y="650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135005</xdr:rowOff>
    </xdr:from>
    <xdr:ext cx="599010" cy="259045"/>
    <xdr:sp macro="" textlink="">
      <xdr:nvSpPr>
        <xdr:cNvPr id="291" name="補助費等最大値テキスト"/>
        <xdr:cNvSpPr txBox="1"/>
      </xdr:nvSpPr>
      <xdr:spPr>
        <a:xfrm>
          <a:off x="10528300" y="510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16878</xdr:rowOff>
    </xdr:from>
    <xdr:to>
      <xdr:col>55</xdr:col>
      <xdr:colOff>88900</xdr:colOff>
      <xdr:row>31</xdr:row>
      <xdr:rowOff>16878</xdr:rowOff>
    </xdr:to>
    <xdr:cxnSp macro="">
      <xdr:nvCxnSpPr>
        <xdr:cNvPr id="292" name="直線コネクタ 291"/>
        <xdr:cNvCxnSpPr/>
      </xdr:nvCxnSpPr>
      <xdr:spPr>
        <a:xfrm>
          <a:off x="10388600" y="533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160820</xdr:rowOff>
    </xdr:from>
    <xdr:to>
      <xdr:col>55</xdr:col>
      <xdr:colOff>0</xdr:colOff>
      <xdr:row>32</xdr:row>
      <xdr:rowOff>91326</xdr:rowOff>
    </xdr:to>
    <xdr:cxnSp macro="">
      <xdr:nvCxnSpPr>
        <xdr:cNvPr id="293" name="直線コネクタ 292"/>
        <xdr:cNvCxnSpPr/>
      </xdr:nvCxnSpPr>
      <xdr:spPr>
        <a:xfrm>
          <a:off x="9639300" y="5132870"/>
          <a:ext cx="838200" cy="4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23956</xdr:rowOff>
    </xdr:from>
    <xdr:ext cx="534377" cy="259045"/>
    <xdr:sp macro="" textlink="">
      <xdr:nvSpPr>
        <xdr:cNvPr id="294" name="補助費等平均値テキスト"/>
        <xdr:cNvSpPr txBox="1"/>
      </xdr:nvSpPr>
      <xdr:spPr>
        <a:xfrm>
          <a:off x="10528300" y="6024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45529</xdr:rowOff>
    </xdr:from>
    <xdr:to>
      <xdr:col>55</xdr:col>
      <xdr:colOff>50800</xdr:colOff>
      <xdr:row>35</xdr:row>
      <xdr:rowOff>147129</xdr:rowOff>
    </xdr:to>
    <xdr:sp macro="" textlink="">
      <xdr:nvSpPr>
        <xdr:cNvPr id="295" name="フローチャート: 判断 294"/>
        <xdr:cNvSpPr/>
      </xdr:nvSpPr>
      <xdr:spPr>
        <a:xfrm>
          <a:off x="104267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160820</xdr:rowOff>
    </xdr:from>
    <xdr:to>
      <xdr:col>50</xdr:col>
      <xdr:colOff>114300</xdr:colOff>
      <xdr:row>32</xdr:row>
      <xdr:rowOff>6667</xdr:rowOff>
    </xdr:to>
    <xdr:cxnSp macro="">
      <xdr:nvCxnSpPr>
        <xdr:cNvPr id="296" name="直線コネクタ 295"/>
        <xdr:cNvCxnSpPr/>
      </xdr:nvCxnSpPr>
      <xdr:spPr>
        <a:xfrm flipV="1">
          <a:off x="8750300" y="5132870"/>
          <a:ext cx="889000" cy="3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51105</xdr:rowOff>
    </xdr:from>
    <xdr:to>
      <xdr:col>50</xdr:col>
      <xdr:colOff>165100</xdr:colOff>
      <xdr:row>35</xdr:row>
      <xdr:rowOff>152705</xdr:rowOff>
    </xdr:to>
    <xdr:sp macro="" textlink="">
      <xdr:nvSpPr>
        <xdr:cNvPr id="297" name="フローチャート: 判断 296"/>
        <xdr:cNvSpPr/>
      </xdr:nvSpPr>
      <xdr:spPr>
        <a:xfrm>
          <a:off x="9588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143832</xdr:rowOff>
    </xdr:from>
    <xdr:ext cx="534377" cy="259045"/>
    <xdr:sp macro="" textlink="">
      <xdr:nvSpPr>
        <xdr:cNvPr id="298" name="テキスト ボックス 297"/>
        <xdr:cNvSpPr txBox="1"/>
      </xdr:nvSpPr>
      <xdr:spPr>
        <a:xfrm>
          <a:off x="9372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6667</xdr:rowOff>
    </xdr:from>
    <xdr:to>
      <xdr:col>45</xdr:col>
      <xdr:colOff>177800</xdr:colOff>
      <xdr:row>32</xdr:row>
      <xdr:rowOff>121018</xdr:rowOff>
    </xdr:to>
    <xdr:cxnSp macro="">
      <xdr:nvCxnSpPr>
        <xdr:cNvPr id="299" name="直線コネクタ 298"/>
        <xdr:cNvCxnSpPr/>
      </xdr:nvCxnSpPr>
      <xdr:spPr>
        <a:xfrm flipV="1">
          <a:off x="7861300" y="5493067"/>
          <a:ext cx="889000" cy="1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133667</xdr:rowOff>
    </xdr:from>
    <xdr:to>
      <xdr:col>46</xdr:col>
      <xdr:colOff>38100</xdr:colOff>
      <xdr:row>35</xdr:row>
      <xdr:rowOff>63817</xdr:rowOff>
    </xdr:to>
    <xdr:sp macro="" textlink="">
      <xdr:nvSpPr>
        <xdr:cNvPr id="300" name="フローチャート: 判断 299"/>
        <xdr:cNvSpPr/>
      </xdr:nvSpPr>
      <xdr:spPr>
        <a:xfrm>
          <a:off x="8699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54944</xdr:rowOff>
    </xdr:from>
    <xdr:ext cx="534377" cy="259045"/>
    <xdr:sp macro="" textlink="">
      <xdr:nvSpPr>
        <xdr:cNvPr id="301" name="テキスト ボックス 300"/>
        <xdr:cNvSpPr txBox="1"/>
      </xdr:nvSpPr>
      <xdr:spPr>
        <a:xfrm>
          <a:off x="8483111" y="60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44818</xdr:rowOff>
    </xdr:from>
    <xdr:to>
      <xdr:col>41</xdr:col>
      <xdr:colOff>50800</xdr:colOff>
      <xdr:row>32</xdr:row>
      <xdr:rowOff>121018</xdr:rowOff>
    </xdr:to>
    <xdr:cxnSp macro="">
      <xdr:nvCxnSpPr>
        <xdr:cNvPr id="302" name="直線コネクタ 301"/>
        <xdr:cNvCxnSpPr/>
      </xdr:nvCxnSpPr>
      <xdr:spPr>
        <a:xfrm>
          <a:off x="6972300" y="5359768"/>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303" name="フローチャート: 判断 302"/>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148366</xdr:rowOff>
    </xdr:from>
    <xdr:ext cx="534377" cy="259045"/>
    <xdr:sp macro="" textlink="">
      <xdr:nvSpPr>
        <xdr:cNvPr id="304" name="テキスト ボックス 303"/>
        <xdr:cNvSpPr txBox="1"/>
      </xdr:nvSpPr>
      <xdr:spPr>
        <a:xfrm>
          <a:off x="7594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305" name="フローチャート: 判断 304"/>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148493</xdr:rowOff>
    </xdr:from>
    <xdr:ext cx="534377" cy="259045"/>
    <xdr:sp macro="" textlink="">
      <xdr:nvSpPr>
        <xdr:cNvPr id="306" name="テキスト ボックス 305"/>
        <xdr:cNvSpPr txBox="1"/>
      </xdr:nvSpPr>
      <xdr:spPr>
        <a:xfrm>
          <a:off x="6705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40526</xdr:rowOff>
    </xdr:from>
    <xdr:to>
      <xdr:col>55</xdr:col>
      <xdr:colOff>50800</xdr:colOff>
      <xdr:row>32</xdr:row>
      <xdr:rowOff>142126</xdr:rowOff>
    </xdr:to>
    <xdr:sp macro="" textlink="">
      <xdr:nvSpPr>
        <xdr:cNvPr id="312" name="楕円 311"/>
        <xdr:cNvSpPr/>
      </xdr:nvSpPr>
      <xdr:spPr>
        <a:xfrm>
          <a:off x="10426700" y="55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63403</xdr:rowOff>
    </xdr:from>
    <xdr:ext cx="534377" cy="259045"/>
    <xdr:sp macro="" textlink="">
      <xdr:nvSpPr>
        <xdr:cNvPr id="313" name="補助費等該当値テキスト"/>
        <xdr:cNvSpPr txBox="1"/>
      </xdr:nvSpPr>
      <xdr:spPr>
        <a:xfrm>
          <a:off x="10528300" y="53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110020</xdr:rowOff>
    </xdr:from>
    <xdr:to>
      <xdr:col>50</xdr:col>
      <xdr:colOff>165100</xdr:colOff>
      <xdr:row>30</xdr:row>
      <xdr:rowOff>40170</xdr:rowOff>
    </xdr:to>
    <xdr:sp macro="" textlink="">
      <xdr:nvSpPr>
        <xdr:cNvPr id="314" name="楕円 313"/>
        <xdr:cNvSpPr/>
      </xdr:nvSpPr>
      <xdr:spPr>
        <a:xfrm>
          <a:off x="9588500" y="50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56697</xdr:rowOff>
    </xdr:from>
    <xdr:ext cx="599010" cy="259045"/>
    <xdr:sp macro="" textlink="">
      <xdr:nvSpPr>
        <xdr:cNvPr id="315" name="テキスト ボックス 314"/>
        <xdr:cNvSpPr txBox="1"/>
      </xdr:nvSpPr>
      <xdr:spPr>
        <a:xfrm>
          <a:off x="9339795" y="485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127317</xdr:rowOff>
    </xdr:from>
    <xdr:to>
      <xdr:col>46</xdr:col>
      <xdr:colOff>38100</xdr:colOff>
      <xdr:row>32</xdr:row>
      <xdr:rowOff>57467</xdr:rowOff>
    </xdr:to>
    <xdr:sp macro="" textlink="">
      <xdr:nvSpPr>
        <xdr:cNvPr id="316" name="楕円 315"/>
        <xdr:cNvSpPr/>
      </xdr:nvSpPr>
      <xdr:spPr>
        <a:xfrm>
          <a:off x="8699500" y="54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73994</xdr:rowOff>
    </xdr:from>
    <xdr:ext cx="534377" cy="259045"/>
    <xdr:sp macro="" textlink="">
      <xdr:nvSpPr>
        <xdr:cNvPr id="317" name="テキスト ボックス 316"/>
        <xdr:cNvSpPr txBox="1"/>
      </xdr:nvSpPr>
      <xdr:spPr>
        <a:xfrm>
          <a:off x="8483111"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70218</xdr:rowOff>
    </xdr:from>
    <xdr:to>
      <xdr:col>41</xdr:col>
      <xdr:colOff>101600</xdr:colOff>
      <xdr:row>33</xdr:row>
      <xdr:rowOff>368</xdr:rowOff>
    </xdr:to>
    <xdr:sp macro="" textlink="">
      <xdr:nvSpPr>
        <xdr:cNvPr id="318" name="楕円 317"/>
        <xdr:cNvSpPr/>
      </xdr:nvSpPr>
      <xdr:spPr>
        <a:xfrm>
          <a:off x="7810500" y="55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16895</xdr:rowOff>
    </xdr:from>
    <xdr:ext cx="534377" cy="259045"/>
    <xdr:sp macro="" textlink="">
      <xdr:nvSpPr>
        <xdr:cNvPr id="319" name="テキスト ボックス 318"/>
        <xdr:cNvSpPr txBox="1"/>
      </xdr:nvSpPr>
      <xdr:spPr>
        <a:xfrm>
          <a:off x="7594111" y="53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165468</xdr:rowOff>
    </xdr:from>
    <xdr:to>
      <xdr:col>36</xdr:col>
      <xdr:colOff>165100</xdr:colOff>
      <xdr:row>31</xdr:row>
      <xdr:rowOff>95618</xdr:rowOff>
    </xdr:to>
    <xdr:sp macro="" textlink="">
      <xdr:nvSpPr>
        <xdr:cNvPr id="320" name="楕円 319"/>
        <xdr:cNvSpPr/>
      </xdr:nvSpPr>
      <xdr:spPr>
        <a:xfrm>
          <a:off x="6921500" y="53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112145</xdr:rowOff>
    </xdr:from>
    <xdr:ext cx="599010" cy="259045"/>
    <xdr:sp macro="" textlink="">
      <xdr:nvSpPr>
        <xdr:cNvPr id="321" name="テキスト ボックス 320"/>
        <xdr:cNvSpPr txBox="1"/>
      </xdr:nvSpPr>
      <xdr:spPr>
        <a:xfrm>
          <a:off x="6672795" y="5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47" name="直線コネクタ 346"/>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48"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49" name="直線コネクタ 348"/>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0"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1" name="直線コネクタ 350"/>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9246</xdr:rowOff>
    </xdr:from>
    <xdr:to>
      <xdr:col>55</xdr:col>
      <xdr:colOff>0</xdr:colOff>
      <xdr:row>55</xdr:row>
      <xdr:rowOff>142312</xdr:rowOff>
    </xdr:to>
    <xdr:cxnSp macro="">
      <xdr:nvCxnSpPr>
        <xdr:cNvPr id="352" name="直線コネクタ 351"/>
        <xdr:cNvCxnSpPr/>
      </xdr:nvCxnSpPr>
      <xdr:spPr>
        <a:xfrm flipV="1">
          <a:off x="9639300" y="9438996"/>
          <a:ext cx="838200" cy="13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3"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4" name="フローチャート: 判断 353"/>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30625</xdr:rowOff>
    </xdr:from>
    <xdr:to>
      <xdr:col>50</xdr:col>
      <xdr:colOff>114300</xdr:colOff>
      <xdr:row>55</xdr:row>
      <xdr:rowOff>142312</xdr:rowOff>
    </xdr:to>
    <xdr:cxnSp macro="">
      <xdr:nvCxnSpPr>
        <xdr:cNvPr id="355" name="直線コネクタ 354"/>
        <xdr:cNvCxnSpPr/>
      </xdr:nvCxnSpPr>
      <xdr:spPr>
        <a:xfrm>
          <a:off x="8750300" y="9460375"/>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6" name="フローチャート: 判断 355"/>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57" name="テキスト ボックス 356"/>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30625</xdr:rowOff>
    </xdr:from>
    <xdr:to>
      <xdr:col>45</xdr:col>
      <xdr:colOff>177800</xdr:colOff>
      <xdr:row>56</xdr:row>
      <xdr:rowOff>170321</xdr:rowOff>
    </xdr:to>
    <xdr:cxnSp macro="">
      <xdr:nvCxnSpPr>
        <xdr:cNvPr id="358" name="直線コネクタ 357"/>
        <xdr:cNvCxnSpPr/>
      </xdr:nvCxnSpPr>
      <xdr:spPr>
        <a:xfrm flipV="1">
          <a:off x="7861300" y="9460375"/>
          <a:ext cx="889000" cy="3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61609</xdr:rowOff>
    </xdr:from>
    <xdr:to>
      <xdr:col>46</xdr:col>
      <xdr:colOff>38100</xdr:colOff>
      <xdr:row>54</xdr:row>
      <xdr:rowOff>163209</xdr:rowOff>
    </xdr:to>
    <xdr:sp macro="" textlink="">
      <xdr:nvSpPr>
        <xdr:cNvPr id="359" name="フローチャート: 判断 358"/>
        <xdr:cNvSpPr/>
      </xdr:nvSpPr>
      <xdr:spPr>
        <a:xfrm>
          <a:off x="8699500" y="931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8286</xdr:rowOff>
    </xdr:from>
    <xdr:ext cx="534377" cy="259045"/>
    <xdr:sp macro="" textlink="">
      <xdr:nvSpPr>
        <xdr:cNvPr id="360" name="テキスト ボックス 359"/>
        <xdr:cNvSpPr txBox="1"/>
      </xdr:nvSpPr>
      <xdr:spPr>
        <a:xfrm>
          <a:off x="8483111" y="909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107892</xdr:rowOff>
    </xdr:from>
    <xdr:to>
      <xdr:col>41</xdr:col>
      <xdr:colOff>50800</xdr:colOff>
      <xdr:row>56</xdr:row>
      <xdr:rowOff>170321</xdr:rowOff>
    </xdr:to>
    <xdr:cxnSp macro="">
      <xdr:nvCxnSpPr>
        <xdr:cNvPr id="361" name="直線コネクタ 360"/>
        <xdr:cNvCxnSpPr/>
      </xdr:nvCxnSpPr>
      <xdr:spPr>
        <a:xfrm>
          <a:off x="6972300" y="9537642"/>
          <a:ext cx="889000" cy="2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15552</xdr:rowOff>
    </xdr:from>
    <xdr:to>
      <xdr:col>41</xdr:col>
      <xdr:colOff>101600</xdr:colOff>
      <xdr:row>55</xdr:row>
      <xdr:rowOff>117152</xdr:rowOff>
    </xdr:to>
    <xdr:sp macro="" textlink="">
      <xdr:nvSpPr>
        <xdr:cNvPr id="362" name="フローチャート: 判断 361"/>
        <xdr:cNvSpPr/>
      </xdr:nvSpPr>
      <xdr:spPr>
        <a:xfrm>
          <a:off x="7810500" y="944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133679</xdr:rowOff>
    </xdr:from>
    <xdr:ext cx="534377" cy="259045"/>
    <xdr:sp macro="" textlink="">
      <xdr:nvSpPr>
        <xdr:cNvPr id="363" name="テキスト ボックス 362"/>
        <xdr:cNvSpPr txBox="1"/>
      </xdr:nvSpPr>
      <xdr:spPr>
        <a:xfrm>
          <a:off x="7594111" y="92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148118</xdr:rowOff>
    </xdr:from>
    <xdr:to>
      <xdr:col>36</xdr:col>
      <xdr:colOff>165100</xdr:colOff>
      <xdr:row>55</xdr:row>
      <xdr:rowOff>78268</xdr:rowOff>
    </xdr:to>
    <xdr:sp macro="" textlink="">
      <xdr:nvSpPr>
        <xdr:cNvPr id="364" name="フローチャート: 判断 363"/>
        <xdr:cNvSpPr/>
      </xdr:nvSpPr>
      <xdr:spPr>
        <a:xfrm>
          <a:off x="6921500" y="940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94795</xdr:rowOff>
    </xdr:from>
    <xdr:ext cx="534377" cy="259045"/>
    <xdr:sp macro="" textlink="">
      <xdr:nvSpPr>
        <xdr:cNvPr id="365" name="テキスト ボックス 364"/>
        <xdr:cNvSpPr txBox="1"/>
      </xdr:nvSpPr>
      <xdr:spPr>
        <a:xfrm>
          <a:off x="6705111" y="91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129896</xdr:rowOff>
    </xdr:from>
    <xdr:to>
      <xdr:col>55</xdr:col>
      <xdr:colOff>50800</xdr:colOff>
      <xdr:row>55</xdr:row>
      <xdr:rowOff>60046</xdr:rowOff>
    </xdr:to>
    <xdr:sp macro="" textlink="">
      <xdr:nvSpPr>
        <xdr:cNvPr id="371" name="楕円 370"/>
        <xdr:cNvSpPr/>
      </xdr:nvSpPr>
      <xdr:spPr>
        <a:xfrm>
          <a:off x="10426700" y="93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152773</xdr:rowOff>
    </xdr:from>
    <xdr:ext cx="534377" cy="259045"/>
    <xdr:sp macro="" textlink="">
      <xdr:nvSpPr>
        <xdr:cNvPr id="372" name="普通建設事業費該当値テキスト"/>
        <xdr:cNvSpPr txBox="1"/>
      </xdr:nvSpPr>
      <xdr:spPr>
        <a:xfrm>
          <a:off x="10528300" y="923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91512</xdr:rowOff>
    </xdr:from>
    <xdr:to>
      <xdr:col>50</xdr:col>
      <xdr:colOff>165100</xdr:colOff>
      <xdr:row>56</xdr:row>
      <xdr:rowOff>21662</xdr:rowOff>
    </xdr:to>
    <xdr:sp macro="" textlink="">
      <xdr:nvSpPr>
        <xdr:cNvPr id="373" name="楕円 372"/>
        <xdr:cNvSpPr/>
      </xdr:nvSpPr>
      <xdr:spPr>
        <a:xfrm>
          <a:off x="9588500" y="95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12789</xdr:rowOff>
    </xdr:from>
    <xdr:ext cx="534377" cy="259045"/>
    <xdr:sp macro="" textlink="">
      <xdr:nvSpPr>
        <xdr:cNvPr id="374" name="テキスト ボックス 373"/>
        <xdr:cNvSpPr txBox="1"/>
      </xdr:nvSpPr>
      <xdr:spPr>
        <a:xfrm>
          <a:off x="9372111" y="961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151275</xdr:rowOff>
    </xdr:from>
    <xdr:to>
      <xdr:col>46</xdr:col>
      <xdr:colOff>38100</xdr:colOff>
      <xdr:row>55</xdr:row>
      <xdr:rowOff>81425</xdr:rowOff>
    </xdr:to>
    <xdr:sp macro="" textlink="">
      <xdr:nvSpPr>
        <xdr:cNvPr id="375" name="楕円 374"/>
        <xdr:cNvSpPr/>
      </xdr:nvSpPr>
      <xdr:spPr>
        <a:xfrm>
          <a:off x="8699500" y="94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72552</xdr:rowOff>
    </xdr:from>
    <xdr:ext cx="534377" cy="259045"/>
    <xdr:sp macro="" textlink="">
      <xdr:nvSpPr>
        <xdr:cNvPr id="376" name="テキスト ボックス 375"/>
        <xdr:cNvSpPr txBox="1"/>
      </xdr:nvSpPr>
      <xdr:spPr>
        <a:xfrm>
          <a:off x="8483111" y="950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119521</xdr:rowOff>
    </xdr:from>
    <xdr:to>
      <xdr:col>41</xdr:col>
      <xdr:colOff>101600</xdr:colOff>
      <xdr:row>57</xdr:row>
      <xdr:rowOff>49671</xdr:rowOff>
    </xdr:to>
    <xdr:sp macro="" textlink="">
      <xdr:nvSpPr>
        <xdr:cNvPr id="377" name="楕円 376"/>
        <xdr:cNvSpPr/>
      </xdr:nvSpPr>
      <xdr:spPr>
        <a:xfrm>
          <a:off x="7810500" y="97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40798</xdr:rowOff>
    </xdr:from>
    <xdr:ext cx="534377" cy="259045"/>
    <xdr:sp macro="" textlink="">
      <xdr:nvSpPr>
        <xdr:cNvPr id="378" name="テキスト ボックス 377"/>
        <xdr:cNvSpPr txBox="1"/>
      </xdr:nvSpPr>
      <xdr:spPr>
        <a:xfrm>
          <a:off x="7594111" y="981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57092</xdr:rowOff>
    </xdr:from>
    <xdr:to>
      <xdr:col>36</xdr:col>
      <xdr:colOff>165100</xdr:colOff>
      <xdr:row>55</xdr:row>
      <xdr:rowOff>158692</xdr:rowOff>
    </xdr:to>
    <xdr:sp macro="" textlink="">
      <xdr:nvSpPr>
        <xdr:cNvPr id="379" name="楕円 378"/>
        <xdr:cNvSpPr/>
      </xdr:nvSpPr>
      <xdr:spPr>
        <a:xfrm>
          <a:off x="6921500" y="94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149819</xdr:rowOff>
    </xdr:from>
    <xdr:ext cx="534377" cy="259045"/>
    <xdr:sp macro="" textlink="">
      <xdr:nvSpPr>
        <xdr:cNvPr id="380" name="テキスト ボックス 379"/>
        <xdr:cNvSpPr txBox="1"/>
      </xdr:nvSpPr>
      <xdr:spPr>
        <a:xfrm>
          <a:off x="6705111" y="95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6" name="直線コネクタ 405"/>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07"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08" name="直線コネクタ 407"/>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09"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0" name="直線コネクタ 409"/>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113629</xdr:rowOff>
    </xdr:from>
    <xdr:to>
      <xdr:col>55</xdr:col>
      <xdr:colOff>0</xdr:colOff>
      <xdr:row>78</xdr:row>
      <xdr:rowOff>124613</xdr:rowOff>
    </xdr:to>
    <xdr:cxnSp macro="">
      <xdr:nvCxnSpPr>
        <xdr:cNvPr id="411" name="直線コネクタ 410"/>
        <xdr:cNvCxnSpPr/>
      </xdr:nvCxnSpPr>
      <xdr:spPr>
        <a:xfrm>
          <a:off x="9639300" y="13486729"/>
          <a:ext cx="838200" cy="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2"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3" name="フローチャート: 判断 412"/>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113629</xdr:rowOff>
    </xdr:from>
    <xdr:to>
      <xdr:col>50</xdr:col>
      <xdr:colOff>114300</xdr:colOff>
      <xdr:row>78</xdr:row>
      <xdr:rowOff>125864</xdr:rowOff>
    </xdr:to>
    <xdr:cxnSp macro="">
      <xdr:nvCxnSpPr>
        <xdr:cNvPr id="414" name="直線コネクタ 413"/>
        <xdr:cNvCxnSpPr/>
      </xdr:nvCxnSpPr>
      <xdr:spPr>
        <a:xfrm flipV="1">
          <a:off x="8750300" y="13486729"/>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5" name="フローチャート: 判断 414"/>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6" name="テキスト ボックス 415"/>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125864</xdr:rowOff>
    </xdr:from>
    <xdr:to>
      <xdr:col>45</xdr:col>
      <xdr:colOff>177800</xdr:colOff>
      <xdr:row>78</xdr:row>
      <xdr:rowOff>156355</xdr:rowOff>
    </xdr:to>
    <xdr:cxnSp macro="">
      <xdr:nvCxnSpPr>
        <xdr:cNvPr id="417" name="直線コネクタ 416"/>
        <xdr:cNvCxnSpPr/>
      </xdr:nvCxnSpPr>
      <xdr:spPr>
        <a:xfrm flipV="1">
          <a:off x="7861300" y="13498964"/>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167909</xdr:rowOff>
    </xdr:from>
    <xdr:to>
      <xdr:col>46</xdr:col>
      <xdr:colOff>38100</xdr:colOff>
      <xdr:row>77</xdr:row>
      <xdr:rowOff>98059</xdr:rowOff>
    </xdr:to>
    <xdr:sp macro="" textlink="">
      <xdr:nvSpPr>
        <xdr:cNvPr id="418" name="フローチャート: 判断 417"/>
        <xdr:cNvSpPr/>
      </xdr:nvSpPr>
      <xdr:spPr>
        <a:xfrm>
          <a:off x="8699500" y="1319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114586</xdr:rowOff>
    </xdr:from>
    <xdr:ext cx="534377" cy="259045"/>
    <xdr:sp macro="" textlink="">
      <xdr:nvSpPr>
        <xdr:cNvPr id="419" name="テキスト ボックス 418"/>
        <xdr:cNvSpPr txBox="1"/>
      </xdr:nvSpPr>
      <xdr:spPr>
        <a:xfrm>
          <a:off x="8483111" y="1297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95399</xdr:rowOff>
    </xdr:from>
    <xdr:to>
      <xdr:col>41</xdr:col>
      <xdr:colOff>101600</xdr:colOff>
      <xdr:row>78</xdr:row>
      <xdr:rowOff>25549</xdr:rowOff>
    </xdr:to>
    <xdr:sp macro="" textlink="">
      <xdr:nvSpPr>
        <xdr:cNvPr id="420" name="フローチャート: 判断 419"/>
        <xdr:cNvSpPr/>
      </xdr:nvSpPr>
      <xdr:spPr>
        <a:xfrm>
          <a:off x="7810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42076</xdr:rowOff>
    </xdr:from>
    <xdr:ext cx="534377" cy="259045"/>
    <xdr:sp macro="" textlink="">
      <xdr:nvSpPr>
        <xdr:cNvPr id="421" name="テキスト ボックス 420"/>
        <xdr:cNvSpPr txBox="1"/>
      </xdr:nvSpPr>
      <xdr:spPr>
        <a:xfrm>
          <a:off x="7594111" y="1307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73813</xdr:rowOff>
    </xdr:from>
    <xdr:to>
      <xdr:col>55</xdr:col>
      <xdr:colOff>50800</xdr:colOff>
      <xdr:row>79</xdr:row>
      <xdr:rowOff>3963</xdr:rowOff>
    </xdr:to>
    <xdr:sp macro="" textlink="">
      <xdr:nvSpPr>
        <xdr:cNvPr id="427" name="楕円 426"/>
        <xdr:cNvSpPr/>
      </xdr:nvSpPr>
      <xdr:spPr>
        <a:xfrm>
          <a:off x="104267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52240</xdr:rowOff>
    </xdr:from>
    <xdr:ext cx="534377" cy="259045"/>
    <xdr:sp macro="" textlink="">
      <xdr:nvSpPr>
        <xdr:cNvPr id="428" name="普通建設事業費 （ うち新規整備　）該当値テキスト"/>
        <xdr:cNvSpPr txBox="1"/>
      </xdr:nvSpPr>
      <xdr:spPr>
        <a:xfrm>
          <a:off x="10528300" y="1342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62829</xdr:rowOff>
    </xdr:from>
    <xdr:to>
      <xdr:col>50</xdr:col>
      <xdr:colOff>165100</xdr:colOff>
      <xdr:row>78</xdr:row>
      <xdr:rowOff>164429</xdr:rowOff>
    </xdr:to>
    <xdr:sp macro="" textlink="">
      <xdr:nvSpPr>
        <xdr:cNvPr id="429" name="楕円 428"/>
        <xdr:cNvSpPr/>
      </xdr:nvSpPr>
      <xdr:spPr>
        <a:xfrm>
          <a:off x="9588500" y="134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155556</xdr:rowOff>
    </xdr:from>
    <xdr:ext cx="534377" cy="259045"/>
    <xdr:sp macro="" textlink="">
      <xdr:nvSpPr>
        <xdr:cNvPr id="430" name="テキスト ボックス 429"/>
        <xdr:cNvSpPr txBox="1"/>
      </xdr:nvSpPr>
      <xdr:spPr>
        <a:xfrm>
          <a:off x="9372111" y="135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75064</xdr:rowOff>
    </xdr:from>
    <xdr:to>
      <xdr:col>46</xdr:col>
      <xdr:colOff>38100</xdr:colOff>
      <xdr:row>79</xdr:row>
      <xdr:rowOff>5214</xdr:rowOff>
    </xdr:to>
    <xdr:sp macro="" textlink="">
      <xdr:nvSpPr>
        <xdr:cNvPr id="431" name="楕円 430"/>
        <xdr:cNvSpPr/>
      </xdr:nvSpPr>
      <xdr:spPr>
        <a:xfrm>
          <a:off x="8699500" y="134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167791</xdr:rowOff>
    </xdr:from>
    <xdr:ext cx="534377" cy="259045"/>
    <xdr:sp macro="" textlink="">
      <xdr:nvSpPr>
        <xdr:cNvPr id="432" name="テキスト ボックス 431"/>
        <xdr:cNvSpPr txBox="1"/>
      </xdr:nvSpPr>
      <xdr:spPr>
        <a:xfrm>
          <a:off x="8483111" y="1354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105555</xdr:rowOff>
    </xdr:from>
    <xdr:to>
      <xdr:col>41</xdr:col>
      <xdr:colOff>101600</xdr:colOff>
      <xdr:row>79</xdr:row>
      <xdr:rowOff>35705</xdr:rowOff>
    </xdr:to>
    <xdr:sp macro="" textlink="">
      <xdr:nvSpPr>
        <xdr:cNvPr id="433" name="楕円 432"/>
        <xdr:cNvSpPr/>
      </xdr:nvSpPr>
      <xdr:spPr>
        <a:xfrm>
          <a:off x="7810500" y="134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26832</xdr:rowOff>
    </xdr:from>
    <xdr:ext cx="534377" cy="259045"/>
    <xdr:sp macro="" textlink="">
      <xdr:nvSpPr>
        <xdr:cNvPr id="434" name="テキスト ボックス 433"/>
        <xdr:cNvSpPr txBox="1"/>
      </xdr:nvSpPr>
      <xdr:spPr>
        <a:xfrm>
          <a:off x="7594111" y="1357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58" name="直線コネクタ 457"/>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0" name="直線コネクタ 45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1"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2" name="直線コネクタ 461"/>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148425</xdr:rowOff>
    </xdr:from>
    <xdr:to>
      <xdr:col>55</xdr:col>
      <xdr:colOff>0</xdr:colOff>
      <xdr:row>96</xdr:row>
      <xdr:rowOff>155220</xdr:rowOff>
    </xdr:to>
    <xdr:cxnSp macro="">
      <xdr:nvCxnSpPr>
        <xdr:cNvPr id="463" name="直線コネクタ 462"/>
        <xdr:cNvCxnSpPr/>
      </xdr:nvCxnSpPr>
      <xdr:spPr>
        <a:xfrm flipV="1">
          <a:off x="9639300" y="16607625"/>
          <a:ext cx="838200" cy="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4"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5" name="フローチャート: 判断 464"/>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27508</xdr:rowOff>
    </xdr:from>
    <xdr:to>
      <xdr:col>50</xdr:col>
      <xdr:colOff>114300</xdr:colOff>
      <xdr:row>96</xdr:row>
      <xdr:rowOff>155220</xdr:rowOff>
    </xdr:to>
    <xdr:cxnSp macro="">
      <xdr:nvCxnSpPr>
        <xdr:cNvPr id="466" name="直線コネクタ 465"/>
        <xdr:cNvCxnSpPr/>
      </xdr:nvCxnSpPr>
      <xdr:spPr>
        <a:xfrm>
          <a:off x="8750300" y="16486708"/>
          <a:ext cx="889000" cy="1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67" name="フローチャート: 判断 466"/>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68" name="テキスト ボックス 467"/>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27508</xdr:rowOff>
    </xdr:from>
    <xdr:to>
      <xdr:col>45</xdr:col>
      <xdr:colOff>177800</xdr:colOff>
      <xdr:row>97</xdr:row>
      <xdr:rowOff>108280</xdr:rowOff>
    </xdr:to>
    <xdr:cxnSp macro="">
      <xdr:nvCxnSpPr>
        <xdr:cNvPr id="469" name="直線コネクタ 468"/>
        <xdr:cNvCxnSpPr/>
      </xdr:nvCxnSpPr>
      <xdr:spPr>
        <a:xfrm flipV="1">
          <a:off x="7861300" y="16486708"/>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128588</xdr:rowOff>
    </xdr:from>
    <xdr:to>
      <xdr:col>46</xdr:col>
      <xdr:colOff>38100</xdr:colOff>
      <xdr:row>97</xdr:row>
      <xdr:rowOff>58738</xdr:rowOff>
    </xdr:to>
    <xdr:sp macro="" textlink="">
      <xdr:nvSpPr>
        <xdr:cNvPr id="470" name="フローチャート: 判断 469"/>
        <xdr:cNvSpPr/>
      </xdr:nvSpPr>
      <xdr:spPr>
        <a:xfrm>
          <a:off x="8699500" y="1658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49865</xdr:rowOff>
    </xdr:from>
    <xdr:ext cx="534377" cy="259045"/>
    <xdr:sp macro="" textlink="">
      <xdr:nvSpPr>
        <xdr:cNvPr id="471" name="テキスト ボックス 470"/>
        <xdr:cNvSpPr txBox="1"/>
      </xdr:nvSpPr>
      <xdr:spPr>
        <a:xfrm>
          <a:off x="8483111" y="166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149822</xdr:rowOff>
    </xdr:from>
    <xdr:to>
      <xdr:col>41</xdr:col>
      <xdr:colOff>101600</xdr:colOff>
      <xdr:row>97</xdr:row>
      <xdr:rowOff>79972</xdr:rowOff>
    </xdr:to>
    <xdr:sp macro="" textlink="">
      <xdr:nvSpPr>
        <xdr:cNvPr id="472" name="フローチャート: 判断 471"/>
        <xdr:cNvSpPr/>
      </xdr:nvSpPr>
      <xdr:spPr>
        <a:xfrm>
          <a:off x="7810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96499</xdr:rowOff>
    </xdr:from>
    <xdr:ext cx="534377" cy="259045"/>
    <xdr:sp macro="" textlink="">
      <xdr:nvSpPr>
        <xdr:cNvPr id="473" name="テキスト ボックス 472"/>
        <xdr:cNvSpPr txBox="1"/>
      </xdr:nvSpPr>
      <xdr:spPr>
        <a:xfrm>
          <a:off x="7594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97625</xdr:rowOff>
    </xdr:from>
    <xdr:to>
      <xdr:col>55</xdr:col>
      <xdr:colOff>50800</xdr:colOff>
      <xdr:row>97</xdr:row>
      <xdr:rowOff>27775</xdr:rowOff>
    </xdr:to>
    <xdr:sp macro="" textlink="">
      <xdr:nvSpPr>
        <xdr:cNvPr id="479" name="楕円 478"/>
        <xdr:cNvSpPr/>
      </xdr:nvSpPr>
      <xdr:spPr>
        <a:xfrm>
          <a:off x="10426700" y="165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76052</xdr:rowOff>
    </xdr:from>
    <xdr:ext cx="534377" cy="259045"/>
    <xdr:sp macro="" textlink="">
      <xdr:nvSpPr>
        <xdr:cNvPr id="480" name="普通建設事業費 （ うち更新整備　）該当値テキスト"/>
        <xdr:cNvSpPr txBox="1"/>
      </xdr:nvSpPr>
      <xdr:spPr>
        <a:xfrm>
          <a:off x="10528300" y="165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104420</xdr:rowOff>
    </xdr:from>
    <xdr:to>
      <xdr:col>50</xdr:col>
      <xdr:colOff>165100</xdr:colOff>
      <xdr:row>97</xdr:row>
      <xdr:rowOff>34570</xdr:rowOff>
    </xdr:to>
    <xdr:sp macro="" textlink="">
      <xdr:nvSpPr>
        <xdr:cNvPr id="481" name="楕円 480"/>
        <xdr:cNvSpPr/>
      </xdr:nvSpPr>
      <xdr:spPr>
        <a:xfrm>
          <a:off x="9588500" y="165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25697</xdr:rowOff>
    </xdr:from>
    <xdr:ext cx="534377" cy="259045"/>
    <xdr:sp macro="" textlink="">
      <xdr:nvSpPr>
        <xdr:cNvPr id="482" name="テキスト ボックス 481"/>
        <xdr:cNvSpPr txBox="1"/>
      </xdr:nvSpPr>
      <xdr:spPr>
        <a:xfrm>
          <a:off x="9372111" y="1665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148158</xdr:rowOff>
    </xdr:from>
    <xdr:to>
      <xdr:col>46</xdr:col>
      <xdr:colOff>38100</xdr:colOff>
      <xdr:row>96</xdr:row>
      <xdr:rowOff>78308</xdr:rowOff>
    </xdr:to>
    <xdr:sp macro="" textlink="">
      <xdr:nvSpPr>
        <xdr:cNvPr id="483" name="楕円 482"/>
        <xdr:cNvSpPr/>
      </xdr:nvSpPr>
      <xdr:spPr>
        <a:xfrm>
          <a:off x="8699500" y="164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94835</xdr:rowOff>
    </xdr:from>
    <xdr:ext cx="534377" cy="259045"/>
    <xdr:sp macro="" textlink="">
      <xdr:nvSpPr>
        <xdr:cNvPr id="484" name="テキスト ボックス 483"/>
        <xdr:cNvSpPr txBox="1"/>
      </xdr:nvSpPr>
      <xdr:spPr>
        <a:xfrm>
          <a:off x="8483111" y="1621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57480</xdr:rowOff>
    </xdr:from>
    <xdr:to>
      <xdr:col>41</xdr:col>
      <xdr:colOff>101600</xdr:colOff>
      <xdr:row>97</xdr:row>
      <xdr:rowOff>159080</xdr:rowOff>
    </xdr:to>
    <xdr:sp macro="" textlink="">
      <xdr:nvSpPr>
        <xdr:cNvPr id="485" name="楕円 484"/>
        <xdr:cNvSpPr/>
      </xdr:nvSpPr>
      <xdr:spPr>
        <a:xfrm>
          <a:off x="7810500" y="166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150207</xdr:rowOff>
    </xdr:from>
    <xdr:ext cx="534377" cy="259045"/>
    <xdr:sp macro="" textlink="">
      <xdr:nvSpPr>
        <xdr:cNvPr id="486" name="テキスト ボックス 485"/>
        <xdr:cNvSpPr txBox="1"/>
      </xdr:nvSpPr>
      <xdr:spPr>
        <a:xfrm>
          <a:off x="7594111" y="167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2" name="直線コネクタ 511"/>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5"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6" name="直線コネクタ 515"/>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91776</xdr:rowOff>
    </xdr:from>
    <xdr:to>
      <xdr:col>85</xdr:col>
      <xdr:colOff>127000</xdr:colOff>
      <xdr:row>39</xdr:row>
      <xdr:rowOff>97164</xdr:rowOff>
    </xdr:to>
    <xdr:cxnSp macro="">
      <xdr:nvCxnSpPr>
        <xdr:cNvPr id="517" name="直線コネクタ 516"/>
        <xdr:cNvCxnSpPr/>
      </xdr:nvCxnSpPr>
      <xdr:spPr>
        <a:xfrm flipV="1">
          <a:off x="15481300" y="6778326"/>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18"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19" name="フローチャート: 判断 518"/>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97034</xdr:rowOff>
    </xdr:from>
    <xdr:to>
      <xdr:col>81</xdr:col>
      <xdr:colOff>50800</xdr:colOff>
      <xdr:row>39</xdr:row>
      <xdr:rowOff>97164</xdr:rowOff>
    </xdr:to>
    <xdr:cxnSp macro="">
      <xdr:nvCxnSpPr>
        <xdr:cNvPr id="520" name="直線コネクタ 519"/>
        <xdr:cNvCxnSpPr/>
      </xdr:nvCxnSpPr>
      <xdr:spPr>
        <a:xfrm>
          <a:off x="14592300" y="6783584"/>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1" name="フローチャート: 判断 520"/>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2" name="テキスト ボックス 521"/>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93833</xdr:rowOff>
    </xdr:from>
    <xdr:to>
      <xdr:col>76</xdr:col>
      <xdr:colOff>114300</xdr:colOff>
      <xdr:row>39</xdr:row>
      <xdr:rowOff>97034</xdr:rowOff>
    </xdr:to>
    <xdr:cxnSp macro="">
      <xdr:nvCxnSpPr>
        <xdr:cNvPr id="523" name="直線コネクタ 522"/>
        <xdr:cNvCxnSpPr/>
      </xdr:nvCxnSpPr>
      <xdr:spPr>
        <a:xfrm>
          <a:off x="13703300" y="678038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123108</xdr:rowOff>
    </xdr:from>
    <xdr:to>
      <xdr:col>76</xdr:col>
      <xdr:colOff>165100</xdr:colOff>
      <xdr:row>39</xdr:row>
      <xdr:rowOff>53258</xdr:rowOff>
    </xdr:to>
    <xdr:sp macro="" textlink="">
      <xdr:nvSpPr>
        <xdr:cNvPr id="524" name="フローチャート: 判断 523"/>
        <xdr:cNvSpPr/>
      </xdr:nvSpPr>
      <xdr:spPr>
        <a:xfrm>
          <a:off x="14541500" y="663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69785</xdr:rowOff>
    </xdr:from>
    <xdr:ext cx="469744" cy="259045"/>
    <xdr:sp macro="" textlink="">
      <xdr:nvSpPr>
        <xdr:cNvPr id="525" name="テキスト ボックス 524"/>
        <xdr:cNvSpPr txBox="1"/>
      </xdr:nvSpPr>
      <xdr:spPr>
        <a:xfrm>
          <a:off x="14357428" y="641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93833</xdr:rowOff>
    </xdr:from>
    <xdr:to>
      <xdr:col>71</xdr:col>
      <xdr:colOff>177800</xdr:colOff>
      <xdr:row>39</xdr:row>
      <xdr:rowOff>95972</xdr:rowOff>
    </xdr:to>
    <xdr:cxnSp macro="">
      <xdr:nvCxnSpPr>
        <xdr:cNvPr id="526" name="直線コネクタ 525"/>
        <xdr:cNvCxnSpPr/>
      </xdr:nvCxnSpPr>
      <xdr:spPr>
        <a:xfrm flipV="1">
          <a:off x="12814300" y="6780383"/>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149609</xdr:rowOff>
    </xdr:from>
    <xdr:to>
      <xdr:col>72</xdr:col>
      <xdr:colOff>38100</xdr:colOff>
      <xdr:row>39</xdr:row>
      <xdr:rowOff>79759</xdr:rowOff>
    </xdr:to>
    <xdr:sp macro="" textlink="">
      <xdr:nvSpPr>
        <xdr:cNvPr id="527" name="フローチャート: 判断 526"/>
        <xdr:cNvSpPr/>
      </xdr:nvSpPr>
      <xdr:spPr>
        <a:xfrm>
          <a:off x="13652500" y="666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96286</xdr:rowOff>
    </xdr:from>
    <xdr:ext cx="469744" cy="259045"/>
    <xdr:sp macro="" textlink="">
      <xdr:nvSpPr>
        <xdr:cNvPr id="528" name="テキスト ボックス 527"/>
        <xdr:cNvSpPr txBox="1"/>
      </xdr:nvSpPr>
      <xdr:spPr>
        <a:xfrm>
          <a:off x="13468428" y="643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87871</xdr:rowOff>
    </xdr:from>
    <xdr:to>
      <xdr:col>67</xdr:col>
      <xdr:colOff>101600</xdr:colOff>
      <xdr:row>39</xdr:row>
      <xdr:rowOff>18021</xdr:rowOff>
    </xdr:to>
    <xdr:sp macro="" textlink="">
      <xdr:nvSpPr>
        <xdr:cNvPr id="529" name="フローチャート: 判断 528"/>
        <xdr:cNvSpPr/>
      </xdr:nvSpPr>
      <xdr:spPr>
        <a:xfrm>
          <a:off x="12763500" y="660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34548</xdr:rowOff>
    </xdr:from>
    <xdr:ext cx="469744" cy="259045"/>
    <xdr:sp macro="" textlink="">
      <xdr:nvSpPr>
        <xdr:cNvPr id="530" name="テキスト ボックス 529"/>
        <xdr:cNvSpPr txBox="1"/>
      </xdr:nvSpPr>
      <xdr:spPr>
        <a:xfrm>
          <a:off x="12579428" y="63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40976</xdr:rowOff>
    </xdr:from>
    <xdr:to>
      <xdr:col>85</xdr:col>
      <xdr:colOff>177800</xdr:colOff>
      <xdr:row>39</xdr:row>
      <xdr:rowOff>142576</xdr:rowOff>
    </xdr:to>
    <xdr:sp macro="" textlink="">
      <xdr:nvSpPr>
        <xdr:cNvPr id="536" name="楕円 535"/>
        <xdr:cNvSpPr/>
      </xdr:nvSpPr>
      <xdr:spPr>
        <a:xfrm>
          <a:off x="16268700" y="67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378565" cy="259045"/>
    <xdr:sp macro="" textlink="">
      <xdr:nvSpPr>
        <xdr:cNvPr id="537" name="災害復旧事業費該当値テキスト"/>
        <xdr:cNvSpPr txBox="1"/>
      </xdr:nvSpPr>
      <xdr:spPr>
        <a:xfrm>
          <a:off x="16370300" y="665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46364</xdr:rowOff>
    </xdr:from>
    <xdr:to>
      <xdr:col>81</xdr:col>
      <xdr:colOff>101600</xdr:colOff>
      <xdr:row>39</xdr:row>
      <xdr:rowOff>147964</xdr:rowOff>
    </xdr:to>
    <xdr:sp macro="" textlink="">
      <xdr:nvSpPr>
        <xdr:cNvPr id="538" name="楕円 537"/>
        <xdr:cNvSpPr/>
      </xdr:nvSpPr>
      <xdr:spPr>
        <a:xfrm>
          <a:off x="15430500" y="67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139091</xdr:rowOff>
    </xdr:from>
    <xdr:ext cx="378565" cy="259045"/>
    <xdr:sp macro="" textlink="">
      <xdr:nvSpPr>
        <xdr:cNvPr id="539" name="テキスト ボックス 538"/>
        <xdr:cNvSpPr txBox="1"/>
      </xdr:nvSpPr>
      <xdr:spPr>
        <a:xfrm>
          <a:off x="15292017" y="6825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46234</xdr:rowOff>
    </xdr:from>
    <xdr:to>
      <xdr:col>76</xdr:col>
      <xdr:colOff>165100</xdr:colOff>
      <xdr:row>39</xdr:row>
      <xdr:rowOff>147834</xdr:rowOff>
    </xdr:to>
    <xdr:sp macro="" textlink="">
      <xdr:nvSpPr>
        <xdr:cNvPr id="540" name="楕円 539"/>
        <xdr:cNvSpPr/>
      </xdr:nvSpPr>
      <xdr:spPr>
        <a:xfrm>
          <a:off x="14541500" y="673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138961</xdr:rowOff>
    </xdr:from>
    <xdr:ext cx="378565" cy="259045"/>
    <xdr:sp macro="" textlink="">
      <xdr:nvSpPr>
        <xdr:cNvPr id="541" name="テキスト ボックス 540"/>
        <xdr:cNvSpPr txBox="1"/>
      </xdr:nvSpPr>
      <xdr:spPr>
        <a:xfrm>
          <a:off x="14403017" y="682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43033</xdr:rowOff>
    </xdr:from>
    <xdr:to>
      <xdr:col>72</xdr:col>
      <xdr:colOff>38100</xdr:colOff>
      <xdr:row>39</xdr:row>
      <xdr:rowOff>144633</xdr:rowOff>
    </xdr:to>
    <xdr:sp macro="" textlink="">
      <xdr:nvSpPr>
        <xdr:cNvPr id="542" name="楕円 541"/>
        <xdr:cNvSpPr/>
      </xdr:nvSpPr>
      <xdr:spPr>
        <a:xfrm>
          <a:off x="13652500" y="67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135760</xdr:rowOff>
    </xdr:from>
    <xdr:ext cx="378565" cy="259045"/>
    <xdr:sp macro="" textlink="">
      <xdr:nvSpPr>
        <xdr:cNvPr id="543" name="テキスト ボックス 542"/>
        <xdr:cNvSpPr txBox="1"/>
      </xdr:nvSpPr>
      <xdr:spPr>
        <a:xfrm>
          <a:off x="13514017" y="6822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45172</xdr:rowOff>
    </xdr:from>
    <xdr:to>
      <xdr:col>67</xdr:col>
      <xdr:colOff>101600</xdr:colOff>
      <xdr:row>39</xdr:row>
      <xdr:rowOff>146772</xdr:rowOff>
    </xdr:to>
    <xdr:sp macro="" textlink="">
      <xdr:nvSpPr>
        <xdr:cNvPr id="544" name="楕円 543"/>
        <xdr:cNvSpPr/>
      </xdr:nvSpPr>
      <xdr:spPr>
        <a:xfrm>
          <a:off x="12763500" y="67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137899</xdr:rowOff>
    </xdr:from>
    <xdr:ext cx="378565" cy="259045"/>
    <xdr:sp macro="" textlink="">
      <xdr:nvSpPr>
        <xdr:cNvPr id="545" name="テキスト ボックス 544"/>
        <xdr:cNvSpPr txBox="1"/>
      </xdr:nvSpPr>
      <xdr:spPr>
        <a:xfrm>
          <a:off x="12625017" y="6824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18" name="直線コネクタ 617"/>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19"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0" name="直線コネクタ 619"/>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1"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2" name="直線コネクタ 621"/>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8624</xdr:rowOff>
    </xdr:from>
    <xdr:to>
      <xdr:col>85</xdr:col>
      <xdr:colOff>127000</xdr:colOff>
      <xdr:row>75</xdr:row>
      <xdr:rowOff>27165</xdr:rowOff>
    </xdr:to>
    <xdr:cxnSp macro="">
      <xdr:nvCxnSpPr>
        <xdr:cNvPr id="623" name="直線コネクタ 622"/>
        <xdr:cNvCxnSpPr/>
      </xdr:nvCxnSpPr>
      <xdr:spPr>
        <a:xfrm>
          <a:off x="15481300" y="12695924"/>
          <a:ext cx="838200" cy="18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4"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5" name="フローチャート: 判断 624"/>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8624</xdr:rowOff>
    </xdr:from>
    <xdr:to>
      <xdr:col>81</xdr:col>
      <xdr:colOff>50800</xdr:colOff>
      <xdr:row>74</xdr:row>
      <xdr:rowOff>141618</xdr:rowOff>
    </xdr:to>
    <xdr:cxnSp macro="">
      <xdr:nvCxnSpPr>
        <xdr:cNvPr id="626" name="直線コネクタ 625"/>
        <xdr:cNvCxnSpPr/>
      </xdr:nvCxnSpPr>
      <xdr:spPr>
        <a:xfrm flipV="1">
          <a:off x="14592300" y="12695924"/>
          <a:ext cx="889000" cy="1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27" name="フローチャート: 判断 626"/>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28" name="テキスト ボックス 627"/>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109627</xdr:rowOff>
    </xdr:from>
    <xdr:to>
      <xdr:col>76</xdr:col>
      <xdr:colOff>114300</xdr:colOff>
      <xdr:row>74</xdr:row>
      <xdr:rowOff>141618</xdr:rowOff>
    </xdr:to>
    <xdr:cxnSp macro="">
      <xdr:nvCxnSpPr>
        <xdr:cNvPr id="629" name="直線コネクタ 628"/>
        <xdr:cNvCxnSpPr/>
      </xdr:nvCxnSpPr>
      <xdr:spPr>
        <a:xfrm>
          <a:off x="13703300" y="12796927"/>
          <a:ext cx="8890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65786</xdr:rowOff>
    </xdr:from>
    <xdr:to>
      <xdr:col>76</xdr:col>
      <xdr:colOff>165100</xdr:colOff>
      <xdr:row>75</xdr:row>
      <xdr:rowOff>167385</xdr:rowOff>
    </xdr:to>
    <xdr:sp macro="" textlink="">
      <xdr:nvSpPr>
        <xdr:cNvPr id="630" name="フローチャート: 判断 629"/>
        <xdr:cNvSpPr/>
      </xdr:nvSpPr>
      <xdr:spPr>
        <a:xfrm>
          <a:off x="14541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158514</xdr:rowOff>
    </xdr:from>
    <xdr:ext cx="534377" cy="259045"/>
    <xdr:sp macro="" textlink="">
      <xdr:nvSpPr>
        <xdr:cNvPr id="631" name="テキスト ボックス 630"/>
        <xdr:cNvSpPr txBox="1"/>
      </xdr:nvSpPr>
      <xdr:spPr>
        <a:xfrm>
          <a:off x="14325111" y="13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109627</xdr:rowOff>
    </xdr:from>
    <xdr:to>
      <xdr:col>71</xdr:col>
      <xdr:colOff>177800</xdr:colOff>
      <xdr:row>74</xdr:row>
      <xdr:rowOff>114821</xdr:rowOff>
    </xdr:to>
    <xdr:cxnSp macro="">
      <xdr:nvCxnSpPr>
        <xdr:cNvPr id="632" name="直線コネクタ 631"/>
        <xdr:cNvCxnSpPr/>
      </xdr:nvCxnSpPr>
      <xdr:spPr>
        <a:xfrm flipV="1">
          <a:off x="12814300" y="12796927"/>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33" name="フローチャート: 判断 632"/>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xdr:rowOff>
    </xdr:from>
    <xdr:ext cx="534377" cy="259045"/>
    <xdr:sp macro="" textlink="">
      <xdr:nvSpPr>
        <xdr:cNvPr id="634" name="テキスト ボックス 633"/>
        <xdr:cNvSpPr txBox="1"/>
      </xdr:nvSpPr>
      <xdr:spPr>
        <a:xfrm>
          <a:off x="13436111" y="13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35" name="フローチャート: 判断 634"/>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6799</xdr:rowOff>
    </xdr:from>
    <xdr:ext cx="534377" cy="259045"/>
    <xdr:sp macro="" textlink="">
      <xdr:nvSpPr>
        <xdr:cNvPr id="636" name="テキスト ボックス 635"/>
        <xdr:cNvSpPr txBox="1"/>
      </xdr:nvSpPr>
      <xdr:spPr>
        <a:xfrm>
          <a:off x="12547111" y="130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147815</xdr:rowOff>
    </xdr:from>
    <xdr:to>
      <xdr:col>85</xdr:col>
      <xdr:colOff>177800</xdr:colOff>
      <xdr:row>75</xdr:row>
      <xdr:rowOff>77965</xdr:rowOff>
    </xdr:to>
    <xdr:sp macro="" textlink="">
      <xdr:nvSpPr>
        <xdr:cNvPr id="642" name="楕円 641"/>
        <xdr:cNvSpPr/>
      </xdr:nvSpPr>
      <xdr:spPr>
        <a:xfrm>
          <a:off x="16268700" y="128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170692</xdr:rowOff>
    </xdr:from>
    <xdr:ext cx="534377" cy="259045"/>
    <xdr:sp macro="" textlink="">
      <xdr:nvSpPr>
        <xdr:cNvPr id="643" name="公債費該当値テキスト"/>
        <xdr:cNvSpPr txBox="1"/>
      </xdr:nvSpPr>
      <xdr:spPr>
        <a:xfrm>
          <a:off x="16370300" y="126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129274</xdr:rowOff>
    </xdr:from>
    <xdr:to>
      <xdr:col>81</xdr:col>
      <xdr:colOff>101600</xdr:colOff>
      <xdr:row>74</xdr:row>
      <xdr:rowOff>59424</xdr:rowOff>
    </xdr:to>
    <xdr:sp macro="" textlink="">
      <xdr:nvSpPr>
        <xdr:cNvPr id="644" name="楕円 643"/>
        <xdr:cNvSpPr/>
      </xdr:nvSpPr>
      <xdr:spPr>
        <a:xfrm>
          <a:off x="15430500" y="126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75951</xdr:rowOff>
    </xdr:from>
    <xdr:ext cx="534377" cy="259045"/>
    <xdr:sp macro="" textlink="">
      <xdr:nvSpPr>
        <xdr:cNvPr id="645" name="テキスト ボックス 644"/>
        <xdr:cNvSpPr txBox="1"/>
      </xdr:nvSpPr>
      <xdr:spPr>
        <a:xfrm>
          <a:off x="15214111" y="124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90818</xdr:rowOff>
    </xdr:from>
    <xdr:to>
      <xdr:col>76</xdr:col>
      <xdr:colOff>165100</xdr:colOff>
      <xdr:row>75</xdr:row>
      <xdr:rowOff>20968</xdr:rowOff>
    </xdr:to>
    <xdr:sp macro="" textlink="">
      <xdr:nvSpPr>
        <xdr:cNvPr id="646" name="楕円 645"/>
        <xdr:cNvSpPr/>
      </xdr:nvSpPr>
      <xdr:spPr>
        <a:xfrm>
          <a:off x="14541500" y="127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37495</xdr:rowOff>
    </xdr:from>
    <xdr:ext cx="534377" cy="259045"/>
    <xdr:sp macro="" textlink="">
      <xdr:nvSpPr>
        <xdr:cNvPr id="647" name="テキスト ボックス 646"/>
        <xdr:cNvSpPr txBox="1"/>
      </xdr:nvSpPr>
      <xdr:spPr>
        <a:xfrm>
          <a:off x="14325111" y="125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58827</xdr:rowOff>
    </xdr:from>
    <xdr:to>
      <xdr:col>72</xdr:col>
      <xdr:colOff>38100</xdr:colOff>
      <xdr:row>74</xdr:row>
      <xdr:rowOff>160427</xdr:rowOff>
    </xdr:to>
    <xdr:sp macro="" textlink="">
      <xdr:nvSpPr>
        <xdr:cNvPr id="648" name="楕円 647"/>
        <xdr:cNvSpPr/>
      </xdr:nvSpPr>
      <xdr:spPr>
        <a:xfrm>
          <a:off x="13652500" y="127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5504</xdr:rowOff>
    </xdr:from>
    <xdr:ext cx="534377" cy="259045"/>
    <xdr:sp macro="" textlink="">
      <xdr:nvSpPr>
        <xdr:cNvPr id="649" name="テキスト ボックス 648"/>
        <xdr:cNvSpPr txBox="1"/>
      </xdr:nvSpPr>
      <xdr:spPr>
        <a:xfrm>
          <a:off x="13436111" y="1252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64021</xdr:rowOff>
    </xdr:from>
    <xdr:to>
      <xdr:col>67</xdr:col>
      <xdr:colOff>101600</xdr:colOff>
      <xdr:row>74</xdr:row>
      <xdr:rowOff>165621</xdr:rowOff>
    </xdr:to>
    <xdr:sp macro="" textlink="">
      <xdr:nvSpPr>
        <xdr:cNvPr id="650" name="楕円 649"/>
        <xdr:cNvSpPr/>
      </xdr:nvSpPr>
      <xdr:spPr>
        <a:xfrm>
          <a:off x="12763500" y="127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10698</xdr:rowOff>
    </xdr:from>
    <xdr:ext cx="534377" cy="259045"/>
    <xdr:sp macro="" textlink="">
      <xdr:nvSpPr>
        <xdr:cNvPr id="651" name="テキスト ボックス 650"/>
        <xdr:cNvSpPr txBox="1"/>
      </xdr:nvSpPr>
      <xdr:spPr>
        <a:xfrm>
          <a:off x="12547111" y="1252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122492</xdr:rowOff>
    </xdr:from>
    <xdr:to>
      <xdr:col>85</xdr:col>
      <xdr:colOff>126364</xdr:colOff>
      <xdr:row>99</xdr:row>
      <xdr:rowOff>42481</xdr:rowOff>
    </xdr:to>
    <xdr:cxnSp macro="">
      <xdr:nvCxnSpPr>
        <xdr:cNvPr id="675" name="直線コネクタ 674"/>
        <xdr:cNvCxnSpPr/>
      </xdr:nvCxnSpPr>
      <xdr:spPr>
        <a:xfrm flipV="1">
          <a:off x="16317595" y="16238792"/>
          <a:ext cx="1269" cy="77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46308</xdr:rowOff>
    </xdr:from>
    <xdr:ext cx="378565" cy="259045"/>
    <xdr:sp macro="" textlink="">
      <xdr:nvSpPr>
        <xdr:cNvPr id="676" name="積立金最小値テキスト"/>
        <xdr:cNvSpPr txBox="1"/>
      </xdr:nvSpPr>
      <xdr:spPr>
        <a:xfrm>
          <a:off x="16370300" y="17019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42481</xdr:rowOff>
    </xdr:from>
    <xdr:to>
      <xdr:col>86</xdr:col>
      <xdr:colOff>25400</xdr:colOff>
      <xdr:row>99</xdr:row>
      <xdr:rowOff>42481</xdr:rowOff>
    </xdr:to>
    <xdr:cxnSp macro="">
      <xdr:nvCxnSpPr>
        <xdr:cNvPr id="677" name="直線コネクタ 676"/>
        <xdr:cNvCxnSpPr/>
      </xdr:nvCxnSpPr>
      <xdr:spPr>
        <a:xfrm>
          <a:off x="16230600" y="1701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69169</xdr:rowOff>
    </xdr:from>
    <xdr:ext cx="534377" cy="259045"/>
    <xdr:sp macro="" textlink="">
      <xdr:nvSpPr>
        <xdr:cNvPr id="678" name="積立金最大値テキスト"/>
        <xdr:cNvSpPr txBox="1"/>
      </xdr:nvSpPr>
      <xdr:spPr>
        <a:xfrm>
          <a:off x="16370300" y="160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122492</xdr:rowOff>
    </xdr:from>
    <xdr:to>
      <xdr:col>86</xdr:col>
      <xdr:colOff>25400</xdr:colOff>
      <xdr:row>94</xdr:row>
      <xdr:rowOff>122492</xdr:rowOff>
    </xdr:to>
    <xdr:cxnSp macro="">
      <xdr:nvCxnSpPr>
        <xdr:cNvPr id="679" name="直線コネクタ 678"/>
        <xdr:cNvCxnSpPr/>
      </xdr:nvCxnSpPr>
      <xdr:spPr>
        <a:xfrm>
          <a:off x="16230600" y="1623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101473</xdr:rowOff>
    </xdr:from>
    <xdr:to>
      <xdr:col>85</xdr:col>
      <xdr:colOff>127000</xdr:colOff>
      <xdr:row>94</xdr:row>
      <xdr:rowOff>122492</xdr:rowOff>
    </xdr:to>
    <xdr:cxnSp macro="">
      <xdr:nvCxnSpPr>
        <xdr:cNvPr id="680" name="直線コネクタ 679"/>
        <xdr:cNvCxnSpPr/>
      </xdr:nvCxnSpPr>
      <xdr:spPr>
        <a:xfrm>
          <a:off x="15481300" y="15531973"/>
          <a:ext cx="838200" cy="70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106469</xdr:rowOff>
    </xdr:from>
    <xdr:ext cx="534377" cy="259045"/>
    <xdr:sp macro="" textlink="">
      <xdr:nvSpPr>
        <xdr:cNvPr id="681" name="積立金平均値テキスト"/>
        <xdr:cNvSpPr txBox="1"/>
      </xdr:nvSpPr>
      <xdr:spPr>
        <a:xfrm>
          <a:off x="16370300" y="16737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128042</xdr:rowOff>
    </xdr:from>
    <xdr:to>
      <xdr:col>85</xdr:col>
      <xdr:colOff>177800</xdr:colOff>
      <xdr:row>98</xdr:row>
      <xdr:rowOff>58192</xdr:rowOff>
    </xdr:to>
    <xdr:sp macro="" textlink="">
      <xdr:nvSpPr>
        <xdr:cNvPr id="682" name="フローチャート: 判断 681"/>
        <xdr:cNvSpPr/>
      </xdr:nvSpPr>
      <xdr:spPr>
        <a:xfrm>
          <a:off x="162687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101473</xdr:rowOff>
    </xdr:from>
    <xdr:to>
      <xdr:col>81</xdr:col>
      <xdr:colOff>50800</xdr:colOff>
      <xdr:row>95</xdr:row>
      <xdr:rowOff>31192</xdr:rowOff>
    </xdr:to>
    <xdr:cxnSp macro="">
      <xdr:nvCxnSpPr>
        <xdr:cNvPr id="683" name="直線コネクタ 682"/>
        <xdr:cNvCxnSpPr/>
      </xdr:nvCxnSpPr>
      <xdr:spPr>
        <a:xfrm flipV="1">
          <a:off x="14592300" y="15531973"/>
          <a:ext cx="889000" cy="78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142342</xdr:rowOff>
    </xdr:from>
    <xdr:to>
      <xdr:col>81</xdr:col>
      <xdr:colOff>101600</xdr:colOff>
      <xdr:row>98</xdr:row>
      <xdr:rowOff>72492</xdr:rowOff>
    </xdr:to>
    <xdr:sp macro="" textlink="">
      <xdr:nvSpPr>
        <xdr:cNvPr id="684" name="フローチャート: 判断 683"/>
        <xdr:cNvSpPr/>
      </xdr:nvSpPr>
      <xdr:spPr>
        <a:xfrm>
          <a:off x="154305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63619</xdr:rowOff>
    </xdr:from>
    <xdr:ext cx="534377" cy="259045"/>
    <xdr:sp macro="" textlink="">
      <xdr:nvSpPr>
        <xdr:cNvPr id="685" name="テキスト ボックス 684"/>
        <xdr:cNvSpPr txBox="1"/>
      </xdr:nvSpPr>
      <xdr:spPr>
        <a:xfrm>
          <a:off x="15214111" y="168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31192</xdr:rowOff>
    </xdr:from>
    <xdr:to>
      <xdr:col>76</xdr:col>
      <xdr:colOff>114300</xdr:colOff>
      <xdr:row>97</xdr:row>
      <xdr:rowOff>31610</xdr:rowOff>
    </xdr:to>
    <xdr:cxnSp macro="">
      <xdr:nvCxnSpPr>
        <xdr:cNvPr id="686" name="直線コネクタ 685"/>
        <xdr:cNvCxnSpPr/>
      </xdr:nvCxnSpPr>
      <xdr:spPr>
        <a:xfrm flipV="1">
          <a:off x="13703300" y="16318942"/>
          <a:ext cx="889000" cy="34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96749</xdr:rowOff>
    </xdr:from>
    <xdr:to>
      <xdr:col>76</xdr:col>
      <xdr:colOff>165100</xdr:colOff>
      <xdr:row>98</xdr:row>
      <xdr:rowOff>26899</xdr:rowOff>
    </xdr:to>
    <xdr:sp macro="" textlink="">
      <xdr:nvSpPr>
        <xdr:cNvPr id="687" name="フローチャート: 判断 686"/>
        <xdr:cNvSpPr/>
      </xdr:nvSpPr>
      <xdr:spPr>
        <a:xfrm>
          <a:off x="14541500" y="1672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18026</xdr:rowOff>
    </xdr:from>
    <xdr:ext cx="534377" cy="259045"/>
    <xdr:sp macro="" textlink="">
      <xdr:nvSpPr>
        <xdr:cNvPr id="688" name="テキスト ボックス 687"/>
        <xdr:cNvSpPr txBox="1"/>
      </xdr:nvSpPr>
      <xdr:spPr>
        <a:xfrm>
          <a:off x="14325111" y="168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22885</xdr:rowOff>
    </xdr:from>
    <xdr:to>
      <xdr:col>71</xdr:col>
      <xdr:colOff>177800</xdr:colOff>
      <xdr:row>97</xdr:row>
      <xdr:rowOff>31610</xdr:rowOff>
    </xdr:to>
    <xdr:cxnSp macro="">
      <xdr:nvCxnSpPr>
        <xdr:cNvPr id="689" name="直線コネクタ 688"/>
        <xdr:cNvCxnSpPr/>
      </xdr:nvCxnSpPr>
      <xdr:spPr>
        <a:xfrm>
          <a:off x="12814300" y="16653535"/>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103163</xdr:rowOff>
    </xdr:from>
    <xdr:to>
      <xdr:col>72</xdr:col>
      <xdr:colOff>38100</xdr:colOff>
      <xdr:row>98</xdr:row>
      <xdr:rowOff>33313</xdr:rowOff>
    </xdr:to>
    <xdr:sp macro="" textlink="">
      <xdr:nvSpPr>
        <xdr:cNvPr id="690" name="フローチャート: 判断 689"/>
        <xdr:cNvSpPr/>
      </xdr:nvSpPr>
      <xdr:spPr>
        <a:xfrm>
          <a:off x="13652500" y="167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24440</xdr:rowOff>
    </xdr:from>
    <xdr:ext cx="534377" cy="259045"/>
    <xdr:sp macro="" textlink="">
      <xdr:nvSpPr>
        <xdr:cNvPr id="691" name="テキスト ボックス 690"/>
        <xdr:cNvSpPr txBox="1"/>
      </xdr:nvSpPr>
      <xdr:spPr>
        <a:xfrm>
          <a:off x="13436111" y="168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117120</xdr:rowOff>
    </xdr:from>
    <xdr:to>
      <xdr:col>67</xdr:col>
      <xdr:colOff>101600</xdr:colOff>
      <xdr:row>98</xdr:row>
      <xdr:rowOff>47270</xdr:rowOff>
    </xdr:to>
    <xdr:sp macro="" textlink="">
      <xdr:nvSpPr>
        <xdr:cNvPr id="692" name="フローチャート: 判断 691"/>
        <xdr:cNvSpPr/>
      </xdr:nvSpPr>
      <xdr:spPr>
        <a:xfrm>
          <a:off x="12763500" y="167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38397</xdr:rowOff>
    </xdr:from>
    <xdr:ext cx="534377" cy="259045"/>
    <xdr:sp macro="" textlink="">
      <xdr:nvSpPr>
        <xdr:cNvPr id="693" name="テキスト ボックス 692"/>
        <xdr:cNvSpPr txBox="1"/>
      </xdr:nvSpPr>
      <xdr:spPr>
        <a:xfrm>
          <a:off x="12547111" y="168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71692</xdr:rowOff>
    </xdr:from>
    <xdr:to>
      <xdr:col>85</xdr:col>
      <xdr:colOff>177800</xdr:colOff>
      <xdr:row>95</xdr:row>
      <xdr:rowOff>1842</xdr:rowOff>
    </xdr:to>
    <xdr:sp macro="" textlink="">
      <xdr:nvSpPr>
        <xdr:cNvPr id="699" name="楕円 698"/>
        <xdr:cNvSpPr/>
      </xdr:nvSpPr>
      <xdr:spPr>
        <a:xfrm>
          <a:off x="16268700" y="161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24719</xdr:rowOff>
    </xdr:from>
    <xdr:ext cx="534377" cy="259045"/>
    <xdr:sp macro="" textlink="">
      <xdr:nvSpPr>
        <xdr:cNvPr id="700" name="積立金該当値テキスト"/>
        <xdr:cNvSpPr txBox="1"/>
      </xdr:nvSpPr>
      <xdr:spPr>
        <a:xfrm>
          <a:off x="16370300" y="161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50673</xdr:rowOff>
    </xdr:from>
    <xdr:to>
      <xdr:col>81</xdr:col>
      <xdr:colOff>101600</xdr:colOff>
      <xdr:row>90</xdr:row>
      <xdr:rowOff>152273</xdr:rowOff>
    </xdr:to>
    <xdr:sp macro="" textlink="">
      <xdr:nvSpPr>
        <xdr:cNvPr id="701" name="楕円 700"/>
        <xdr:cNvSpPr/>
      </xdr:nvSpPr>
      <xdr:spPr>
        <a:xfrm>
          <a:off x="15430500" y="154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168800</xdr:rowOff>
    </xdr:from>
    <xdr:ext cx="599010" cy="259045"/>
    <xdr:sp macro="" textlink="">
      <xdr:nvSpPr>
        <xdr:cNvPr id="702" name="テキスト ボックス 701"/>
        <xdr:cNvSpPr txBox="1"/>
      </xdr:nvSpPr>
      <xdr:spPr>
        <a:xfrm>
          <a:off x="15181795" y="1525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151842</xdr:rowOff>
    </xdr:from>
    <xdr:to>
      <xdr:col>76</xdr:col>
      <xdr:colOff>165100</xdr:colOff>
      <xdr:row>95</xdr:row>
      <xdr:rowOff>81992</xdr:rowOff>
    </xdr:to>
    <xdr:sp macro="" textlink="">
      <xdr:nvSpPr>
        <xdr:cNvPr id="703" name="楕円 702"/>
        <xdr:cNvSpPr/>
      </xdr:nvSpPr>
      <xdr:spPr>
        <a:xfrm>
          <a:off x="14541500" y="162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98519</xdr:rowOff>
    </xdr:from>
    <xdr:ext cx="534377" cy="259045"/>
    <xdr:sp macro="" textlink="">
      <xdr:nvSpPr>
        <xdr:cNvPr id="704" name="テキスト ボックス 703"/>
        <xdr:cNvSpPr txBox="1"/>
      </xdr:nvSpPr>
      <xdr:spPr>
        <a:xfrm>
          <a:off x="14325111" y="160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152260</xdr:rowOff>
    </xdr:from>
    <xdr:to>
      <xdr:col>72</xdr:col>
      <xdr:colOff>38100</xdr:colOff>
      <xdr:row>97</xdr:row>
      <xdr:rowOff>82410</xdr:rowOff>
    </xdr:to>
    <xdr:sp macro="" textlink="">
      <xdr:nvSpPr>
        <xdr:cNvPr id="705" name="楕円 704"/>
        <xdr:cNvSpPr/>
      </xdr:nvSpPr>
      <xdr:spPr>
        <a:xfrm>
          <a:off x="13652500" y="166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98937</xdr:rowOff>
    </xdr:from>
    <xdr:ext cx="534377" cy="259045"/>
    <xdr:sp macro="" textlink="">
      <xdr:nvSpPr>
        <xdr:cNvPr id="706" name="テキスト ボックス 705"/>
        <xdr:cNvSpPr txBox="1"/>
      </xdr:nvSpPr>
      <xdr:spPr>
        <a:xfrm>
          <a:off x="13436111" y="163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143535</xdr:rowOff>
    </xdr:from>
    <xdr:to>
      <xdr:col>67</xdr:col>
      <xdr:colOff>101600</xdr:colOff>
      <xdr:row>97</xdr:row>
      <xdr:rowOff>73685</xdr:rowOff>
    </xdr:to>
    <xdr:sp macro="" textlink="">
      <xdr:nvSpPr>
        <xdr:cNvPr id="707" name="楕円 706"/>
        <xdr:cNvSpPr/>
      </xdr:nvSpPr>
      <xdr:spPr>
        <a:xfrm>
          <a:off x="12763500" y="166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90212</xdr:rowOff>
    </xdr:from>
    <xdr:ext cx="534377" cy="259045"/>
    <xdr:sp macro="" textlink="">
      <xdr:nvSpPr>
        <xdr:cNvPr id="708" name="テキスト ボックス 707"/>
        <xdr:cNvSpPr txBox="1"/>
      </xdr:nvSpPr>
      <xdr:spPr>
        <a:xfrm>
          <a:off x="12547111" y="163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2" name="直線コネクタ 731"/>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5"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6" name="直線コネクタ 735"/>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17399</xdr:rowOff>
    </xdr:from>
    <xdr:to>
      <xdr:col>116</xdr:col>
      <xdr:colOff>63500</xdr:colOff>
      <xdr:row>37</xdr:row>
      <xdr:rowOff>19558</xdr:rowOff>
    </xdr:to>
    <xdr:cxnSp macro="">
      <xdr:nvCxnSpPr>
        <xdr:cNvPr id="737" name="直線コネクタ 736"/>
        <xdr:cNvCxnSpPr/>
      </xdr:nvCxnSpPr>
      <xdr:spPr>
        <a:xfrm flipV="1">
          <a:off x="21323300" y="6361049"/>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8"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39" name="フローチャート: 判断 738"/>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19558</xdr:rowOff>
    </xdr:from>
    <xdr:to>
      <xdr:col>111</xdr:col>
      <xdr:colOff>177800</xdr:colOff>
      <xdr:row>38</xdr:row>
      <xdr:rowOff>33147</xdr:rowOff>
    </xdr:to>
    <xdr:cxnSp macro="">
      <xdr:nvCxnSpPr>
        <xdr:cNvPr id="740" name="直線コネクタ 739"/>
        <xdr:cNvCxnSpPr/>
      </xdr:nvCxnSpPr>
      <xdr:spPr>
        <a:xfrm flipV="1">
          <a:off x="20434300" y="6363208"/>
          <a:ext cx="889000" cy="1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1" name="フローチャート: 判断 740"/>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2" name="テキスト ボックス 741"/>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33147</xdr:rowOff>
    </xdr:from>
    <xdr:to>
      <xdr:col>107</xdr:col>
      <xdr:colOff>50800</xdr:colOff>
      <xdr:row>39</xdr:row>
      <xdr:rowOff>44450</xdr:rowOff>
    </xdr:to>
    <xdr:cxnSp macro="">
      <xdr:nvCxnSpPr>
        <xdr:cNvPr id="743" name="直線コネクタ 742"/>
        <xdr:cNvCxnSpPr/>
      </xdr:nvCxnSpPr>
      <xdr:spPr>
        <a:xfrm flipV="1">
          <a:off x="19545300" y="6548247"/>
          <a:ext cx="889000" cy="1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51562</xdr:rowOff>
    </xdr:from>
    <xdr:to>
      <xdr:col>107</xdr:col>
      <xdr:colOff>101600</xdr:colOff>
      <xdr:row>37</xdr:row>
      <xdr:rowOff>153162</xdr:rowOff>
    </xdr:to>
    <xdr:sp macro="" textlink="">
      <xdr:nvSpPr>
        <xdr:cNvPr id="744" name="フローチャート: 判断 743"/>
        <xdr:cNvSpPr/>
      </xdr:nvSpPr>
      <xdr:spPr>
        <a:xfrm>
          <a:off x="20383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169689</xdr:rowOff>
    </xdr:from>
    <xdr:ext cx="469744" cy="259045"/>
    <xdr:sp macro="" textlink="">
      <xdr:nvSpPr>
        <xdr:cNvPr id="745" name="テキスト ボックス 744"/>
        <xdr:cNvSpPr txBox="1"/>
      </xdr:nvSpPr>
      <xdr:spPr>
        <a:xfrm>
          <a:off x="20199428"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128778</xdr:rowOff>
    </xdr:from>
    <xdr:to>
      <xdr:col>102</xdr:col>
      <xdr:colOff>165100</xdr:colOff>
      <xdr:row>38</xdr:row>
      <xdr:rowOff>58928</xdr:rowOff>
    </xdr:to>
    <xdr:sp macro="" textlink="">
      <xdr:nvSpPr>
        <xdr:cNvPr id="747" name="フローチャート: 判断 746"/>
        <xdr:cNvSpPr/>
      </xdr:nvSpPr>
      <xdr:spPr>
        <a:xfrm>
          <a:off x="19494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75455</xdr:rowOff>
    </xdr:from>
    <xdr:ext cx="469744" cy="259045"/>
    <xdr:sp macro="" textlink="">
      <xdr:nvSpPr>
        <xdr:cNvPr id="748" name="テキスト ボックス 747"/>
        <xdr:cNvSpPr txBox="1"/>
      </xdr:nvSpPr>
      <xdr:spPr>
        <a:xfrm>
          <a:off x="19310428"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158242</xdr:rowOff>
    </xdr:from>
    <xdr:to>
      <xdr:col>98</xdr:col>
      <xdr:colOff>38100</xdr:colOff>
      <xdr:row>38</xdr:row>
      <xdr:rowOff>88392</xdr:rowOff>
    </xdr:to>
    <xdr:sp macro="" textlink="">
      <xdr:nvSpPr>
        <xdr:cNvPr id="749" name="フローチャート: 判断 748"/>
        <xdr:cNvSpPr/>
      </xdr:nvSpPr>
      <xdr:spPr>
        <a:xfrm>
          <a:off x="18605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104919</xdr:rowOff>
    </xdr:from>
    <xdr:ext cx="469744" cy="259045"/>
    <xdr:sp macro="" textlink="">
      <xdr:nvSpPr>
        <xdr:cNvPr id="750" name="テキスト ボックス 749"/>
        <xdr:cNvSpPr txBox="1"/>
      </xdr:nvSpPr>
      <xdr:spPr>
        <a:xfrm>
          <a:off x="18421428"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138049</xdr:rowOff>
    </xdr:from>
    <xdr:to>
      <xdr:col>116</xdr:col>
      <xdr:colOff>114300</xdr:colOff>
      <xdr:row>37</xdr:row>
      <xdr:rowOff>68199</xdr:rowOff>
    </xdr:to>
    <xdr:sp macro="" textlink="">
      <xdr:nvSpPr>
        <xdr:cNvPr id="756" name="楕円 755"/>
        <xdr:cNvSpPr/>
      </xdr:nvSpPr>
      <xdr:spPr>
        <a:xfrm>
          <a:off x="221107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160926</xdr:rowOff>
    </xdr:from>
    <xdr:ext cx="469744" cy="259045"/>
    <xdr:sp macro="" textlink="">
      <xdr:nvSpPr>
        <xdr:cNvPr id="757" name="投資及び出資金該当値テキスト"/>
        <xdr:cNvSpPr txBox="1"/>
      </xdr:nvSpPr>
      <xdr:spPr>
        <a:xfrm>
          <a:off x="22212300" y="616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140208</xdr:rowOff>
    </xdr:from>
    <xdr:to>
      <xdr:col>112</xdr:col>
      <xdr:colOff>38100</xdr:colOff>
      <xdr:row>37</xdr:row>
      <xdr:rowOff>70358</xdr:rowOff>
    </xdr:to>
    <xdr:sp macro="" textlink="">
      <xdr:nvSpPr>
        <xdr:cNvPr id="758" name="楕円 757"/>
        <xdr:cNvSpPr/>
      </xdr:nvSpPr>
      <xdr:spPr>
        <a:xfrm>
          <a:off x="212725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86885</xdr:rowOff>
    </xdr:from>
    <xdr:ext cx="469744" cy="259045"/>
    <xdr:sp macro="" textlink="">
      <xdr:nvSpPr>
        <xdr:cNvPr id="759" name="テキスト ボックス 758"/>
        <xdr:cNvSpPr txBox="1"/>
      </xdr:nvSpPr>
      <xdr:spPr>
        <a:xfrm>
          <a:off x="21088428" y="608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153797</xdr:rowOff>
    </xdr:from>
    <xdr:to>
      <xdr:col>107</xdr:col>
      <xdr:colOff>101600</xdr:colOff>
      <xdr:row>38</xdr:row>
      <xdr:rowOff>83947</xdr:rowOff>
    </xdr:to>
    <xdr:sp macro="" textlink="">
      <xdr:nvSpPr>
        <xdr:cNvPr id="760" name="楕円 759"/>
        <xdr:cNvSpPr/>
      </xdr:nvSpPr>
      <xdr:spPr>
        <a:xfrm>
          <a:off x="20383500" y="64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75074</xdr:rowOff>
    </xdr:from>
    <xdr:ext cx="469744" cy="259045"/>
    <xdr:sp macro="" textlink="">
      <xdr:nvSpPr>
        <xdr:cNvPr id="761" name="テキスト ボックス 760"/>
        <xdr:cNvSpPr txBox="1"/>
      </xdr:nvSpPr>
      <xdr:spPr>
        <a:xfrm>
          <a:off x="20199428" y="65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89" name="直線コネクタ 788"/>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2"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3" name="直線コネクタ 792"/>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107238</xdr:rowOff>
    </xdr:from>
    <xdr:to>
      <xdr:col>116</xdr:col>
      <xdr:colOff>63500</xdr:colOff>
      <xdr:row>57</xdr:row>
      <xdr:rowOff>146215</xdr:rowOff>
    </xdr:to>
    <xdr:cxnSp macro="">
      <xdr:nvCxnSpPr>
        <xdr:cNvPr id="794" name="直線コネクタ 793"/>
        <xdr:cNvCxnSpPr/>
      </xdr:nvCxnSpPr>
      <xdr:spPr>
        <a:xfrm>
          <a:off x="21323300" y="9879888"/>
          <a:ext cx="8382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5"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6" name="フローチャート: 判断 795"/>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59080</xdr:rowOff>
    </xdr:from>
    <xdr:to>
      <xdr:col>111</xdr:col>
      <xdr:colOff>177800</xdr:colOff>
      <xdr:row>57</xdr:row>
      <xdr:rowOff>107238</xdr:rowOff>
    </xdr:to>
    <xdr:cxnSp macro="">
      <xdr:nvCxnSpPr>
        <xdr:cNvPr id="797" name="直線コネクタ 796"/>
        <xdr:cNvCxnSpPr/>
      </xdr:nvCxnSpPr>
      <xdr:spPr>
        <a:xfrm>
          <a:off x="20434300" y="9831730"/>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8" name="フローチャート: 判断 797"/>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799" name="テキスト ボックス 798"/>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153683</xdr:rowOff>
    </xdr:from>
    <xdr:to>
      <xdr:col>107</xdr:col>
      <xdr:colOff>50800</xdr:colOff>
      <xdr:row>57</xdr:row>
      <xdr:rowOff>59080</xdr:rowOff>
    </xdr:to>
    <xdr:cxnSp macro="">
      <xdr:nvCxnSpPr>
        <xdr:cNvPr id="800" name="直線コネクタ 799"/>
        <xdr:cNvCxnSpPr/>
      </xdr:nvCxnSpPr>
      <xdr:spPr>
        <a:xfrm>
          <a:off x="19545300" y="9754883"/>
          <a:ext cx="8890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91415</xdr:rowOff>
    </xdr:from>
    <xdr:to>
      <xdr:col>107</xdr:col>
      <xdr:colOff>101600</xdr:colOff>
      <xdr:row>58</xdr:row>
      <xdr:rowOff>21565</xdr:rowOff>
    </xdr:to>
    <xdr:sp macro="" textlink="">
      <xdr:nvSpPr>
        <xdr:cNvPr id="801" name="フローチャート: 判断 800"/>
        <xdr:cNvSpPr/>
      </xdr:nvSpPr>
      <xdr:spPr>
        <a:xfrm>
          <a:off x="20383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12692</xdr:rowOff>
    </xdr:from>
    <xdr:ext cx="469744" cy="259045"/>
    <xdr:sp macro="" textlink="">
      <xdr:nvSpPr>
        <xdr:cNvPr id="802" name="テキスト ボックス 801"/>
        <xdr:cNvSpPr txBox="1"/>
      </xdr:nvSpPr>
      <xdr:spPr>
        <a:xfrm>
          <a:off x="20199428" y="99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82969</xdr:rowOff>
    </xdr:from>
    <xdr:to>
      <xdr:col>102</xdr:col>
      <xdr:colOff>114300</xdr:colOff>
      <xdr:row>56</xdr:row>
      <xdr:rowOff>153683</xdr:rowOff>
    </xdr:to>
    <xdr:cxnSp macro="">
      <xdr:nvCxnSpPr>
        <xdr:cNvPr id="803" name="直線コネクタ 802"/>
        <xdr:cNvCxnSpPr/>
      </xdr:nvCxnSpPr>
      <xdr:spPr>
        <a:xfrm>
          <a:off x="18656300" y="9684169"/>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804" name="フローチャート: 判断 803"/>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49763</xdr:rowOff>
    </xdr:from>
    <xdr:ext cx="469744" cy="259045"/>
    <xdr:sp macro="" textlink="">
      <xdr:nvSpPr>
        <xdr:cNvPr id="805" name="テキスト ボックス 804"/>
        <xdr:cNvSpPr txBox="1"/>
      </xdr:nvSpPr>
      <xdr:spPr>
        <a:xfrm>
          <a:off x="19310428"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806" name="フローチャート: 判断 805"/>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23855</xdr:rowOff>
    </xdr:from>
    <xdr:ext cx="469744" cy="259045"/>
    <xdr:sp macro="" textlink="">
      <xdr:nvSpPr>
        <xdr:cNvPr id="807" name="テキスト ボックス 806"/>
        <xdr:cNvSpPr txBox="1"/>
      </xdr:nvSpPr>
      <xdr:spPr>
        <a:xfrm>
          <a:off x="18421428"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95415</xdr:rowOff>
    </xdr:from>
    <xdr:to>
      <xdr:col>116</xdr:col>
      <xdr:colOff>114300</xdr:colOff>
      <xdr:row>58</xdr:row>
      <xdr:rowOff>25565</xdr:rowOff>
    </xdr:to>
    <xdr:sp macro="" textlink="">
      <xdr:nvSpPr>
        <xdr:cNvPr id="813" name="楕円 812"/>
        <xdr:cNvSpPr/>
      </xdr:nvSpPr>
      <xdr:spPr>
        <a:xfrm>
          <a:off x="22110700" y="98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118292</xdr:rowOff>
    </xdr:from>
    <xdr:ext cx="469744" cy="259045"/>
    <xdr:sp macro="" textlink="">
      <xdr:nvSpPr>
        <xdr:cNvPr id="814" name="貸付金該当値テキスト"/>
        <xdr:cNvSpPr txBox="1"/>
      </xdr:nvSpPr>
      <xdr:spPr>
        <a:xfrm>
          <a:off x="22212300" y="971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56438</xdr:rowOff>
    </xdr:from>
    <xdr:to>
      <xdr:col>112</xdr:col>
      <xdr:colOff>38100</xdr:colOff>
      <xdr:row>57</xdr:row>
      <xdr:rowOff>158038</xdr:rowOff>
    </xdr:to>
    <xdr:sp macro="" textlink="">
      <xdr:nvSpPr>
        <xdr:cNvPr id="815" name="楕円 814"/>
        <xdr:cNvSpPr/>
      </xdr:nvSpPr>
      <xdr:spPr>
        <a:xfrm>
          <a:off x="21272500" y="9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3115</xdr:rowOff>
    </xdr:from>
    <xdr:ext cx="469744" cy="259045"/>
    <xdr:sp macro="" textlink="">
      <xdr:nvSpPr>
        <xdr:cNvPr id="816" name="テキスト ボックス 815"/>
        <xdr:cNvSpPr txBox="1"/>
      </xdr:nvSpPr>
      <xdr:spPr>
        <a:xfrm>
          <a:off x="21088428" y="960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8280</xdr:rowOff>
    </xdr:from>
    <xdr:to>
      <xdr:col>107</xdr:col>
      <xdr:colOff>101600</xdr:colOff>
      <xdr:row>57</xdr:row>
      <xdr:rowOff>109880</xdr:rowOff>
    </xdr:to>
    <xdr:sp macro="" textlink="">
      <xdr:nvSpPr>
        <xdr:cNvPr id="817" name="楕円 816"/>
        <xdr:cNvSpPr/>
      </xdr:nvSpPr>
      <xdr:spPr>
        <a:xfrm>
          <a:off x="20383500" y="97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126407</xdr:rowOff>
    </xdr:from>
    <xdr:ext cx="469744" cy="259045"/>
    <xdr:sp macro="" textlink="">
      <xdr:nvSpPr>
        <xdr:cNvPr id="818" name="テキスト ボックス 817"/>
        <xdr:cNvSpPr txBox="1"/>
      </xdr:nvSpPr>
      <xdr:spPr>
        <a:xfrm>
          <a:off x="20199428" y="955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102883</xdr:rowOff>
    </xdr:from>
    <xdr:to>
      <xdr:col>102</xdr:col>
      <xdr:colOff>165100</xdr:colOff>
      <xdr:row>57</xdr:row>
      <xdr:rowOff>33033</xdr:rowOff>
    </xdr:to>
    <xdr:sp macro="" textlink="">
      <xdr:nvSpPr>
        <xdr:cNvPr id="819" name="楕円 818"/>
        <xdr:cNvSpPr/>
      </xdr:nvSpPr>
      <xdr:spPr>
        <a:xfrm>
          <a:off x="19494500" y="97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49560</xdr:rowOff>
    </xdr:from>
    <xdr:ext cx="534377" cy="259045"/>
    <xdr:sp macro="" textlink="">
      <xdr:nvSpPr>
        <xdr:cNvPr id="820" name="テキスト ボックス 819"/>
        <xdr:cNvSpPr txBox="1"/>
      </xdr:nvSpPr>
      <xdr:spPr>
        <a:xfrm>
          <a:off x="19278111" y="94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32169</xdr:rowOff>
    </xdr:from>
    <xdr:to>
      <xdr:col>98</xdr:col>
      <xdr:colOff>38100</xdr:colOff>
      <xdr:row>56</xdr:row>
      <xdr:rowOff>133769</xdr:rowOff>
    </xdr:to>
    <xdr:sp macro="" textlink="">
      <xdr:nvSpPr>
        <xdr:cNvPr id="821" name="楕円 820"/>
        <xdr:cNvSpPr/>
      </xdr:nvSpPr>
      <xdr:spPr>
        <a:xfrm>
          <a:off x="18605500" y="96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150296</xdr:rowOff>
    </xdr:from>
    <xdr:ext cx="534377" cy="259045"/>
    <xdr:sp macro="" textlink="">
      <xdr:nvSpPr>
        <xdr:cNvPr id="822" name="テキスト ボックス 821"/>
        <xdr:cNvSpPr txBox="1"/>
      </xdr:nvSpPr>
      <xdr:spPr>
        <a:xfrm>
          <a:off x="18389111" y="94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7" name="直線コネクタ 846"/>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8"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49" name="直線コネクタ 848"/>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0"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1" name="直線コネクタ 850"/>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117945</xdr:rowOff>
    </xdr:from>
    <xdr:to>
      <xdr:col>116</xdr:col>
      <xdr:colOff>63500</xdr:colOff>
      <xdr:row>77</xdr:row>
      <xdr:rowOff>138537</xdr:rowOff>
    </xdr:to>
    <xdr:cxnSp macro="">
      <xdr:nvCxnSpPr>
        <xdr:cNvPr id="852" name="直線コネクタ 851"/>
        <xdr:cNvCxnSpPr/>
      </xdr:nvCxnSpPr>
      <xdr:spPr>
        <a:xfrm>
          <a:off x="21323300" y="13319595"/>
          <a:ext cx="8382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3"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4" name="フローチャート: 判断 853"/>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117945</xdr:rowOff>
    </xdr:from>
    <xdr:to>
      <xdr:col>111</xdr:col>
      <xdr:colOff>177800</xdr:colOff>
      <xdr:row>77</xdr:row>
      <xdr:rowOff>118174</xdr:rowOff>
    </xdr:to>
    <xdr:cxnSp macro="">
      <xdr:nvCxnSpPr>
        <xdr:cNvPr id="855" name="直線コネクタ 854"/>
        <xdr:cNvCxnSpPr/>
      </xdr:nvCxnSpPr>
      <xdr:spPr>
        <a:xfrm flipV="1">
          <a:off x="20434300" y="133195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6" name="フローチャート: 判断 855"/>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7" name="テキスト ボックス 856"/>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118174</xdr:rowOff>
    </xdr:from>
    <xdr:to>
      <xdr:col>107</xdr:col>
      <xdr:colOff>50800</xdr:colOff>
      <xdr:row>77</xdr:row>
      <xdr:rowOff>166351</xdr:rowOff>
    </xdr:to>
    <xdr:cxnSp macro="">
      <xdr:nvCxnSpPr>
        <xdr:cNvPr id="858" name="直線コネクタ 857"/>
        <xdr:cNvCxnSpPr/>
      </xdr:nvCxnSpPr>
      <xdr:spPr>
        <a:xfrm flipV="1">
          <a:off x="19545300" y="13319824"/>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49048</xdr:rowOff>
    </xdr:from>
    <xdr:to>
      <xdr:col>107</xdr:col>
      <xdr:colOff>101600</xdr:colOff>
      <xdr:row>76</xdr:row>
      <xdr:rowOff>150648</xdr:rowOff>
    </xdr:to>
    <xdr:sp macro="" textlink="">
      <xdr:nvSpPr>
        <xdr:cNvPr id="859" name="フローチャート: 判断 858"/>
        <xdr:cNvSpPr/>
      </xdr:nvSpPr>
      <xdr:spPr>
        <a:xfrm>
          <a:off x="20383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167174</xdr:rowOff>
    </xdr:from>
    <xdr:ext cx="534377" cy="259045"/>
    <xdr:sp macro="" textlink="">
      <xdr:nvSpPr>
        <xdr:cNvPr id="860" name="テキスト ボックス 859"/>
        <xdr:cNvSpPr txBox="1"/>
      </xdr:nvSpPr>
      <xdr:spPr>
        <a:xfrm>
          <a:off x="20167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166351</xdr:rowOff>
    </xdr:from>
    <xdr:to>
      <xdr:col>102</xdr:col>
      <xdr:colOff>114300</xdr:colOff>
      <xdr:row>78</xdr:row>
      <xdr:rowOff>34506</xdr:rowOff>
    </xdr:to>
    <xdr:cxnSp macro="">
      <xdr:nvCxnSpPr>
        <xdr:cNvPr id="861" name="直線コネクタ 860"/>
        <xdr:cNvCxnSpPr/>
      </xdr:nvCxnSpPr>
      <xdr:spPr>
        <a:xfrm flipV="1">
          <a:off x="18656300" y="13368001"/>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62" name="フローチャート: 判断 861"/>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63" name="テキスト ボックス 862"/>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64" name="フローチャート: 判断 863"/>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65" name="テキスト ボックス 864"/>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87737</xdr:rowOff>
    </xdr:from>
    <xdr:to>
      <xdr:col>116</xdr:col>
      <xdr:colOff>114300</xdr:colOff>
      <xdr:row>78</xdr:row>
      <xdr:rowOff>17887</xdr:rowOff>
    </xdr:to>
    <xdr:sp macro="" textlink="">
      <xdr:nvSpPr>
        <xdr:cNvPr id="871" name="楕円 870"/>
        <xdr:cNvSpPr/>
      </xdr:nvSpPr>
      <xdr:spPr>
        <a:xfrm>
          <a:off x="22110700" y="132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66164</xdr:rowOff>
    </xdr:from>
    <xdr:ext cx="534377" cy="259045"/>
    <xdr:sp macro="" textlink="">
      <xdr:nvSpPr>
        <xdr:cNvPr id="872" name="繰出金該当値テキスト"/>
        <xdr:cNvSpPr txBox="1"/>
      </xdr:nvSpPr>
      <xdr:spPr>
        <a:xfrm>
          <a:off x="22212300" y="1326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67145</xdr:rowOff>
    </xdr:from>
    <xdr:to>
      <xdr:col>112</xdr:col>
      <xdr:colOff>38100</xdr:colOff>
      <xdr:row>77</xdr:row>
      <xdr:rowOff>168745</xdr:rowOff>
    </xdr:to>
    <xdr:sp macro="" textlink="">
      <xdr:nvSpPr>
        <xdr:cNvPr id="873" name="楕円 872"/>
        <xdr:cNvSpPr/>
      </xdr:nvSpPr>
      <xdr:spPr>
        <a:xfrm>
          <a:off x="21272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159872</xdr:rowOff>
    </xdr:from>
    <xdr:ext cx="534377" cy="259045"/>
    <xdr:sp macro="" textlink="">
      <xdr:nvSpPr>
        <xdr:cNvPr id="874" name="テキスト ボックス 873"/>
        <xdr:cNvSpPr txBox="1"/>
      </xdr:nvSpPr>
      <xdr:spPr>
        <a:xfrm>
          <a:off x="21056111" y="133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67374</xdr:rowOff>
    </xdr:from>
    <xdr:to>
      <xdr:col>107</xdr:col>
      <xdr:colOff>101600</xdr:colOff>
      <xdr:row>77</xdr:row>
      <xdr:rowOff>168974</xdr:rowOff>
    </xdr:to>
    <xdr:sp macro="" textlink="">
      <xdr:nvSpPr>
        <xdr:cNvPr id="875" name="楕円 874"/>
        <xdr:cNvSpPr/>
      </xdr:nvSpPr>
      <xdr:spPr>
        <a:xfrm>
          <a:off x="20383500" y="132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160101</xdr:rowOff>
    </xdr:from>
    <xdr:ext cx="534377" cy="259045"/>
    <xdr:sp macro="" textlink="">
      <xdr:nvSpPr>
        <xdr:cNvPr id="876" name="テキスト ボックス 875"/>
        <xdr:cNvSpPr txBox="1"/>
      </xdr:nvSpPr>
      <xdr:spPr>
        <a:xfrm>
          <a:off x="20167111" y="133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115551</xdr:rowOff>
    </xdr:from>
    <xdr:to>
      <xdr:col>102</xdr:col>
      <xdr:colOff>165100</xdr:colOff>
      <xdr:row>78</xdr:row>
      <xdr:rowOff>45701</xdr:rowOff>
    </xdr:to>
    <xdr:sp macro="" textlink="">
      <xdr:nvSpPr>
        <xdr:cNvPr id="877" name="楕円 876"/>
        <xdr:cNvSpPr/>
      </xdr:nvSpPr>
      <xdr:spPr>
        <a:xfrm>
          <a:off x="19494500" y="133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36828</xdr:rowOff>
    </xdr:from>
    <xdr:ext cx="534377" cy="259045"/>
    <xdr:sp macro="" textlink="">
      <xdr:nvSpPr>
        <xdr:cNvPr id="878" name="テキスト ボックス 877"/>
        <xdr:cNvSpPr txBox="1"/>
      </xdr:nvSpPr>
      <xdr:spPr>
        <a:xfrm>
          <a:off x="19278111" y="134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155156</xdr:rowOff>
    </xdr:from>
    <xdr:to>
      <xdr:col>98</xdr:col>
      <xdr:colOff>38100</xdr:colOff>
      <xdr:row>78</xdr:row>
      <xdr:rowOff>85306</xdr:rowOff>
    </xdr:to>
    <xdr:sp macro="" textlink="">
      <xdr:nvSpPr>
        <xdr:cNvPr id="879" name="楕円 878"/>
        <xdr:cNvSpPr/>
      </xdr:nvSpPr>
      <xdr:spPr>
        <a:xfrm>
          <a:off x="18605500" y="133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76433</xdr:rowOff>
    </xdr:from>
    <xdr:ext cx="534377" cy="259045"/>
    <xdr:sp macro="" textlink="">
      <xdr:nvSpPr>
        <xdr:cNvPr id="880" name="テキスト ボックス 879"/>
        <xdr:cNvSpPr txBox="1"/>
      </xdr:nvSpPr>
      <xdr:spPr>
        <a:xfrm>
          <a:off x="18389111" y="134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90,809</a:t>
          </a:r>
          <a:r>
            <a:rPr kumimoji="1" lang="ja-JP" altLang="en-US" sz="1300">
              <a:latin typeface="ＭＳ Ｐゴシック" panose="020B0600070205080204" pitchFamily="50" charset="-128"/>
              <a:ea typeface="ＭＳ Ｐゴシック" panose="020B0600070205080204" pitchFamily="50" charset="-128"/>
            </a:rPr>
            <a:t>円となり、類似団体内平均値、全国平均及び長野県平均と比較して高い水準にある。積極的な整備を行ってきた下水道事業会計への補助金が多額であることに加え、上伊那広域連合や伊那中央行政組合による広域行政（ごみ処理、病院事業など）に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負担が多額となっていることが要因である。これらは、市の財政状況に大きな影響を及ぼすことから、引き続き関係団体と連携を図りながら、経営の健全化や負担の適正化等を求めるとともに、経費の削減に努め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55,361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14,960</a:t>
          </a:r>
          <a:r>
            <a:rPr kumimoji="1" lang="ja-JP" altLang="en-US" sz="1300">
              <a:latin typeface="ＭＳ Ｐゴシック" panose="020B0600070205080204" pitchFamily="50" charset="-128"/>
              <a:ea typeface="ＭＳ Ｐゴシック" panose="020B0600070205080204" pitchFamily="50" charset="-128"/>
            </a:rPr>
            <a:t>円減少した。前年度に産業用地売払収入を原資に第三セクター等改革推進債の未償還残高を全額繰上償還したことが減少の主な要因である。特殊要因を除くと「返すより多く借りない」方針の徹底により年々減少しており、類</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似団体内平均値と比較すると概ね同程度となっているが、全国平均及び長野県平均と比較すると依然として高い値となっている。今後も、「返すより多く借りない」方針を堅持しつつ、積極的に繰上償還を行い、数値の着実な改善を目指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61,355</a:t>
          </a:r>
          <a:r>
            <a:rPr kumimoji="1" lang="ja-JP" altLang="en-US" sz="1300">
              <a:latin typeface="ＭＳ Ｐゴシック" panose="020B0600070205080204" pitchFamily="50" charset="-128"/>
              <a:ea typeface="ＭＳ Ｐゴシック" panose="020B0600070205080204" pitchFamily="50" charset="-128"/>
            </a:rPr>
            <a:t>円となり、大きく減少した。前年度にふるさと納税（寄附）を原資とする多額の基金への積立てを行ったことが減少の主な要因である。減少はしたものの、類似団体内順位は最も高くなっており、全国平均及び長野県平均と比較しても高い水準にある。基金の整理</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積替え）を行ったといった特殊要因もあるが、これを除いても、類似団体内平均値、全国平均及び長野県平均を上回っており、順調に積み増しができている。今後も、財政状況をみながら基金の積み増しを行い、財政基盤の強化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68,652
67,058
667.93
36,993,591
35,858,650
1,012,691
20,425,690
31,891,400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157988</xdr:rowOff>
    </xdr:from>
    <xdr:to>
      <xdr:col>24</xdr:col>
      <xdr:colOff>63500</xdr:colOff>
      <xdr:row>35</xdr:row>
      <xdr:rowOff>165760</xdr:rowOff>
    </xdr:to>
    <xdr:cxnSp macro="">
      <xdr:nvCxnSpPr>
        <xdr:cNvPr id="59" name="直線コネクタ 58"/>
        <xdr:cNvCxnSpPr/>
      </xdr:nvCxnSpPr>
      <xdr:spPr>
        <a:xfrm>
          <a:off x="3797300" y="6158738"/>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59690</xdr:rowOff>
    </xdr:from>
    <xdr:to>
      <xdr:col>19</xdr:col>
      <xdr:colOff>177800</xdr:colOff>
      <xdr:row>35</xdr:row>
      <xdr:rowOff>157988</xdr:rowOff>
    </xdr:to>
    <xdr:cxnSp macro="">
      <xdr:nvCxnSpPr>
        <xdr:cNvPr id="62" name="直線コネクタ 61"/>
        <xdr:cNvCxnSpPr/>
      </xdr:nvCxnSpPr>
      <xdr:spPr>
        <a:xfrm>
          <a:off x="2908300" y="606044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59690</xdr:rowOff>
    </xdr:from>
    <xdr:to>
      <xdr:col>15</xdr:col>
      <xdr:colOff>50800</xdr:colOff>
      <xdr:row>35</xdr:row>
      <xdr:rowOff>165303</xdr:rowOff>
    </xdr:to>
    <xdr:cxnSp macro="">
      <xdr:nvCxnSpPr>
        <xdr:cNvPr id="65" name="直線コネクタ 64"/>
        <xdr:cNvCxnSpPr/>
      </xdr:nvCxnSpPr>
      <xdr:spPr>
        <a:xfrm flipV="1">
          <a:off x="2019300" y="6060440"/>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118618</xdr:rowOff>
    </xdr:from>
    <xdr:to>
      <xdr:col>15</xdr:col>
      <xdr:colOff>101600</xdr:colOff>
      <xdr:row>34</xdr:row>
      <xdr:rowOff>48768</xdr:rowOff>
    </xdr:to>
    <xdr:sp macro="" textlink="">
      <xdr:nvSpPr>
        <xdr:cNvPr id="66" name="フローチャート: 判断 65"/>
        <xdr:cNvSpPr/>
      </xdr:nvSpPr>
      <xdr:spPr>
        <a:xfrm>
          <a:off x="2857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65295</xdr:rowOff>
    </xdr:from>
    <xdr:ext cx="469744" cy="259045"/>
    <xdr:sp macro="" textlink="">
      <xdr:nvSpPr>
        <xdr:cNvPr id="67" name="テキスト ボックス 66"/>
        <xdr:cNvSpPr txBox="1"/>
      </xdr:nvSpPr>
      <xdr:spPr>
        <a:xfrm>
          <a:off x="2673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165303</xdr:rowOff>
    </xdr:from>
    <xdr:to>
      <xdr:col>10</xdr:col>
      <xdr:colOff>114300</xdr:colOff>
      <xdr:row>36</xdr:row>
      <xdr:rowOff>11227</xdr:rowOff>
    </xdr:to>
    <xdr:cxnSp macro="">
      <xdr:nvCxnSpPr>
        <xdr:cNvPr id="68" name="直線コネクタ 67"/>
        <xdr:cNvCxnSpPr/>
      </xdr:nvCxnSpPr>
      <xdr:spPr>
        <a:xfrm flipV="1">
          <a:off x="1130300" y="616605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36322</xdr:rowOff>
    </xdr:from>
    <xdr:to>
      <xdr:col>10</xdr:col>
      <xdr:colOff>165100</xdr:colOff>
      <xdr:row>34</xdr:row>
      <xdr:rowOff>137922</xdr:rowOff>
    </xdr:to>
    <xdr:sp macro="" textlink="">
      <xdr:nvSpPr>
        <xdr:cNvPr id="69" name="フローチャート: 判断 68"/>
        <xdr:cNvSpPr/>
      </xdr:nvSpPr>
      <xdr:spPr>
        <a:xfrm>
          <a:off x="1968500" y="58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154449</xdr:rowOff>
    </xdr:from>
    <xdr:ext cx="469744" cy="259045"/>
    <xdr:sp macro="" textlink="">
      <xdr:nvSpPr>
        <xdr:cNvPr id="70" name="テキスト ボックス 69"/>
        <xdr:cNvSpPr txBox="1"/>
      </xdr:nvSpPr>
      <xdr:spPr>
        <a:xfrm>
          <a:off x="1784428"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61468</xdr:rowOff>
    </xdr:from>
    <xdr:to>
      <xdr:col>6</xdr:col>
      <xdr:colOff>38100</xdr:colOff>
      <xdr:row>34</xdr:row>
      <xdr:rowOff>163068</xdr:rowOff>
    </xdr:to>
    <xdr:sp macro="" textlink="">
      <xdr:nvSpPr>
        <xdr:cNvPr id="71" name="フローチャート: 判断 70"/>
        <xdr:cNvSpPr/>
      </xdr:nvSpPr>
      <xdr:spPr>
        <a:xfrm>
          <a:off x="1079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8145</xdr:rowOff>
    </xdr:from>
    <xdr:ext cx="469744" cy="259045"/>
    <xdr:sp macro="" textlink="">
      <xdr:nvSpPr>
        <xdr:cNvPr id="72" name="テキスト ボックス 71"/>
        <xdr:cNvSpPr txBox="1"/>
      </xdr:nvSpPr>
      <xdr:spPr>
        <a:xfrm>
          <a:off x="895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114960</xdr:rowOff>
    </xdr:from>
    <xdr:to>
      <xdr:col>24</xdr:col>
      <xdr:colOff>114300</xdr:colOff>
      <xdr:row>36</xdr:row>
      <xdr:rowOff>45110</xdr:rowOff>
    </xdr:to>
    <xdr:sp macro="" textlink="">
      <xdr:nvSpPr>
        <xdr:cNvPr id="78" name="楕円 77"/>
        <xdr:cNvSpPr/>
      </xdr:nvSpPr>
      <xdr:spPr>
        <a:xfrm>
          <a:off x="45847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93387</xdr:rowOff>
    </xdr:from>
    <xdr:ext cx="469744" cy="259045"/>
    <xdr:sp macro="" textlink="">
      <xdr:nvSpPr>
        <xdr:cNvPr id="79" name="議会費該当値テキスト"/>
        <xdr:cNvSpPr txBox="1"/>
      </xdr:nvSpPr>
      <xdr:spPr>
        <a:xfrm>
          <a:off x="4686300" y="609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107188</xdr:rowOff>
    </xdr:from>
    <xdr:to>
      <xdr:col>20</xdr:col>
      <xdr:colOff>38100</xdr:colOff>
      <xdr:row>36</xdr:row>
      <xdr:rowOff>37338</xdr:rowOff>
    </xdr:to>
    <xdr:sp macro="" textlink="">
      <xdr:nvSpPr>
        <xdr:cNvPr id="80" name="楕円 79"/>
        <xdr:cNvSpPr/>
      </xdr:nvSpPr>
      <xdr:spPr>
        <a:xfrm>
          <a:off x="3746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28465</xdr:rowOff>
    </xdr:from>
    <xdr:ext cx="469744" cy="259045"/>
    <xdr:sp macro="" textlink="">
      <xdr:nvSpPr>
        <xdr:cNvPr id="81" name="テキスト ボックス 80"/>
        <xdr:cNvSpPr txBox="1"/>
      </xdr:nvSpPr>
      <xdr:spPr>
        <a:xfrm>
          <a:off x="3562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8890</xdr:rowOff>
    </xdr:from>
    <xdr:to>
      <xdr:col>15</xdr:col>
      <xdr:colOff>101600</xdr:colOff>
      <xdr:row>35</xdr:row>
      <xdr:rowOff>110490</xdr:rowOff>
    </xdr:to>
    <xdr:sp macro="" textlink="">
      <xdr:nvSpPr>
        <xdr:cNvPr id="82" name="楕円 81"/>
        <xdr:cNvSpPr/>
      </xdr:nvSpPr>
      <xdr:spPr>
        <a:xfrm>
          <a:off x="2857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101617</xdr:rowOff>
    </xdr:from>
    <xdr:ext cx="469744" cy="259045"/>
    <xdr:sp macro="" textlink="">
      <xdr:nvSpPr>
        <xdr:cNvPr id="83" name="テキスト ボックス 82"/>
        <xdr:cNvSpPr txBox="1"/>
      </xdr:nvSpPr>
      <xdr:spPr>
        <a:xfrm>
          <a:off x="2673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114503</xdr:rowOff>
    </xdr:from>
    <xdr:to>
      <xdr:col>10</xdr:col>
      <xdr:colOff>165100</xdr:colOff>
      <xdr:row>36</xdr:row>
      <xdr:rowOff>44653</xdr:rowOff>
    </xdr:to>
    <xdr:sp macro="" textlink="">
      <xdr:nvSpPr>
        <xdr:cNvPr id="84" name="楕円 83"/>
        <xdr:cNvSpPr/>
      </xdr:nvSpPr>
      <xdr:spPr>
        <a:xfrm>
          <a:off x="1968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35780</xdr:rowOff>
    </xdr:from>
    <xdr:ext cx="469744" cy="259045"/>
    <xdr:sp macro="" textlink="">
      <xdr:nvSpPr>
        <xdr:cNvPr id="85" name="テキスト ボックス 84"/>
        <xdr:cNvSpPr txBox="1"/>
      </xdr:nvSpPr>
      <xdr:spPr>
        <a:xfrm>
          <a:off x="1784428" y="620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131877</xdr:rowOff>
    </xdr:from>
    <xdr:to>
      <xdr:col>6</xdr:col>
      <xdr:colOff>38100</xdr:colOff>
      <xdr:row>36</xdr:row>
      <xdr:rowOff>62027</xdr:rowOff>
    </xdr:to>
    <xdr:sp macro="" textlink="">
      <xdr:nvSpPr>
        <xdr:cNvPr id="86" name="楕円 85"/>
        <xdr:cNvSpPr/>
      </xdr:nvSpPr>
      <xdr:spPr>
        <a:xfrm>
          <a:off x="10795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53154</xdr:rowOff>
    </xdr:from>
    <xdr:ext cx="469744" cy="259045"/>
    <xdr:sp macro="" textlink="">
      <xdr:nvSpPr>
        <xdr:cNvPr id="87" name="テキスト ボックス 86"/>
        <xdr:cNvSpPr txBox="1"/>
      </xdr:nvSpPr>
      <xdr:spPr>
        <a:xfrm>
          <a:off x="895428" y="62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34346</xdr:rowOff>
    </xdr:from>
    <xdr:to>
      <xdr:col>24</xdr:col>
      <xdr:colOff>62865</xdr:colOff>
      <xdr:row>58</xdr:row>
      <xdr:rowOff>12034</xdr:rowOff>
    </xdr:to>
    <xdr:cxnSp macro="">
      <xdr:nvCxnSpPr>
        <xdr:cNvPr id="111" name="直線コネクタ 110"/>
        <xdr:cNvCxnSpPr/>
      </xdr:nvCxnSpPr>
      <xdr:spPr>
        <a:xfrm flipV="1">
          <a:off x="4633595" y="9121196"/>
          <a:ext cx="1270" cy="834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15861</xdr:rowOff>
    </xdr:from>
    <xdr:ext cx="534377" cy="259045"/>
    <xdr:sp macro="" textlink="">
      <xdr:nvSpPr>
        <xdr:cNvPr id="112" name="総務費最小値テキスト"/>
        <xdr:cNvSpPr txBox="1"/>
      </xdr:nvSpPr>
      <xdr:spPr>
        <a:xfrm>
          <a:off x="4686300" y="995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12034</xdr:rowOff>
    </xdr:from>
    <xdr:to>
      <xdr:col>24</xdr:col>
      <xdr:colOff>152400</xdr:colOff>
      <xdr:row>58</xdr:row>
      <xdr:rowOff>12034</xdr:rowOff>
    </xdr:to>
    <xdr:cxnSp macro="">
      <xdr:nvCxnSpPr>
        <xdr:cNvPr id="113" name="直線コネクタ 112"/>
        <xdr:cNvCxnSpPr/>
      </xdr:nvCxnSpPr>
      <xdr:spPr>
        <a:xfrm>
          <a:off x="4546600" y="995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152473</xdr:rowOff>
    </xdr:from>
    <xdr:ext cx="599010" cy="259045"/>
    <xdr:sp macro="" textlink="">
      <xdr:nvSpPr>
        <xdr:cNvPr id="114" name="総務費最大値テキスト"/>
        <xdr:cNvSpPr txBox="1"/>
      </xdr:nvSpPr>
      <xdr:spPr>
        <a:xfrm>
          <a:off x="4686300" y="88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34346</xdr:rowOff>
    </xdr:from>
    <xdr:to>
      <xdr:col>24</xdr:col>
      <xdr:colOff>152400</xdr:colOff>
      <xdr:row>53</xdr:row>
      <xdr:rowOff>34346</xdr:rowOff>
    </xdr:to>
    <xdr:cxnSp macro="">
      <xdr:nvCxnSpPr>
        <xdr:cNvPr id="115" name="直線コネクタ 114"/>
        <xdr:cNvCxnSpPr/>
      </xdr:nvCxnSpPr>
      <xdr:spPr>
        <a:xfrm>
          <a:off x="4546600" y="912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122677</xdr:rowOff>
    </xdr:from>
    <xdr:to>
      <xdr:col>24</xdr:col>
      <xdr:colOff>63500</xdr:colOff>
      <xdr:row>54</xdr:row>
      <xdr:rowOff>66937</xdr:rowOff>
    </xdr:to>
    <xdr:cxnSp macro="">
      <xdr:nvCxnSpPr>
        <xdr:cNvPr id="116" name="直線コネクタ 115"/>
        <xdr:cNvCxnSpPr/>
      </xdr:nvCxnSpPr>
      <xdr:spPr>
        <a:xfrm>
          <a:off x="3797300" y="8523727"/>
          <a:ext cx="838200" cy="8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153448</xdr:rowOff>
    </xdr:from>
    <xdr:ext cx="534377" cy="259045"/>
    <xdr:sp macro="" textlink="">
      <xdr:nvSpPr>
        <xdr:cNvPr id="117" name="総務費平均値テキスト"/>
        <xdr:cNvSpPr txBox="1"/>
      </xdr:nvSpPr>
      <xdr:spPr>
        <a:xfrm>
          <a:off x="4686300" y="9583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3571</xdr:rowOff>
    </xdr:from>
    <xdr:to>
      <xdr:col>24</xdr:col>
      <xdr:colOff>114300</xdr:colOff>
      <xdr:row>56</xdr:row>
      <xdr:rowOff>105171</xdr:rowOff>
    </xdr:to>
    <xdr:sp macro="" textlink="">
      <xdr:nvSpPr>
        <xdr:cNvPr id="118" name="フローチャート: 判断 117"/>
        <xdr:cNvSpPr/>
      </xdr:nvSpPr>
      <xdr:spPr>
        <a:xfrm>
          <a:off x="45847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122677</xdr:rowOff>
    </xdr:from>
    <xdr:to>
      <xdr:col>19</xdr:col>
      <xdr:colOff>177800</xdr:colOff>
      <xdr:row>54</xdr:row>
      <xdr:rowOff>11181</xdr:rowOff>
    </xdr:to>
    <xdr:cxnSp macro="">
      <xdr:nvCxnSpPr>
        <xdr:cNvPr id="119" name="直線コネクタ 118"/>
        <xdr:cNvCxnSpPr/>
      </xdr:nvCxnSpPr>
      <xdr:spPr>
        <a:xfrm flipV="1">
          <a:off x="2908300" y="8523727"/>
          <a:ext cx="889000" cy="7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165176</xdr:rowOff>
    </xdr:from>
    <xdr:to>
      <xdr:col>20</xdr:col>
      <xdr:colOff>38100</xdr:colOff>
      <xdr:row>56</xdr:row>
      <xdr:rowOff>95326</xdr:rowOff>
    </xdr:to>
    <xdr:sp macro="" textlink="">
      <xdr:nvSpPr>
        <xdr:cNvPr id="120" name="フローチャート: 判断 119"/>
        <xdr:cNvSpPr/>
      </xdr:nvSpPr>
      <xdr:spPr>
        <a:xfrm>
          <a:off x="3746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86453</xdr:rowOff>
    </xdr:from>
    <xdr:ext cx="534377" cy="259045"/>
    <xdr:sp macro="" textlink="">
      <xdr:nvSpPr>
        <xdr:cNvPr id="121" name="テキスト ボックス 120"/>
        <xdr:cNvSpPr txBox="1"/>
      </xdr:nvSpPr>
      <xdr:spPr>
        <a:xfrm>
          <a:off x="3530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11181</xdr:rowOff>
    </xdr:from>
    <xdr:to>
      <xdr:col>15</xdr:col>
      <xdr:colOff>50800</xdr:colOff>
      <xdr:row>56</xdr:row>
      <xdr:rowOff>52588</xdr:rowOff>
    </xdr:to>
    <xdr:cxnSp macro="">
      <xdr:nvCxnSpPr>
        <xdr:cNvPr id="122" name="直線コネクタ 121"/>
        <xdr:cNvCxnSpPr/>
      </xdr:nvCxnSpPr>
      <xdr:spPr>
        <a:xfrm flipV="1">
          <a:off x="2019300" y="9269481"/>
          <a:ext cx="889000" cy="38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136167</xdr:rowOff>
    </xdr:from>
    <xdr:to>
      <xdr:col>15</xdr:col>
      <xdr:colOff>101600</xdr:colOff>
      <xdr:row>56</xdr:row>
      <xdr:rowOff>66317</xdr:rowOff>
    </xdr:to>
    <xdr:sp macro="" textlink="">
      <xdr:nvSpPr>
        <xdr:cNvPr id="123" name="フローチャート: 判断 122"/>
        <xdr:cNvSpPr/>
      </xdr:nvSpPr>
      <xdr:spPr>
        <a:xfrm>
          <a:off x="2857500" y="95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57444</xdr:rowOff>
    </xdr:from>
    <xdr:ext cx="534377" cy="259045"/>
    <xdr:sp macro="" textlink="">
      <xdr:nvSpPr>
        <xdr:cNvPr id="124" name="テキスト ボックス 123"/>
        <xdr:cNvSpPr txBox="1"/>
      </xdr:nvSpPr>
      <xdr:spPr>
        <a:xfrm>
          <a:off x="2641111" y="965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9634</xdr:rowOff>
    </xdr:from>
    <xdr:to>
      <xdr:col>10</xdr:col>
      <xdr:colOff>114300</xdr:colOff>
      <xdr:row>56</xdr:row>
      <xdr:rowOff>52588</xdr:rowOff>
    </xdr:to>
    <xdr:cxnSp macro="">
      <xdr:nvCxnSpPr>
        <xdr:cNvPr id="125" name="直線コネクタ 124"/>
        <xdr:cNvCxnSpPr/>
      </xdr:nvCxnSpPr>
      <xdr:spPr>
        <a:xfrm>
          <a:off x="1130300" y="9439384"/>
          <a:ext cx="889000" cy="21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26828</xdr:rowOff>
    </xdr:from>
    <xdr:to>
      <xdr:col>10</xdr:col>
      <xdr:colOff>165100</xdr:colOff>
      <xdr:row>56</xdr:row>
      <xdr:rowOff>128428</xdr:rowOff>
    </xdr:to>
    <xdr:sp macro="" textlink="">
      <xdr:nvSpPr>
        <xdr:cNvPr id="126" name="フローチャート: 判断 125"/>
        <xdr:cNvSpPr/>
      </xdr:nvSpPr>
      <xdr:spPr>
        <a:xfrm>
          <a:off x="1968500" y="96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119555</xdr:rowOff>
    </xdr:from>
    <xdr:ext cx="534377" cy="259045"/>
    <xdr:sp macro="" textlink="">
      <xdr:nvSpPr>
        <xdr:cNvPr id="127" name="テキスト ボックス 126"/>
        <xdr:cNvSpPr txBox="1"/>
      </xdr:nvSpPr>
      <xdr:spPr>
        <a:xfrm>
          <a:off x="1752111" y="97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xdr:rowOff>
    </xdr:from>
    <xdr:to>
      <xdr:col>6</xdr:col>
      <xdr:colOff>38100</xdr:colOff>
      <xdr:row>56</xdr:row>
      <xdr:rowOff>104805</xdr:rowOff>
    </xdr:to>
    <xdr:sp macro="" textlink="">
      <xdr:nvSpPr>
        <xdr:cNvPr id="128" name="フローチャート: 判断 127"/>
        <xdr:cNvSpPr/>
      </xdr:nvSpPr>
      <xdr:spPr>
        <a:xfrm>
          <a:off x="1079500" y="960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95932</xdr:rowOff>
    </xdr:from>
    <xdr:ext cx="534377" cy="259045"/>
    <xdr:sp macro="" textlink="">
      <xdr:nvSpPr>
        <xdr:cNvPr id="129" name="テキスト ボックス 128"/>
        <xdr:cNvSpPr txBox="1"/>
      </xdr:nvSpPr>
      <xdr:spPr>
        <a:xfrm>
          <a:off x="863111" y="96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16137</xdr:rowOff>
    </xdr:from>
    <xdr:to>
      <xdr:col>24</xdr:col>
      <xdr:colOff>114300</xdr:colOff>
      <xdr:row>54</xdr:row>
      <xdr:rowOff>117737</xdr:rowOff>
    </xdr:to>
    <xdr:sp macro="" textlink="">
      <xdr:nvSpPr>
        <xdr:cNvPr id="135" name="楕円 134"/>
        <xdr:cNvSpPr/>
      </xdr:nvSpPr>
      <xdr:spPr>
        <a:xfrm>
          <a:off x="4584700" y="92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39014</xdr:rowOff>
    </xdr:from>
    <xdr:ext cx="599010" cy="259045"/>
    <xdr:sp macro="" textlink="">
      <xdr:nvSpPr>
        <xdr:cNvPr id="136" name="総務費該当値テキスト"/>
        <xdr:cNvSpPr txBox="1"/>
      </xdr:nvSpPr>
      <xdr:spPr>
        <a:xfrm>
          <a:off x="4686300" y="912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71877</xdr:rowOff>
    </xdr:from>
    <xdr:to>
      <xdr:col>20</xdr:col>
      <xdr:colOff>38100</xdr:colOff>
      <xdr:row>50</xdr:row>
      <xdr:rowOff>2027</xdr:rowOff>
    </xdr:to>
    <xdr:sp macro="" textlink="">
      <xdr:nvSpPr>
        <xdr:cNvPr id="137" name="楕円 136"/>
        <xdr:cNvSpPr/>
      </xdr:nvSpPr>
      <xdr:spPr>
        <a:xfrm>
          <a:off x="3746500" y="84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18554</xdr:rowOff>
    </xdr:from>
    <xdr:ext cx="599010" cy="259045"/>
    <xdr:sp macro="" textlink="">
      <xdr:nvSpPr>
        <xdr:cNvPr id="138" name="テキスト ボックス 137"/>
        <xdr:cNvSpPr txBox="1"/>
      </xdr:nvSpPr>
      <xdr:spPr>
        <a:xfrm>
          <a:off x="3497795" y="824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131831</xdr:rowOff>
    </xdr:from>
    <xdr:to>
      <xdr:col>15</xdr:col>
      <xdr:colOff>101600</xdr:colOff>
      <xdr:row>54</xdr:row>
      <xdr:rowOff>61981</xdr:rowOff>
    </xdr:to>
    <xdr:sp macro="" textlink="">
      <xdr:nvSpPr>
        <xdr:cNvPr id="139" name="楕円 138"/>
        <xdr:cNvSpPr/>
      </xdr:nvSpPr>
      <xdr:spPr>
        <a:xfrm>
          <a:off x="2857500" y="92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78508</xdr:rowOff>
    </xdr:from>
    <xdr:ext cx="599010" cy="259045"/>
    <xdr:sp macro="" textlink="">
      <xdr:nvSpPr>
        <xdr:cNvPr id="140" name="テキスト ボックス 139"/>
        <xdr:cNvSpPr txBox="1"/>
      </xdr:nvSpPr>
      <xdr:spPr>
        <a:xfrm>
          <a:off x="2608795" y="899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1788</xdr:rowOff>
    </xdr:from>
    <xdr:to>
      <xdr:col>10</xdr:col>
      <xdr:colOff>165100</xdr:colOff>
      <xdr:row>56</xdr:row>
      <xdr:rowOff>103388</xdr:rowOff>
    </xdr:to>
    <xdr:sp macro="" textlink="">
      <xdr:nvSpPr>
        <xdr:cNvPr id="141" name="楕円 140"/>
        <xdr:cNvSpPr/>
      </xdr:nvSpPr>
      <xdr:spPr>
        <a:xfrm>
          <a:off x="1968500" y="96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119915</xdr:rowOff>
    </xdr:from>
    <xdr:ext cx="534377" cy="259045"/>
    <xdr:sp macro="" textlink="">
      <xdr:nvSpPr>
        <xdr:cNvPr id="142" name="テキスト ボックス 141"/>
        <xdr:cNvSpPr txBox="1"/>
      </xdr:nvSpPr>
      <xdr:spPr>
        <a:xfrm>
          <a:off x="1752111" y="937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130284</xdr:rowOff>
    </xdr:from>
    <xdr:to>
      <xdr:col>6</xdr:col>
      <xdr:colOff>38100</xdr:colOff>
      <xdr:row>55</xdr:row>
      <xdr:rowOff>60434</xdr:rowOff>
    </xdr:to>
    <xdr:sp macro="" textlink="">
      <xdr:nvSpPr>
        <xdr:cNvPr id="143" name="楕円 142"/>
        <xdr:cNvSpPr/>
      </xdr:nvSpPr>
      <xdr:spPr>
        <a:xfrm>
          <a:off x="1079500" y="93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76961</xdr:rowOff>
    </xdr:from>
    <xdr:ext cx="534377" cy="259045"/>
    <xdr:sp macro="" textlink="">
      <xdr:nvSpPr>
        <xdr:cNvPr id="144" name="テキスト ボックス 143"/>
        <xdr:cNvSpPr txBox="1"/>
      </xdr:nvSpPr>
      <xdr:spPr>
        <a:xfrm>
          <a:off x="863111" y="916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69" name="直線コネクタ 168"/>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0"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1" name="直線コネクタ 170"/>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2"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3" name="直線コネクタ 172"/>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55308</xdr:rowOff>
    </xdr:from>
    <xdr:to>
      <xdr:col>24</xdr:col>
      <xdr:colOff>63500</xdr:colOff>
      <xdr:row>78</xdr:row>
      <xdr:rowOff>67514</xdr:rowOff>
    </xdr:to>
    <xdr:cxnSp macro="">
      <xdr:nvCxnSpPr>
        <xdr:cNvPr id="174" name="直線コネクタ 173"/>
        <xdr:cNvCxnSpPr/>
      </xdr:nvCxnSpPr>
      <xdr:spPr>
        <a:xfrm>
          <a:off x="3797300" y="13428408"/>
          <a:ext cx="8382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5"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6" name="フローチャート: 判断 175"/>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131077</xdr:rowOff>
    </xdr:from>
    <xdr:to>
      <xdr:col>19</xdr:col>
      <xdr:colOff>177800</xdr:colOff>
      <xdr:row>78</xdr:row>
      <xdr:rowOff>55308</xdr:rowOff>
    </xdr:to>
    <xdr:cxnSp macro="">
      <xdr:nvCxnSpPr>
        <xdr:cNvPr id="177" name="直線コネクタ 176"/>
        <xdr:cNvCxnSpPr/>
      </xdr:nvCxnSpPr>
      <xdr:spPr>
        <a:xfrm>
          <a:off x="2908300" y="13332727"/>
          <a:ext cx="889000" cy="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8" name="フローチャート: 判断 177"/>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79" name="テキスト ボックス 178"/>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131077</xdr:rowOff>
    </xdr:from>
    <xdr:to>
      <xdr:col>15</xdr:col>
      <xdr:colOff>50800</xdr:colOff>
      <xdr:row>78</xdr:row>
      <xdr:rowOff>57150</xdr:rowOff>
    </xdr:to>
    <xdr:cxnSp macro="">
      <xdr:nvCxnSpPr>
        <xdr:cNvPr id="180" name="直線コネクタ 179"/>
        <xdr:cNvCxnSpPr/>
      </xdr:nvCxnSpPr>
      <xdr:spPr>
        <a:xfrm flipV="1">
          <a:off x="2019300" y="13332727"/>
          <a:ext cx="889000" cy="9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73444</xdr:rowOff>
    </xdr:from>
    <xdr:to>
      <xdr:col>15</xdr:col>
      <xdr:colOff>101600</xdr:colOff>
      <xdr:row>77</xdr:row>
      <xdr:rowOff>3594</xdr:rowOff>
    </xdr:to>
    <xdr:sp macro="" textlink="">
      <xdr:nvSpPr>
        <xdr:cNvPr id="181" name="フローチャート: 判断 180"/>
        <xdr:cNvSpPr/>
      </xdr:nvSpPr>
      <xdr:spPr>
        <a:xfrm>
          <a:off x="2857500" y="1310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20121</xdr:rowOff>
    </xdr:from>
    <xdr:ext cx="599010" cy="259045"/>
    <xdr:sp macro="" textlink="">
      <xdr:nvSpPr>
        <xdr:cNvPr id="182" name="テキスト ボックス 181"/>
        <xdr:cNvSpPr txBox="1"/>
      </xdr:nvSpPr>
      <xdr:spPr>
        <a:xfrm>
          <a:off x="2608795" y="128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57150</xdr:rowOff>
    </xdr:from>
    <xdr:to>
      <xdr:col>10</xdr:col>
      <xdr:colOff>114300</xdr:colOff>
      <xdr:row>78</xdr:row>
      <xdr:rowOff>130963</xdr:rowOff>
    </xdr:to>
    <xdr:cxnSp macro="">
      <xdr:nvCxnSpPr>
        <xdr:cNvPr id="183" name="直線コネクタ 182"/>
        <xdr:cNvCxnSpPr/>
      </xdr:nvCxnSpPr>
      <xdr:spPr>
        <a:xfrm flipV="1">
          <a:off x="1130300" y="13430250"/>
          <a:ext cx="889000" cy="7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100546</xdr:rowOff>
    </xdr:from>
    <xdr:to>
      <xdr:col>10</xdr:col>
      <xdr:colOff>165100</xdr:colOff>
      <xdr:row>78</xdr:row>
      <xdr:rowOff>30696</xdr:rowOff>
    </xdr:to>
    <xdr:sp macro="" textlink="">
      <xdr:nvSpPr>
        <xdr:cNvPr id="184" name="フローチャート: 判断 183"/>
        <xdr:cNvSpPr/>
      </xdr:nvSpPr>
      <xdr:spPr>
        <a:xfrm>
          <a:off x="1968500" y="133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47223</xdr:rowOff>
    </xdr:from>
    <xdr:ext cx="599010" cy="259045"/>
    <xdr:sp macro="" textlink="">
      <xdr:nvSpPr>
        <xdr:cNvPr id="185" name="テキスト ボックス 184"/>
        <xdr:cNvSpPr txBox="1"/>
      </xdr:nvSpPr>
      <xdr:spPr>
        <a:xfrm>
          <a:off x="1719795" y="1307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137731</xdr:rowOff>
    </xdr:from>
    <xdr:to>
      <xdr:col>6</xdr:col>
      <xdr:colOff>38100</xdr:colOff>
      <xdr:row>78</xdr:row>
      <xdr:rowOff>67881</xdr:rowOff>
    </xdr:to>
    <xdr:sp macro="" textlink="">
      <xdr:nvSpPr>
        <xdr:cNvPr id="186" name="フローチャート: 判断 185"/>
        <xdr:cNvSpPr/>
      </xdr:nvSpPr>
      <xdr:spPr>
        <a:xfrm>
          <a:off x="1079500" y="1333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84408</xdr:rowOff>
    </xdr:from>
    <xdr:ext cx="599010" cy="259045"/>
    <xdr:sp macro="" textlink="">
      <xdr:nvSpPr>
        <xdr:cNvPr id="187" name="テキスト ボックス 186"/>
        <xdr:cNvSpPr txBox="1"/>
      </xdr:nvSpPr>
      <xdr:spPr>
        <a:xfrm>
          <a:off x="830795" y="1311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16714</xdr:rowOff>
    </xdr:from>
    <xdr:to>
      <xdr:col>24</xdr:col>
      <xdr:colOff>114300</xdr:colOff>
      <xdr:row>78</xdr:row>
      <xdr:rowOff>118314</xdr:rowOff>
    </xdr:to>
    <xdr:sp macro="" textlink="">
      <xdr:nvSpPr>
        <xdr:cNvPr id="193" name="楕円 192"/>
        <xdr:cNvSpPr/>
      </xdr:nvSpPr>
      <xdr:spPr>
        <a:xfrm>
          <a:off x="4584700" y="133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166591</xdr:rowOff>
    </xdr:from>
    <xdr:ext cx="599010" cy="259045"/>
    <xdr:sp macro="" textlink="">
      <xdr:nvSpPr>
        <xdr:cNvPr id="194" name="民生費該当値テキスト"/>
        <xdr:cNvSpPr txBox="1"/>
      </xdr:nvSpPr>
      <xdr:spPr>
        <a:xfrm>
          <a:off x="4686300" y="133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4508</xdr:rowOff>
    </xdr:from>
    <xdr:to>
      <xdr:col>20</xdr:col>
      <xdr:colOff>38100</xdr:colOff>
      <xdr:row>78</xdr:row>
      <xdr:rowOff>106108</xdr:rowOff>
    </xdr:to>
    <xdr:sp macro="" textlink="">
      <xdr:nvSpPr>
        <xdr:cNvPr id="195" name="楕円 194"/>
        <xdr:cNvSpPr/>
      </xdr:nvSpPr>
      <xdr:spPr>
        <a:xfrm>
          <a:off x="3746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97235</xdr:rowOff>
    </xdr:from>
    <xdr:ext cx="599010" cy="259045"/>
    <xdr:sp macro="" textlink="">
      <xdr:nvSpPr>
        <xdr:cNvPr id="196" name="テキスト ボックス 195"/>
        <xdr:cNvSpPr txBox="1"/>
      </xdr:nvSpPr>
      <xdr:spPr>
        <a:xfrm>
          <a:off x="3497795" y="1347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80277</xdr:rowOff>
    </xdr:from>
    <xdr:to>
      <xdr:col>15</xdr:col>
      <xdr:colOff>101600</xdr:colOff>
      <xdr:row>78</xdr:row>
      <xdr:rowOff>10427</xdr:rowOff>
    </xdr:to>
    <xdr:sp macro="" textlink="">
      <xdr:nvSpPr>
        <xdr:cNvPr id="197" name="楕円 196"/>
        <xdr:cNvSpPr/>
      </xdr:nvSpPr>
      <xdr:spPr>
        <a:xfrm>
          <a:off x="2857500" y="132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1554</xdr:rowOff>
    </xdr:from>
    <xdr:ext cx="599010" cy="259045"/>
    <xdr:sp macro="" textlink="">
      <xdr:nvSpPr>
        <xdr:cNvPr id="198" name="テキスト ボックス 197"/>
        <xdr:cNvSpPr txBox="1"/>
      </xdr:nvSpPr>
      <xdr:spPr>
        <a:xfrm>
          <a:off x="2608795" y="1337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6350</xdr:rowOff>
    </xdr:from>
    <xdr:to>
      <xdr:col>10</xdr:col>
      <xdr:colOff>165100</xdr:colOff>
      <xdr:row>78</xdr:row>
      <xdr:rowOff>107950</xdr:rowOff>
    </xdr:to>
    <xdr:sp macro="" textlink="">
      <xdr:nvSpPr>
        <xdr:cNvPr id="199" name="楕円 198"/>
        <xdr:cNvSpPr/>
      </xdr:nvSpPr>
      <xdr:spPr>
        <a:xfrm>
          <a:off x="1968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99077</xdr:rowOff>
    </xdr:from>
    <xdr:ext cx="599010" cy="259045"/>
    <xdr:sp macro="" textlink="">
      <xdr:nvSpPr>
        <xdr:cNvPr id="200" name="テキスト ボックス 199"/>
        <xdr:cNvSpPr txBox="1"/>
      </xdr:nvSpPr>
      <xdr:spPr>
        <a:xfrm>
          <a:off x="1719795" y="1347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80163</xdr:rowOff>
    </xdr:from>
    <xdr:to>
      <xdr:col>6</xdr:col>
      <xdr:colOff>38100</xdr:colOff>
      <xdr:row>79</xdr:row>
      <xdr:rowOff>10313</xdr:rowOff>
    </xdr:to>
    <xdr:sp macro="" textlink="">
      <xdr:nvSpPr>
        <xdr:cNvPr id="201" name="楕円 200"/>
        <xdr:cNvSpPr/>
      </xdr:nvSpPr>
      <xdr:spPr>
        <a:xfrm>
          <a:off x="1079500" y="134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1440</xdr:rowOff>
    </xdr:from>
    <xdr:ext cx="599010" cy="259045"/>
    <xdr:sp macro="" textlink="">
      <xdr:nvSpPr>
        <xdr:cNvPr id="202" name="テキスト ボックス 201"/>
        <xdr:cNvSpPr txBox="1"/>
      </xdr:nvSpPr>
      <xdr:spPr>
        <a:xfrm>
          <a:off x="830795" y="1354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6" name="直線コネクタ 225"/>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7"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8" name="直線コネクタ 227"/>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29"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0" name="直線コネクタ 229"/>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60147</xdr:rowOff>
    </xdr:from>
    <xdr:to>
      <xdr:col>24</xdr:col>
      <xdr:colOff>63500</xdr:colOff>
      <xdr:row>95</xdr:row>
      <xdr:rowOff>105347</xdr:rowOff>
    </xdr:to>
    <xdr:cxnSp macro="">
      <xdr:nvCxnSpPr>
        <xdr:cNvPr id="231" name="直線コネクタ 230"/>
        <xdr:cNvCxnSpPr/>
      </xdr:nvCxnSpPr>
      <xdr:spPr>
        <a:xfrm flipV="1">
          <a:off x="3797300" y="16347897"/>
          <a:ext cx="838200" cy="4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2"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3" name="フローチャート: 判断 232"/>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105347</xdr:rowOff>
    </xdr:from>
    <xdr:to>
      <xdr:col>19</xdr:col>
      <xdr:colOff>177800</xdr:colOff>
      <xdr:row>95</xdr:row>
      <xdr:rowOff>123189</xdr:rowOff>
    </xdr:to>
    <xdr:cxnSp macro="">
      <xdr:nvCxnSpPr>
        <xdr:cNvPr id="234" name="直線コネクタ 233"/>
        <xdr:cNvCxnSpPr/>
      </xdr:nvCxnSpPr>
      <xdr:spPr>
        <a:xfrm flipV="1">
          <a:off x="2908300" y="16393097"/>
          <a:ext cx="8890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5" name="フローチャート: 判断 234"/>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6" name="テキスト ボックス 235"/>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102578</xdr:rowOff>
    </xdr:from>
    <xdr:to>
      <xdr:col>15</xdr:col>
      <xdr:colOff>50800</xdr:colOff>
      <xdr:row>95</xdr:row>
      <xdr:rowOff>123189</xdr:rowOff>
    </xdr:to>
    <xdr:cxnSp macro="">
      <xdr:nvCxnSpPr>
        <xdr:cNvPr id="237" name="直線コネクタ 236"/>
        <xdr:cNvCxnSpPr/>
      </xdr:nvCxnSpPr>
      <xdr:spPr>
        <a:xfrm>
          <a:off x="2019300" y="16390328"/>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162344</xdr:rowOff>
    </xdr:from>
    <xdr:to>
      <xdr:col>15</xdr:col>
      <xdr:colOff>101600</xdr:colOff>
      <xdr:row>96</xdr:row>
      <xdr:rowOff>92494</xdr:rowOff>
    </xdr:to>
    <xdr:sp macro="" textlink="">
      <xdr:nvSpPr>
        <xdr:cNvPr id="238" name="フローチャート: 判断 237"/>
        <xdr:cNvSpPr/>
      </xdr:nvSpPr>
      <xdr:spPr>
        <a:xfrm>
          <a:off x="2857500" y="164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83621</xdr:rowOff>
    </xdr:from>
    <xdr:ext cx="534377" cy="259045"/>
    <xdr:sp macro="" textlink="">
      <xdr:nvSpPr>
        <xdr:cNvPr id="239" name="テキスト ボックス 238"/>
        <xdr:cNvSpPr txBox="1"/>
      </xdr:nvSpPr>
      <xdr:spPr>
        <a:xfrm>
          <a:off x="2641111" y="165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102578</xdr:rowOff>
    </xdr:from>
    <xdr:to>
      <xdr:col>10</xdr:col>
      <xdr:colOff>114300</xdr:colOff>
      <xdr:row>95</xdr:row>
      <xdr:rowOff>157911</xdr:rowOff>
    </xdr:to>
    <xdr:cxnSp macro="">
      <xdr:nvCxnSpPr>
        <xdr:cNvPr id="240" name="直線コネクタ 239"/>
        <xdr:cNvCxnSpPr/>
      </xdr:nvCxnSpPr>
      <xdr:spPr>
        <a:xfrm flipV="1">
          <a:off x="1130300" y="16390328"/>
          <a:ext cx="889000" cy="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30048</xdr:rowOff>
    </xdr:from>
    <xdr:to>
      <xdr:col>10</xdr:col>
      <xdr:colOff>165100</xdr:colOff>
      <xdr:row>96</xdr:row>
      <xdr:rowOff>131648</xdr:rowOff>
    </xdr:to>
    <xdr:sp macro="" textlink="">
      <xdr:nvSpPr>
        <xdr:cNvPr id="241" name="フローチャート: 判断 240"/>
        <xdr:cNvSpPr/>
      </xdr:nvSpPr>
      <xdr:spPr>
        <a:xfrm>
          <a:off x="1968500" y="1648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122775</xdr:rowOff>
    </xdr:from>
    <xdr:ext cx="534377" cy="259045"/>
    <xdr:sp macro="" textlink="">
      <xdr:nvSpPr>
        <xdr:cNvPr id="242" name="テキスト ボックス 241"/>
        <xdr:cNvSpPr txBox="1"/>
      </xdr:nvSpPr>
      <xdr:spPr>
        <a:xfrm>
          <a:off x="1752111" y="1658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48513</xdr:rowOff>
    </xdr:from>
    <xdr:to>
      <xdr:col>6</xdr:col>
      <xdr:colOff>38100</xdr:colOff>
      <xdr:row>96</xdr:row>
      <xdr:rowOff>150113</xdr:rowOff>
    </xdr:to>
    <xdr:sp macro="" textlink="">
      <xdr:nvSpPr>
        <xdr:cNvPr id="243" name="フローチャート: 判断 242"/>
        <xdr:cNvSpPr/>
      </xdr:nvSpPr>
      <xdr:spPr>
        <a:xfrm>
          <a:off x="1079500" y="1650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141240</xdr:rowOff>
    </xdr:from>
    <xdr:ext cx="534377" cy="259045"/>
    <xdr:sp macro="" textlink="">
      <xdr:nvSpPr>
        <xdr:cNvPr id="244" name="テキスト ボックス 243"/>
        <xdr:cNvSpPr txBox="1"/>
      </xdr:nvSpPr>
      <xdr:spPr>
        <a:xfrm>
          <a:off x="863111" y="1660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9347</xdr:rowOff>
    </xdr:from>
    <xdr:to>
      <xdr:col>24</xdr:col>
      <xdr:colOff>114300</xdr:colOff>
      <xdr:row>95</xdr:row>
      <xdr:rowOff>110947</xdr:rowOff>
    </xdr:to>
    <xdr:sp macro="" textlink="">
      <xdr:nvSpPr>
        <xdr:cNvPr id="250" name="楕円 249"/>
        <xdr:cNvSpPr/>
      </xdr:nvSpPr>
      <xdr:spPr>
        <a:xfrm>
          <a:off x="4584700" y="162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32224</xdr:rowOff>
    </xdr:from>
    <xdr:ext cx="534377" cy="259045"/>
    <xdr:sp macro="" textlink="">
      <xdr:nvSpPr>
        <xdr:cNvPr id="251" name="衛生費該当値テキスト"/>
        <xdr:cNvSpPr txBox="1"/>
      </xdr:nvSpPr>
      <xdr:spPr>
        <a:xfrm>
          <a:off x="4686300" y="1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54547</xdr:rowOff>
    </xdr:from>
    <xdr:to>
      <xdr:col>20</xdr:col>
      <xdr:colOff>38100</xdr:colOff>
      <xdr:row>95</xdr:row>
      <xdr:rowOff>156147</xdr:rowOff>
    </xdr:to>
    <xdr:sp macro="" textlink="">
      <xdr:nvSpPr>
        <xdr:cNvPr id="252" name="楕円 251"/>
        <xdr:cNvSpPr/>
      </xdr:nvSpPr>
      <xdr:spPr>
        <a:xfrm>
          <a:off x="3746500" y="163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1224</xdr:rowOff>
    </xdr:from>
    <xdr:ext cx="534377" cy="259045"/>
    <xdr:sp macro="" textlink="">
      <xdr:nvSpPr>
        <xdr:cNvPr id="253" name="テキスト ボックス 252"/>
        <xdr:cNvSpPr txBox="1"/>
      </xdr:nvSpPr>
      <xdr:spPr>
        <a:xfrm>
          <a:off x="3530111" y="1611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72389</xdr:rowOff>
    </xdr:from>
    <xdr:to>
      <xdr:col>15</xdr:col>
      <xdr:colOff>101600</xdr:colOff>
      <xdr:row>96</xdr:row>
      <xdr:rowOff>2539</xdr:rowOff>
    </xdr:to>
    <xdr:sp macro="" textlink="">
      <xdr:nvSpPr>
        <xdr:cNvPr id="254" name="楕円 253"/>
        <xdr:cNvSpPr/>
      </xdr:nvSpPr>
      <xdr:spPr>
        <a:xfrm>
          <a:off x="2857500" y="163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19066</xdr:rowOff>
    </xdr:from>
    <xdr:ext cx="534377" cy="259045"/>
    <xdr:sp macro="" textlink="">
      <xdr:nvSpPr>
        <xdr:cNvPr id="255" name="テキスト ボックス 254"/>
        <xdr:cNvSpPr txBox="1"/>
      </xdr:nvSpPr>
      <xdr:spPr>
        <a:xfrm>
          <a:off x="2641111" y="1613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51778</xdr:rowOff>
    </xdr:from>
    <xdr:to>
      <xdr:col>10</xdr:col>
      <xdr:colOff>165100</xdr:colOff>
      <xdr:row>95</xdr:row>
      <xdr:rowOff>153378</xdr:rowOff>
    </xdr:to>
    <xdr:sp macro="" textlink="">
      <xdr:nvSpPr>
        <xdr:cNvPr id="256" name="楕円 255"/>
        <xdr:cNvSpPr/>
      </xdr:nvSpPr>
      <xdr:spPr>
        <a:xfrm>
          <a:off x="1968500" y="163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169905</xdr:rowOff>
    </xdr:from>
    <xdr:ext cx="534377" cy="259045"/>
    <xdr:sp macro="" textlink="">
      <xdr:nvSpPr>
        <xdr:cNvPr id="257" name="テキスト ボックス 256"/>
        <xdr:cNvSpPr txBox="1"/>
      </xdr:nvSpPr>
      <xdr:spPr>
        <a:xfrm>
          <a:off x="1752111" y="161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107111</xdr:rowOff>
    </xdr:from>
    <xdr:to>
      <xdr:col>6</xdr:col>
      <xdr:colOff>38100</xdr:colOff>
      <xdr:row>96</xdr:row>
      <xdr:rowOff>37261</xdr:rowOff>
    </xdr:to>
    <xdr:sp macro="" textlink="">
      <xdr:nvSpPr>
        <xdr:cNvPr id="258" name="楕円 257"/>
        <xdr:cNvSpPr/>
      </xdr:nvSpPr>
      <xdr:spPr>
        <a:xfrm>
          <a:off x="1079500" y="163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53788</xdr:rowOff>
    </xdr:from>
    <xdr:ext cx="534377" cy="259045"/>
    <xdr:sp macro="" textlink="">
      <xdr:nvSpPr>
        <xdr:cNvPr id="259" name="テキスト ボックス 258"/>
        <xdr:cNvSpPr txBox="1"/>
      </xdr:nvSpPr>
      <xdr:spPr>
        <a:xfrm>
          <a:off x="863111" y="161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5" name="直線コネクタ 284"/>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8"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89" name="直線コネクタ 288"/>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44341</xdr:rowOff>
    </xdr:from>
    <xdr:to>
      <xdr:col>55</xdr:col>
      <xdr:colOff>0</xdr:colOff>
      <xdr:row>38</xdr:row>
      <xdr:rowOff>48587</xdr:rowOff>
    </xdr:to>
    <xdr:cxnSp macro="">
      <xdr:nvCxnSpPr>
        <xdr:cNvPr id="290" name="直線コネクタ 289"/>
        <xdr:cNvCxnSpPr/>
      </xdr:nvCxnSpPr>
      <xdr:spPr>
        <a:xfrm flipV="1">
          <a:off x="9639300" y="6559441"/>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1"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2" name="フローチャート: 判断 291"/>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5480</xdr:rowOff>
    </xdr:from>
    <xdr:to>
      <xdr:col>50</xdr:col>
      <xdr:colOff>114300</xdr:colOff>
      <xdr:row>38</xdr:row>
      <xdr:rowOff>48587</xdr:rowOff>
    </xdr:to>
    <xdr:cxnSp macro="">
      <xdr:nvCxnSpPr>
        <xdr:cNvPr id="293" name="直線コネクタ 292"/>
        <xdr:cNvCxnSpPr/>
      </xdr:nvCxnSpPr>
      <xdr:spPr>
        <a:xfrm>
          <a:off x="8750300" y="6520580"/>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4" name="フローチャート: 判断 293"/>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5" name="テキスト ボックス 294"/>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147538</xdr:rowOff>
    </xdr:from>
    <xdr:to>
      <xdr:col>45</xdr:col>
      <xdr:colOff>177800</xdr:colOff>
      <xdr:row>38</xdr:row>
      <xdr:rowOff>5480</xdr:rowOff>
    </xdr:to>
    <xdr:cxnSp macro="">
      <xdr:nvCxnSpPr>
        <xdr:cNvPr id="296" name="直線コネクタ 295"/>
        <xdr:cNvCxnSpPr/>
      </xdr:nvCxnSpPr>
      <xdr:spPr>
        <a:xfrm>
          <a:off x="7861300" y="64911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32730</xdr:rowOff>
    </xdr:from>
    <xdr:to>
      <xdr:col>46</xdr:col>
      <xdr:colOff>38100</xdr:colOff>
      <xdr:row>37</xdr:row>
      <xdr:rowOff>134330</xdr:rowOff>
    </xdr:to>
    <xdr:sp macro="" textlink="">
      <xdr:nvSpPr>
        <xdr:cNvPr id="297" name="フローチャート: 判断 296"/>
        <xdr:cNvSpPr/>
      </xdr:nvSpPr>
      <xdr:spPr>
        <a:xfrm>
          <a:off x="8699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150857</xdr:rowOff>
    </xdr:from>
    <xdr:ext cx="469744" cy="259045"/>
    <xdr:sp macro="" textlink="">
      <xdr:nvSpPr>
        <xdr:cNvPr id="298" name="テキスト ボックス 297"/>
        <xdr:cNvSpPr txBox="1"/>
      </xdr:nvSpPr>
      <xdr:spPr>
        <a:xfrm>
          <a:off x="8515428" y="615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125331</xdr:rowOff>
    </xdr:from>
    <xdr:to>
      <xdr:col>41</xdr:col>
      <xdr:colOff>50800</xdr:colOff>
      <xdr:row>37</xdr:row>
      <xdr:rowOff>147538</xdr:rowOff>
    </xdr:to>
    <xdr:cxnSp macro="">
      <xdr:nvCxnSpPr>
        <xdr:cNvPr id="299" name="直線コネクタ 298"/>
        <xdr:cNvCxnSpPr/>
      </xdr:nvCxnSpPr>
      <xdr:spPr>
        <a:xfrm>
          <a:off x="6972300" y="6468981"/>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53630</xdr:rowOff>
    </xdr:from>
    <xdr:to>
      <xdr:col>41</xdr:col>
      <xdr:colOff>101600</xdr:colOff>
      <xdr:row>36</xdr:row>
      <xdr:rowOff>155230</xdr:rowOff>
    </xdr:to>
    <xdr:sp macro="" textlink="">
      <xdr:nvSpPr>
        <xdr:cNvPr id="300" name="フローチャート: 判断 299"/>
        <xdr:cNvSpPr/>
      </xdr:nvSpPr>
      <xdr:spPr>
        <a:xfrm>
          <a:off x="7810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307</xdr:rowOff>
    </xdr:from>
    <xdr:ext cx="469744" cy="259045"/>
    <xdr:sp macro="" textlink="">
      <xdr:nvSpPr>
        <xdr:cNvPr id="301" name="テキスト ボックス 300"/>
        <xdr:cNvSpPr txBox="1"/>
      </xdr:nvSpPr>
      <xdr:spPr>
        <a:xfrm>
          <a:off x="7626428" y="60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95105</xdr:rowOff>
    </xdr:from>
    <xdr:to>
      <xdr:col>36</xdr:col>
      <xdr:colOff>165100</xdr:colOff>
      <xdr:row>36</xdr:row>
      <xdr:rowOff>25255</xdr:rowOff>
    </xdr:to>
    <xdr:sp macro="" textlink="">
      <xdr:nvSpPr>
        <xdr:cNvPr id="302" name="フローチャート: 判断 301"/>
        <xdr:cNvSpPr/>
      </xdr:nvSpPr>
      <xdr:spPr>
        <a:xfrm>
          <a:off x="6921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41782</xdr:rowOff>
    </xdr:from>
    <xdr:ext cx="469744" cy="259045"/>
    <xdr:sp macro="" textlink="">
      <xdr:nvSpPr>
        <xdr:cNvPr id="303" name="テキスト ボックス 302"/>
        <xdr:cNvSpPr txBox="1"/>
      </xdr:nvSpPr>
      <xdr:spPr>
        <a:xfrm>
          <a:off x="6737428" y="5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164991</xdr:rowOff>
    </xdr:from>
    <xdr:to>
      <xdr:col>55</xdr:col>
      <xdr:colOff>50800</xdr:colOff>
      <xdr:row>38</xdr:row>
      <xdr:rowOff>95141</xdr:rowOff>
    </xdr:to>
    <xdr:sp macro="" textlink="">
      <xdr:nvSpPr>
        <xdr:cNvPr id="309" name="楕円 308"/>
        <xdr:cNvSpPr/>
      </xdr:nvSpPr>
      <xdr:spPr>
        <a:xfrm>
          <a:off x="10426700" y="65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143418</xdr:rowOff>
    </xdr:from>
    <xdr:ext cx="378565" cy="259045"/>
    <xdr:sp macro="" textlink="">
      <xdr:nvSpPr>
        <xdr:cNvPr id="310" name="労働費該当値テキスト"/>
        <xdr:cNvSpPr txBox="1"/>
      </xdr:nvSpPr>
      <xdr:spPr>
        <a:xfrm>
          <a:off x="10528300" y="648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169237</xdr:rowOff>
    </xdr:from>
    <xdr:to>
      <xdr:col>50</xdr:col>
      <xdr:colOff>165100</xdr:colOff>
      <xdr:row>38</xdr:row>
      <xdr:rowOff>99387</xdr:rowOff>
    </xdr:to>
    <xdr:sp macro="" textlink="">
      <xdr:nvSpPr>
        <xdr:cNvPr id="311" name="楕円 310"/>
        <xdr:cNvSpPr/>
      </xdr:nvSpPr>
      <xdr:spPr>
        <a:xfrm>
          <a:off x="9588500" y="6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90514</xdr:rowOff>
    </xdr:from>
    <xdr:ext cx="378565" cy="259045"/>
    <xdr:sp macro="" textlink="">
      <xdr:nvSpPr>
        <xdr:cNvPr id="312" name="テキスト ボックス 311"/>
        <xdr:cNvSpPr txBox="1"/>
      </xdr:nvSpPr>
      <xdr:spPr>
        <a:xfrm>
          <a:off x="9450017" y="6605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126129</xdr:rowOff>
    </xdr:from>
    <xdr:to>
      <xdr:col>46</xdr:col>
      <xdr:colOff>38100</xdr:colOff>
      <xdr:row>38</xdr:row>
      <xdr:rowOff>56279</xdr:rowOff>
    </xdr:to>
    <xdr:sp macro="" textlink="">
      <xdr:nvSpPr>
        <xdr:cNvPr id="313" name="楕円 312"/>
        <xdr:cNvSpPr/>
      </xdr:nvSpPr>
      <xdr:spPr>
        <a:xfrm>
          <a:off x="8699500" y="64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47407</xdr:rowOff>
    </xdr:from>
    <xdr:ext cx="378565" cy="259045"/>
    <xdr:sp macro="" textlink="">
      <xdr:nvSpPr>
        <xdr:cNvPr id="314" name="テキスト ボックス 313"/>
        <xdr:cNvSpPr txBox="1"/>
      </xdr:nvSpPr>
      <xdr:spPr>
        <a:xfrm>
          <a:off x="8561017" y="656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96738</xdr:rowOff>
    </xdr:from>
    <xdr:to>
      <xdr:col>41</xdr:col>
      <xdr:colOff>101600</xdr:colOff>
      <xdr:row>38</xdr:row>
      <xdr:rowOff>26888</xdr:rowOff>
    </xdr:to>
    <xdr:sp macro="" textlink="">
      <xdr:nvSpPr>
        <xdr:cNvPr id="315" name="楕円 314"/>
        <xdr:cNvSpPr/>
      </xdr:nvSpPr>
      <xdr:spPr>
        <a:xfrm>
          <a:off x="78105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18015</xdr:rowOff>
    </xdr:from>
    <xdr:ext cx="378565" cy="259045"/>
    <xdr:sp macro="" textlink="">
      <xdr:nvSpPr>
        <xdr:cNvPr id="316" name="テキスト ボックス 315"/>
        <xdr:cNvSpPr txBox="1"/>
      </xdr:nvSpPr>
      <xdr:spPr>
        <a:xfrm>
          <a:off x="7672017" y="653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74531</xdr:rowOff>
    </xdr:from>
    <xdr:to>
      <xdr:col>36</xdr:col>
      <xdr:colOff>165100</xdr:colOff>
      <xdr:row>38</xdr:row>
      <xdr:rowOff>4680</xdr:rowOff>
    </xdr:to>
    <xdr:sp macro="" textlink="">
      <xdr:nvSpPr>
        <xdr:cNvPr id="317" name="楕円 316"/>
        <xdr:cNvSpPr/>
      </xdr:nvSpPr>
      <xdr:spPr>
        <a:xfrm>
          <a:off x="6921500" y="6418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167258</xdr:rowOff>
    </xdr:from>
    <xdr:ext cx="378565" cy="259045"/>
    <xdr:sp macro="" textlink="">
      <xdr:nvSpPr>
        <xdr:cNvPr id="318" name="テキスト ボックス 317"/>
        <xdr:cNvSpPr txBox="1"/>
      </xdr:nvSpPr>
      <xdr:spPr>
        <a:xfrm>
          <a:off x="6783017" y="651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2" name="直線コネクタ 341"/>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3"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4" name="直線コネクタ 343"/>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5"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6" name="直線コネクタ 345"/>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5702</xdr:rowOff>
    </xdr:from>
    <xdr:to>
      <xdr:col>55</xdr:col>
      <xdr:colOff>0</xdr:colOff>
      <xdr:row>57</xdr:row>
      <xdr:rowOff>22504</xdr:rowOff>
    </xdr:to>
    <xdr:cxnSp macro="">
      <xdr:nvCxnSpPr>
        <xdr:cNvPr id="347" name="直線コネクタ 346"/>
        <xdr:cNvCxnSpPr/>
      </xdr:nvCxnSpPr>
      <xdr:spPr>
        <a:xfrm>
          <a:off x="9639300" y="9778352"/>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8"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49" name="フローチャート: 判断 348"/>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5702</xdr:rowOff>
    </xdr:from>
    <xdr:to>
      <xdr:col>50</xdr:col>
      <xdr:colOff>114300</xdr:colOff>
      <xdr:row>57</xdr:row>
      <xdr:rowOff>20180</xdr:rowOff>
    </xdr:to>
    <xdr:cxnSp macro="">
      <xdr:nvCxnSpPr>
        <xdr:cNvPr id="350" name="直線コネクタ 349"/>
        <xdr:cNvCxnSpPr/>
      </xdr:nvCxnSpPr>
      <xdr:spPr>
        <a:xfrm flipV="1">
          <a:off x="8750300" y="97783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1" name="フローチャート: 判断 350"/>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2" name="テキスト ボックス 351"/>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20180</xdr:rowOff>
    </xdr:from>
    <xdr:to>
      <xdr:col>45</xdr:col>
      <xdr:colOff>177800</xdr:colOff>
      <xdr:row>57</xdr:row>
      <xdr:rowOff>84912</xdr:rowOff>
    </xdr:to>
    <xdr:cxnSp macro="">
      <xdr:nvCxnSpPr>
        <xdr:cNvPr id="353" name="直線コネクタ 352"/>
        <xdr:cNvCxnSpPr/>
      </xdr:nvCxnSpPr>
      <xdr:spPr>
        <a:xfrm flipV="1">
          <a:off x="7861300" y="9792830"/>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84404</xdr:rowOff>
    </xdr:from>
    <xdr:to>
      <xdr:col>46</xdr:col>
      <xdr:colOff>38100</xdr:colOff>
      <xdr:row>57</xdr:row>
      <xdr:rowOff>14554</xdr:rowOff>
    </xdr:to>
    <xdr:sp macro="" textlink="">
      <xdr:nvSpPr>
        <xdr:cNvPr id="354" name="フローチャート: 判断 353"/>
        <xdr:cNvSpPr/>
      </xdr:nvSpPr>
      <xdr:spPr>
        <a:xfrm>
          <a:off x="8699500" y="968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31081</xdr:rowOff>
    </xdr:from>
    <xdr:ext cx="534377" cy="259045"/>
    <xdr:sp macro="" textlink="">
      <xdr:nvSpPr>
        <xdr:cNvPr id="355" name="テキスト ボックス 354"/>
        <xdr:cNvSpPr txBox="1"/>
      </xdr:nvSpPr>
      <xdr:spPr>
        <a:xfrm>
          <a:off x="8483111" y="94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153892</xdr:rowOff>
    </xdr:from>
    <xdr:to>
      <xdr:col>41</xdr:col>
      <xdr:colOff>50800</xdr:colOff>
      <xdr:row>57</xdr:row>
      <xdr:rowOff>84912</xdr:rowOff>
    </xdr:to>
    <xdr:cxnSp macro="">
      <xdr:nvCxnSpPr>
        <xdr:cNvPr id="356" name="直線コネクタ 355"/>
        <xdr:cNvCxnSpPr/>
      </xdr:nvCxnSpPr>
      <xdr:spPr>
        <a:xfrm>
          <a:off x="6972300" y="9755092"/>
          <a:ext cx="889000" cy="10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29788</xdr:rowOff>
    </xdr:from>
    <xdr:to>
      <xdr:col>41</xdr:col>
      <xdr:colOff>101600</xdr:colOff>
      <xdr:row>57</xdr:row>
      <xdr:rowOff>131388</xdr:rowOff>
    </xdr:to>
    <xdr:sp macro="" textlink="">
      <xdr:nvSpPr>
        <xdr:cNvPr id="357" name="フローチャート: 判断 356"/>
        <xdr:cNvSpPr/>
      </xdr:nvSpPr>
      <xdr:spPr>
        <a:xfrm>
          <a:off x="7810500" y="980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147915</xdr:rowOff>
    </xdr:from>
    <xdr:ext cx="534377" cy="259045"/>
    <xdr:sp macro="" textlink="">
      <xdr:nvSpPr>
        <xdr:cNvPr id="358" name="テキスト ボックス 357"/>
        <xdr:cNvSpPr txBox="1"/>
      </xdr:nvSpPr>
      <xdr:spPr>
        <a:xfrm>
          <a:off x="7594111" y="95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42875</xdr:rowOff>
    </xdr:from>
    <xdr:to>
      <xdr:col>36</xdr:col>
      <xdr:colOff>165100</xdr:colOff>
      <xdr:row>57</xdr:row>
      <xdr:rowOff>144475</xdr:rowOff>
    </xdr:to>
    <xdr:sp macro="" textlink="">
      <xdr:nvSpPr>
        <xdr:cNvPr id="359" name="フローチャート: 判断 358"/>
        <xdr:cNvSpPr/>
      </xdr:nvSpPr>
      <xdr:spPr>
        <a:xfrm>
          <a:off x="6921500" y="981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135602</xdr:rowOff>
    </xdr:from>
    <xdr:ext cx="534377" cy="259045"/>
    <xdr:sp macro="" textlink="">
      <xdr:nvSpPr>
        <xdr:cNvPr id="360" name="テキスト ボックス 359"/>
        <xdr:cNvSpPr txBox="1"/>
      </xdr:nvSpPr>
      <xdr:spPr>
        <a:xfrm>
          <a:off x="6705111" y="99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143154</xdr:rowOff>
    </xdr:from>
    <xdr:to>
      <xdr:col>55</xdr:col>
      <xdr:colOff>50800</xdr:colOff>
      <xdr:row>57</xdr:row>
      <xdr:rowOff>73304</xdr:rowOff>
    </xdr:to>
    <xdr:sp macro="" textlink="">
      <xdr:nvSpPr>
        <xdr:cNvPr id="366" name="楕円 365"/>
        <xdr:cNvSpPr/>
      </xdr:nvSpPr>
      <xdr:spPr>
        <a:xfrm>
          <a:off x="10426700" y="97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121581</xdr:rowOff>
    </xdr:from>
    <xdr:ext cx="534377" cy="259045"/>
    <xdr:sp macro="" textlink="">
      <xdr:nvSpPr>
        <xdr:cNvPr id="367" name="農林水産業費該当値テキスト"/>
        <xdr:cNvSpPr txBox="1"/>
      </xdr:nvSpPr>
      <xdr:spPr>
        <a:xfrm>
          <a:off x="10528300" y="97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126352</xdr:rowOff>
    </xdr:from>
    <xdr:to>
      <xdr:col>50</xdr:col>
      <xdr:colOff>165100</xdr:colOff>
      <xdr:row>57</xdr:row>
      <xdr:rowOff>56502</xdr:rowOff>
    </xdr:to>
    <xdr:sp macro="" textlink="">
      <xdr:nvSpPr>
        <xdr:cNvPr id="368" name="楕円 367"/>
        <xdr:cNvSpPr/>
      </xdr:nvSpPr>
      <xdr:spPr>
        <a:xfrm>
          <a:off x="9588500" y="97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47629</xdr:rowOff>
    </xdr:from>
    <xdr:ext cx="534377" cy="259045"/>
    <xdr:sp macro="" textlink="">
      <xdr:nvSpPr>
        <xdr:cNvPr id="369" name="テキスト ボックス 368"/>
        <xdr:cNvSpPr txBox="1"/>
      </xdr:nvSpPr>
      <xdr:spPr>
        <a:xfrm>
          <a:off x="9372111" y="98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140830</xdr:rowOff>
    </xdr:from>
    <xdr:to>
      <xdr:col>46</xdr:col>
      <xdr:colOff>38100</xdr:colOff>
      <xdr:row>57</xdr:row>
      <xdr:rowOff>70980</xdr:rowOff>
    </xdr:to>
    <xdr:sp macro="" textlink="">
      <xdr:nvSpPr>
        <xdr:cNvPr id="370" name="楕円 369"/>
        <xdr:cNvSpPr/>
      </xdr:nvSpPr>
      <xdr:spPr>
        <a:xfrm>
          <a:off x="8699500" y="97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62107</xdr:rowOff>
    </xdr:from>
    <xdr:ext cx="534377" cy="259045"/>
    <xdr:sp macro="" textlink="">
      <xdr:nvSpPr>
        <xdr:cNvPr id="371" name="テキスト ボックス 370"/>
        <xdr:cNvSpPr txBox="1"/>
      </xdr:nvSpPr>
      <xdr:spPr>
        <a:xfrm>
          <a:off x="8483111" y="983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34112</xdr:rowOff>
    </xdr:from>
    <xdr:to>
      <xdr:col>41</xdr:col>
      <xdr:colOff>101600</xdr:colOff>
      <xdr:row>57</xdr:row>
      <xdr:rowOff>135712</xdr:rowOff>
    </xdr:to>
    <xdr:sp macro="" textlink="">
      <xdr:nvSpPr>
        <xdr:cNvPr id="372" name="楕円 371"/>
        <xdr:cNvSpPr/>
      </xdr:nvSpPr>
      <xdr:spPr>
        <a:xfrm>
          <a:off x="7810500" y="98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126839</xdr:rowOff>
    </xdr:from>
    <xdr:ext cx="534377" cy="259045"/>
    <xdr:sp macro="" textlink="">
      <xdr:nvSpPr>
        <xdr:cNvPr id="373" name="テキスト ボックス 372"/>
        <xdr:cNvSpPr txBox="1"/>
      </xdr:nvSpPr>
      <xdr:spPr>
        <a:xfrm>
          <a:off x="7594111" y="98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103092</xdr:rowOff>
    </xdr:from>
    <xdr:to>
      <xdr:col>36</xdr:col>
      <xdr:colOff>165100</xdr:colOff>
      <xdr:row>57</xdr:row>
      <xdr:rowOff>33242</xdr:rowOff>
    </xdr:to>
    <xdr:sp macro="" textlink="">
      <xdr:nvSpPr>
        <xdr:cNvPr id="374" name="楕円 373"/>
        <xdr:cNvSpPr/>
      </xdr:nvSpPr>
      <xdr:spPr>
        <a:xfrm>
          <a:off x="6921500" y="97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49769</xdr:rowOff>
    </xdr:from>
    <xdr:ext cx="534377" cy="259045"/>
    <xdr:sp macro="" textlink="">
      <xdr:nvSpPr>
        <xdr:cNvPr id="375" name="テキスト ボックス 374"/>
        <xdr:cNvSpPr txBox="1"/>
      </xdr:nvSpPr>
      <xdr:spPr>
        <a:xfrm>
          <a:off x="6705111" y="94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7" name="直線コネクタ 396"/>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8"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399" name="直線コネクタ 398"/>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0"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1" name="直線コネクタ 400"/>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154307</xdr:rowOff>
    </xdr:from>
    <xdr:to>
      <xdr:col>55</xdr:col>
      <xdr:colOff>0</xdr:colOff>
      <xdr:row>76</xdr:row>
      <xdr:rowOff>125023</xdr:rowOff>
    </xdr:to>
    <xdr:cxnSp macro="">
      <xdr:nvCxnSpPr>
        <xdr:cNvPr id="402" name="直線コネクタ 401"/>
        <xdr:cNvCxnSpPr/>
      </xdr:nvCxnSpPr>
      <xdr:spPr>
        <a:xfrm flipV="1">
          <a:off x="9639300" y="13013057"/>
          <a:ext cx="838200" cy="14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3"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4" name="フローチャート: 判断 403"/>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6975</xdr:rowOff>
    </xdr:from>
    <xdr:to>
      <xdr:col>50</xdr:col>
      <xdr:colOff>114300</xdr:colOff>
      <xdr:row>76</xdr:row>
      <xdr:rowOff>125023</xdr:rowOff>
    </xdr:to>
    <xdr:cxnSp macro="">
      <xdr:nvCxnSpPr>
        <xdr:cNvPr id="405" name="直線コネクタ 404"/>
        <xdr:cNvCxnSpPr/>
      </xdr:nvCxnSpPr>
      <xdr:spPr>
        <a:xfrm>
          <a:off x="8750300" y="13037175"/>
          <a:ext cx="889000" cy="1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6" name="フローチャート: 判断 405"/>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7" name="テキスト ボックス 406"/>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6975</xdr:rowOff>
    </xdr:from>
    <xdr:to>
      <xdr:col>45</xdr:col>
      <xdr:colOff>177800</xdr:colOff>
      <xdr:row>76</xdr:row>
      <xdr:rowOff>39253</xdr:rowOff>
    </xdr:to>
    <xdr:cxnSp macro="">
      <xdr:nvCxnSpPr>
        <xdr:cNvPr id="408" name="直線コネクタ 407"/>
        <xdr:cNvCxnSpPr/>
      </xdr:nvCxnSpPr>
      <xdr:spPr>
        <a:xfrm flipV="1">
          <a:off x="7861300" y="13037175"/>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112926</xdr:rowOff>
    </xdr:from>
    <xdr:to>
      <xdr:col>46</xdr:col>
      <xdr:colOff>38100</xdr:colOff>
      <xdr:row>77</xdr:row>
      <xdr:rowOff>43076</xdr:rowOff>
    </xdr:to>
    <xdr:sp macro="" textlink="">
      <xdr:nvSpPr>
        <xdr:cNvPr id="409" name="フローチャート: 判断 408"/>
        <xdr:cNvSpPr/>
      </xdr:nvSpPr>
      <xdr:spPr>
        <a:xfrm>
          <a:off x="8699500" y="1314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34203</xdr:rowOff>
    </xdr:from>
    <xdr:ext cx="534377" cy="259045"/>
    <xdr:sp macro="" textlink="">
      <xdr:nvSpPr>
        <xdr:cNvPr id="410" name="テキスト ボックス 409"/>
        <xdr:cNvSpPr txBox="1"/>
      </xdr:nvSpPr>
      <xdr:spPr>
        <a:xfrm>
          <a:off x="8483111" y="1323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165326</xdr:rowOff>
    </xdr:from>
    <xdr:to>
      <xdr:col>41</xdr:col>
      <xdr:colOff>50800</xdr:colOff>
      <xdr:row>76</xdr:row>
      <xdr:rowOff>39253</xdr:rowOff>
    </xdr:to>
    <xdr:cxnSp macro="">
      <xdr:nvCxnSpPr>
        <xdr:cNvPr id="411" name="直線コネクタ 410"/>
        <xdr:cNvCxnSpPr/>
      </xdr:nvCxnSpPr>
      <xdr:spPr>
        <a:xfrm>
          <a:off x="6972300" y="13024076"/>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7793</xdr:rowOff>
    </xdr:from>
    <xdr:to>
      <xdr:col>41</xdr:col>
      <xdr:colOff>101600</xdr:colOff>
      <xdr:row>77</xdr:row>
      <xdr:rowOff>109393</xdr:rowOff>
    </xdr:to>
    <xdr:sp macro="" textlink="">
      <xdr:nvSpPr>
        <xdr:cNvPr id="412" name="フローチャート: 判断 411"/>
        <xdr:cNvSpPr/>
      </xdr:nvSpPr>
      <xdr:spPr>
        <a:xfrm>
          <a:off x="7810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100520</xdr:rowOff>
    </xdr:from>
    <xdr:ext cx="534377" cy="259045"/>
    <xdr:sp macro="" textlink="">
      <xdr:nvSpPr>
        <xdr:cNvPr id="413" name="テキスト ボックス 412"/>
        <xdr:cNvSpPr txBox="1"/>
      </xdr:nvSpPr>
      <xdr:spPr>
        <a:xfrm>
          <a:off x="7594111" y="133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9027</xdr:rowOff>
    </xdr:from>
    <xdr:to>
      <xdr:col>36</xdr:col>
      <xdr:colOff>165100</xdr:colOff>
      <xdr:row>77</xdr:row>
      <xdr:rowOff>110627</xdr:rowOff>
    </xdr:to>
    <xdr:sp macro="" textlink="">
      <xdr:nvSpPr>
        <xdr:cNvPr id="414" name="フローチャート: 判断 413"/>
        <xdr:cNvSpPr/>
      </xdr:nvSpPr>
      <xdr:spPr>
        <a:xfrm>
          <a:off x="6921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101754</xdr:rowOff>
    </xdr:from>
    <xdr:ext cx="534377" cy="259045"/>
    <xdr:sp macro="" textlink="">
      <xdr:nvSpPr>
        <xdr:cNvPr id="415" name="テキスト ボックス 414"/>
        <xdr:cNvSpPr txBox="1"/>
      </xdr:nvSpPr>
      <xdr:spPr>
        <a:xfrm>
          <a:off x="6705111" y="1330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103508</xdr:rowOff>
    </xdr:from>
    <xdr:to>
      <xdr:col>55</xdr:col>
      <xdr:colOff>50800</xdr:colOff>
      <xdr:row>76</xdr:row>
      <xdr:rowOff>33657</xdr:rowOff>
    </xdr:to>
    <xdr:sp macro="" textlink="">
      <xdr:nvSpPr>
        <xdr:cNvPr id="421" name="楕円 420"/>
        <xdr:cNvSpPr/>
      </xdr:nvSpPr>
      <xdr:spPr>
        <a:xfrm>
          <a:off x="10426700" y="129622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126385</xdr:rowOff>
    </xdr:from>
    <xdr:ext cx="534377" cy="259045"/>
    <xdr:sp macro="" textlink="">
      <xdr:nvSpPr>
        <xdr:cNvPr id="422" name="商工費該当値テキスト"/>
        <xdr:cNvSpPr txBox="1"/>
      </xdr:nvSpPr>
      <xdr:spPr>
        <a:xfrm>
          <a:off x="10528300" y="1281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74223</xdr:rowOff>
    </xdr:from>
    <xdr:to>
      <xdr:col>50</xdr:col>
      <xdr:colOff>165100</xdr:colOff>
      <xdr:row>77</xdr:row>
      <xdr:rowOff>4373</xdr:rowOff>
    </xdr:to>
    <xdr:sp macro="" textlink="">
      <xdr:nvSpPr>
        <xdr:cNvPr id="423" name="楕円 422"/>
        <xdr:cNvSpPr/>
      </xdr:nvSpPr>
      <xdr:spPr>
        <a:xfrm>
          <a:off x="9588500" y="131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20901</xdr:rowOff>
    </xdr:from>
    <xdr:ext cx="534377" cy="259045"/>
    <xdr:sp macro="" textlink="">
      <xdr:nvSpPr>
        <xdr:cNvPr id="424" name="テキスト ボックス 423"/>
        <xdr:cNvSpPr txBox="1"/>
      </xdr:nvSpPr>
      <xdr:spPr>
        <a:xfrm>
          <a:off x="9372111" y="128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127625</xdr:rowOff>
    </xdr:from>
    <xdr:to>
      <xdr:col>46</xdr:col>
      <xdr:colOff>38100</xdr:colOff>
      <xdr:row>76</xdr:row>
      <xdr:rowOff>57775</xdr:rowOff>
    </xdr:to>
    <xdr:sp macro="" textlink="">
      <xdr:nvSpPr>
        <xdr:cNvPr id="425" name="楕円 424"/>
        <xdr:cNvSpPr/>
      </xdr:nvSpPr>
      <xdr:spPr>
        <a:xfrm>
          <a:off x="8699500" y="129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74302</xdr:rowOff>
    </xdr:from>
    <xdr:ext cx="534377" cy="259045"/>
    <xdr:sp macro="" textlink="">
      <xdr:nvSpPr>
        <xdr:cNvPr id="426" name="テキスト ボックス 425"/>
        <xdr:cNvSpPr txBox="1"/>
      </xdr:nvSpPr>
      <xdr:spPr>
        <a:xfrm>
          <a:off x="8483111" y="1276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159903</xdr:rowOff>
    </xdr:from>
    <xdr:to>
      <xdr:col>41</xdr:col>
      <xdr:colOff>101600</xdr:colOff>
      <xdr:row>76</xdr:row>
      <xdr:rowOff>90053</xdr:rowOff>
    </xdr:to>
    <xdr:sp macro="" textlink="">
      <xdr:nvSpPr>
        <xdr:cNvPr id="427" name="楕円 426"/>
        <xdr:cNvSpPr/>
      </xdr:nvSpPr>
      <xdr:spPr>
        <a:xfrm>
          <a:off x="7810500" y="1301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106580</xdr:rowOff>
    </xdr:from>
    <xdr:ext cx="534377" cy="259045"/>
    <xdr:sp macro="" textlink="">
      <xdr:nvSpPr>
        <xdr:cNvPr id="428" name="テキスト ボックス 427"/>
        <xdr:cNvSpPr txBox="1"/>
      </xdr:nvSpPr>
      <xdr:spPr>
        <a:xfrm>
          <a:off x="7594111" y="1279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114526</xdr:rowOff>
    </xdr:from>
    <xdr:to>
      <xdr:col>36</xdr:col>
      <xdr:colOff>165100</xdr:colOff>
      <xdr:row>76</xdr:row>
      <xdr:rowOff>44676</xdr:rowOff>
    </xdr:to>
    <xdr:sp macro="" textlink="">
      <xdr:nvSpPr>
        <xdr:cNvPr id="429" name="楕円 428"/>
        <xdr:cNvSpPr/>
      </xdr:nvSpPr>
      <xdr:spPr>
        <a:xfrm>
          <a:off x="6921500" y="129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61203</xdr:rowOff>
    </xdr:from>
    <xdr:ext cx="534377" cy="259045"/>
    <xdr:sp macro="" textlink="">
      <xdr:nvSpPr>
        <xdr:cNvPr id="430" name="テキスト ボックス 429"/>
        <xdr:cNvSpPr txBox="1"/>
      </xdr:nvSpPr>
      <xdr:spPr>
        <a:xfrm>
          <a:off x="6705111" y="1274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6" name="直線コネクタ 455"/>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7"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8" name="直線コネクタ 457"/>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59"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0" name="直線コネクタ 459"/>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168863</xdr:rowOff>
    </xdr:from>
    <xdr:to>
      <xdr:col>55</xdr:col>
      <xdr:colOff>0</xdr:colOff>
      <xdr:row>96</xdr:row>
      <xdr:rowOff>78032</xdr:rowOff>
    </xdr:to>
    <xdr:cxnSp macro="">
      <xdr:nvCxnSpPr>
        <xdr:cNvPr id="461" name="直線コネクタ 460"/>
        <xdr:cNvCxnSpPr/>
      </xdr:nvCxnSpPr>
      <xdr:spPr>
        <a:xfrm flipV="1">
          <a:off x="9639300" y="16456613"/>
          <a:ext cx="838200" cy="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2"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3" name="フローチャート: 判断 462"/>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78032</xdr:rowOff>
    </xdr:from>
    <xdr:to>
      <xdr:col>50</xdr:col>
      <xdr:colOff>114300</xdr:colOff>
      <xdr:row>96</xdr:row>
      <xdr:rowOff>100360</xdr:rowOff>
    </xdr:to>
    <xdr:cxnSp macro="">
      <xdr:nvCxnSpPr>
        <xdr:cNvPr id="464" name="直線コネクタ 463"/>
        <xdr:cNvCxnSpPr/>
      </xdr:nvCxnSpPr>
      <xdr:spPr>
        <a:xfrm flipV="1">
          <a:off x="8750300" y="16537232"/>
          <a:ext cx="889000" cy="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5" name="フローチャート: 判断 464"/>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6" name="テキスト ボックス 465"/>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100360</xdr:rowOff>
    </xdr:from>
    <xdr:to>
      <xdr:col>45</xdr:col>
      <xdr:colOff>177800</xdr:colOff>
      <xdr:row>97</xdr:row>
      <xdr:rowOff>32976</xdr:rowOff>
    </xdr:to>
    <xdr:cxnSp macro="">
      <xdr:nvCxnSpPr>
        <xdr:cNvPr id="467" name="直線コネクタ 466"/>
        <xdr:cNvCxnSpPr/>
      </xdr:nvCxnSpPr>
      <xdr:spPr>
        <a:xfrm flipV="1">
          <a:off x="7861300" y="16559560"/>
          <a:ext cx="889000" cy="10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62263</xdr:rowOff>
    </xdr:from>
    <xdr:to>
      <xdr:col>46</xdr:col>
      <xdr:colOff>38100</xdr:colOff>
      <xdr:row>96</xdr:row>
      <xdr:rowOff>163863</xdr:rowOff>
    </xdr:to>
    <xdr:sp macro="" textlink="">
      <xdr:nvSpPr>
        <xdr:cNvPr id="468" name="フローチャート: 判断 467"/>
        <xdr:cNvSpPr/>
      </xdr:nvSpPr>
      <xdr:spPr>
        <a:xfrm>
          <a:off x="8699500" y="165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154990</xdr:rowOff>
    </xdr:from>
    <xdr:ext cx="534377" cy="259045"/>
    <xdr:sp macro="" textlink="">
      <xdr:nvSpPr>
        <xdr:cNvPr id="469" name="テキスト ボックス 468"/>
        <xdr:cNvSpPr txBox="1"/>
      </xdr:nvSpPr>
      <xdr:spPr>
        <a:xfrm>
          <a:off x="8483111" y="166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30397</xdr:rowOff>
    </xdr:from>
    <xdr:to>
      <xdr:col>41</xdr:col>
      <xdr:colOff>50800</xdr:colOff>
      <xdr:row>97</xdr:row>
      <xdr:rowOff>32976</xdr:rowOff>
    </xdr:to>
    <xdr:cxnSp macro="">
      <xdr:nvCxnSpPr>
        <xdr:cNvPr id="470" name="直線コネクタ 469"/>
        <xdr:cNvCxnSpPr/>
      </xdr:nvCxnSpPr>
      <xdr:spPr>
        <a:xfrm>
          <a:off x="6972300" y="16661047"/>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49168</xdr:rowOff>
    </xdr:from>
    <xdr:to>
      <xdr:col>41</xdr:col>
      <xdr:colOff>101600</xdr:colOff>
      <xdr:row>96</xdr:row>
      <xdr:rowOff>150768</xdr:rowOff>
    </xdr:to>
    <xdr:sp macro="" textlink="">
      <xdr:nvSpPr>
        <xdr:cNvPr id="471" name="フローチャート: 判断 470"/>
        <xdr:cNvSpPr/>
      </xdr:nvSpPr>
      <xdr:spPr>
        <a:xfrm>
          <a:off x="7810500" y="1650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167295</xdr:rowOff>
    </xdr:from>
    <xdr:ext cx="534377" cy="259045"/>
    <xdr:sp macro="" textlink="">
      <xdr:nvSpPr>
        <xdr:cNvPr id="472" name="テキスト ボックス 471"/>
        <xdr:cNvSpPr txBox="1"/>
      </xdr:nvSpPr>
      <xdr:spPr>
        <a:xfrm>
          <a:off x="7594111" y="162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48023</xdr:rowOff>
    </xdr:from>
    <xdr:to>
      <xdr:col>36</xdr:col>
      <xdr:colOff>165100</xdr:colOff>
      <xdr:row>96</xdr:row>
      <xdr:rowOff>149623</xdr:rowOff>
    </xdr:to>
    <xdr:sp macro="" textlink="">
      <xdr:nvSpPr>
        <xdr:cNvPr id="473" name="フローチャート: 判断 472"/>
        <xdr:cNvSpPr/>
      </xdr:nvSpPr>
      <xdr:spPr>
        <a:xfrm>
          <a:off x="6921500" y="1650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166150</xdr:rowOff>
    </xdr:from>
    <xdr:ext cx="534377" cy="259045"/>
    <xdr:sp macro="" textlink="">
      <xdr:nvSpPr>
        <xdr:cNvPr id="474" name="テキスト ボックス 473"/>
        <xdr:cNvSpPr txBox="1"/>
      </xdr:nvSpPr>
      <xdr:spPr>
        <a:xfrm>
          <a:off x="6705111" y="1628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118063</xdr:rowOff>
    </xdr:from>
    <xdr:to>
      <xdr:col>55</xdr:col>
      <xdr:colOff>50800</xdr:colOff>
      <xdr:row>96</xdr:row>
      <xdr:rowOff>48213</xdr:rowOff>
    </xdr:to>
    <xdr:sp macro="" textlink="">
      <xdr:nvSpPr>
        <xdr:cNvPr id="480" name="楕円 479"/>
        <xdr:cNvSpPr/>
      </xdr:nvSpPr>
      <xdr:spPr>
        <a:xfrm>
          <a:off x="10426700" y="1640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140940</xdr:rowOff>
    </xdr:from>
    <xdr:ext cx="534377" cy="259045"/>
    <xdr:sp macro="" textlink="">
      <xdr:nvSpPr>
        <xdr:cNvPr id="481" name="土木費該当値テキスト"/>
        <xdr:cNvSpPr txBox="1"/>
      </xdr:nvSpPr>
      <xdr:spPr>
        <a:xfrm>
          <a:off x="10528300" y="162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27232</xdr:rowOff>
    </xdr:from>
    <xdr:to>
      <xdr:col>50</xdr:col>
      <xdr:colOff>165100</xdr:colOff>
      <xdr:row>96</xdr:row>
      <xdr:rowOff>128832</xdr:rowOff>
    </xdr:to>
    <xdr:sp macro="" textlink="">
      <xdr:nvSpPr>
        <xdr:cNvPr id="482" name="楕円 481"/>
        <xdr:cNvSpPr/>
      </xdr:nvSpPr>
      <xdr:spPr>
        <a:xfrm>
          <a:off x="9588500" y="164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145359</xdr:rowOff>
    </xdr:from>
    <xdr:ext cx="534377" cy="259045"/>
    <xdr:sp macro="" textlink="">
      <xdr:nvSpPr>
        <xdr:cNvPr id="483" name="テキスト ボックス 482"/>
        <xdr:cNvSpPr txBox="1"/>
      </xdr:nvSpPr>
      <xdr:spPr>
        <a:xfrm>
          <a:off x="9372111" y="162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49560</xdr:rowOff>
    </xdr:from>
    <xdr:to>
      <xdr:col>46</xdr:col>
      <xdr:colOff>38100</xdr:colOff>
      <xdr:row>96</xdr:row>
      <xdr:rowOff>151160</xdr:rowOff>
    </xdr:to>
    <xdr:sp macro="" textlink="">
      <xdr:nvSpPr>
        <xdr:cNvPr id="484" name="楕円 483"/>
        <xdr:cNvSpPr/>
      </xdr:nvSpPr>
      <xdr:spPr>
        <a:xfrm>
          <a:off x="8699500" y="165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167687</xdr:rowOff>
    </xdr:from>
    <xdr:ext cx="534377" cy="259045"/>
    <xdr:sp macro="" textlink="">
      <xdr:nvSpPr>
        <xdr:cNvPr id="485" name="テキスト ボックス 484"/>
        <xdr:cNvSpPr txBox="1"/>
      </xdr:nvSpPr>
      <xdr:spPr>
        <a:xfrm>
          <a:off x="8483111" y="1628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153626</xdr:rowOff>
    </xdr:from>
    <xdr:to>
      <xdr:col>41</xdr:col>
      <xdr:colOff>101600</xdr:colOff>
      <xdr:row>97</xdr:row>
      <xdr:rowOff>83776</xdr:rowOff>
    </xdr:to>
    <xdr:sp macro="" textlink="">
      <xdr:nvSpPr>
        <xdr:cNvPr id="486" name="楕円 485"/>
        <xdr:cNvSpPr/>
      </xdr:nvSpPr>
      <xdr:spPr>
        <a:xfrm>
          <a:off x="7810500" y="166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74903</xdr:rowOff>
    </xdr:from>
    <xdr:ext cx="534377" cy="259045"/>
    <xdr:sp macro="" textlink="">
      <xdr:nvSpPr>
        <xdr:cNvPr id="487" name="テキスト ボックス 486"/>
        <xdr:cNvSpPr txBox="1"/>
      </xdr:nvSpPr>
      <xdr:spPr>
        <a:xfrm>
          <a:off x="7594111" y="167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151047</xdr:rowOff>
    </xdr:from>
    <xdr:to>
      <xdr:col>36</xdr:col>
      <xdr:colOff>165100</xdr:colOff>
      <xdr:row>97</xdr:row>
      <xdr:rowOff>81197</xdr:rowOff>
    </xdr:to>
    <xdr:sp macro="" textlink="">
      <xdr:nvSpPr>
        <xdr:cNvPr id="488" name="楕円 487"/>
        <xdr:cNvSpPr/>
      </xdr:nvSpPr>
      <xdr:spPr>
        <a:xfrm>
          <a:off x="6921500" y="166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72324</xdr:rowOff>
    </xdr:from>
    <xdr:ext cx="534377" cy="259045"/>
    <xdr:sp macro="" textlink="">
      <xdr:nvSpPr>
        <xdr:cNvPr id="489" name="テキスト ボックス 488"/>
        <xdr:cNvSpPr txBox="1"/>
      </xdr:nvSpPr>
      <xdr:spPr>
        <a:xfrm>
          <a:off x="6705111" y="1670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2" name="直線コネクタ 511"/>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3"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4" name="直線コネクタ 513"/>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5"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6" name="直線コネクタ 515"/>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161097</xdr:rowOff>
    </xdr:from>
    <xdr:to>
      <xdr:col>85</xdr:col>
      <xdr:colOff>127000</xdr:colOff>
      <xdr:row>37</xdr:row>
      <xdr:rowOff>170835</xdr:rowOff>
    </xdr:to>
    <xdr:cxnSp macro="">
      <xdr:nvCxnSpPr>
        <xdr:cNvPr id="517" name="直線コネクタ 516"/>
        <xdr:cNvCxnSpPr/>
      </xdr:nvCxnSpPr>
      <xdr:spPr>
        <a:xfrm flipV="1">
          <a:off x="15481300" y="6333297"/>
          <a:ext cx="838200" cy="1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8"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19" name="フローチャート: 判断 518"/>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170835</xdr:rowOff>
    </xdr:from>
    <xdr:to>
      <xdr:col>81</xdr:col>
      <xdr:colOff>50800</xdr:colOff>
      <xdr:row>38</xdr:row>
      <xdr:rowOff>98827</xdr:rowOff>
    </xdr:to>
    <xdr:cxnSp macro="">
      <xdr:nvCxnSpPr>
        <xdr:cNvPr id="520" name="直線コネクタ 519"/>
        <xdr:cNvCxnSpPr/>
      </xdr:nvCxnSpPr>
      <xdr:spPr>
        <a:xfrm flipV="1">
          <a:off x="14592300" y="6514485"/>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1" name="フローチャート: 判断 520"/>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2" name="テキスト ボックス 521"/>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158765</xdr:rowOff>
    </xdr:from>
    <xdr:to>
      <xdr:col>76</xdr:col>
      <xdr:colOff>114300</xdr:colOff>
      <xdr:row>38</xdr:row>
      <xdr:rowOff>98827</xdr:rowOff>
    </xdr:to>
    <xdr:cxnSp macro="">
      <xdr:nvCxnSpPr>
        <xdr:cNvPr id="523" name="直線コネクタ 522"/>
        <xdr:cNvCxnSpPr/>
      </xdr:nvCxnSpPr>
      <xdr:spPr>
        <a:xfrm>
          <a:off x="13703300" y="5988065"/>
          <a:ext cx="889000" cy="6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102159</xdr:rowOff>
    </xdr:from>
    <xdr:to>
      <xdr:col>76</xdr:col>
      <xdr:colOff>165100</xdr:colOff>
      <xdr:row>36</xdr:row>
      <xdr:rowOff>32309</xdr:rowOff>
    </xdr:to>
    <xdr:sp macro="" textlink="">
      <xdr:nvSpPr>
        <xdr:cNvPr id="524" name="フローチャート: 判断 523"/>
        <xdr:cNvSpPr/>
      </xdr:nvSpPr>
      <xdr:spPr>
        <a:xfrm>
          <a:off x="14541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48836</xdr:rowOff>
    </xdr:from>
    <xdr:ext cx="534377" cy="259045"/>
    <xdr:sp macro="" textlink="">
      <xdr:nvSpPr>
        <xdr:cNvPr id="525" name="テキスト ボックス 524"/>
        <xdr:cNvSpPr txBox="1"/>
      </xdr:nvSpPr>
      <xdr:spPr>
        <a:xfrm>
          <a:off x="14325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158765</xdr:rowOff>
    </xdr:from>
    <xdr:to>
      <xdr:col>71</xdr:col>
      <xdr:colOff>177800</xdr:colOff>
      <xdr:row>37</xdr:row>
      <xdr:rowOff>50409</xdr:rowOff>
    </xdr:to>
    <xdr:cxnSp macro="">
      <xdr:nvCxnSpPr>
        <xdr:cNvPr id="526" name="直線コネクタ 525"/>
        <xdr:cNvCxnSpPr/>
      </xdr:nvCxnSpPr>
      <xdr:spPr>
        <a:xfrm flipV="1">
          <a:off x="12814300" y="5988065"/>
          <a:ext cx="889000" cy="40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27" name="フローチャート: 判断 526"/>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72996</xdr:rowOff>
    </xdr:from>
    <xdr:ext cx="534377" cy="259045"/>
    <xdr:sp macro="" textlink="">
      <xdr:nvSpPr>
        <xdr:cNvPr id="528" name="テキスト ボックス 527"/>
        <xdr:cNvSpPr txBox="1"/>
      </xdr:nvSpPr>
      <xdr:spPr>
        <a:xfrm>
          <a:off x="13436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9" name="フローチャート: 判断 528"/>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8374</xdr:rowOff>
    </xdr:from>
    <xdr:ext cx="534377" cy="259045"/>
    <xdr:sp macro="" textlink="">
      <xdr:nvSpPr>
        <xdr:cNvPr id="530" name="テキスト ボックス 529"/>
        <xdr:cNvSpPr txBox="1"/>
      </xdr:nvSpPr>
      <xdr:spPr>
        <a:xfrm>
          <a:off x="12547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110297</xdr:rowOff>
    </xdr:from>
    <xdr:to>
      <xdr:col>85</xdr:col>
      <xdr:colOff>177800</xdr:colOff>
      <xdr:row>37</xdr:row>
      <xdr:rowOff>40447</xdr:rowOff>
    </xdr:to>
    <xdr:sp macro="" textlink="">
      <xdr:nvSpPr>
        <xdr:cNvPr id="536" name="楕円 535"/>
        <xdr:cNvSpPr/>
      </xdr:nvSpPr>
      <xdr:spPr>
        <a:xfrm>
          <a:off x="16268700" y="62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88724</xdr:rowOff>
    </xdr:from>
    <xdr:ext cx="534377" cy="259045"/>
    <xdr:sp macro="" textlink="">
      <xdr:nvSpPr>
        <xdr:cNvPr id="537" name="消防費該当値テキスト"/>
        <xdr:cNvSpPr txBox="1"/>
      </xdr:nvSpPr>
      <xdr:spPr>
        <a:xfrm>
          <a:off x="16370300" y="626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120035</xdr:rowOff>
    </xdr:from>
    <xdr:to>
      <xdr:col>81</xdr:col>
      <xdr:colOff>101600</xdr:colOff>
      <xdr:row>38</xdr:row>
      <xdr:rowOff>50185</xdr:rowOff>
    </xdr:to>
    <xdr:sp macro="" textlink="">
      <xdr:nvSpPr>
        <xdr:cNvPr id="538" name="楕円 537"/>
        <xdr:cNvSpPr/>
      </xdr:nvSpPr>
      <xdr:spPr>
        <a:xfrm>
          <a:off x="15430500" y="6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41312</xdr:rowOff>
    </xdr:from>
    <xdr:ext cx="534377" cy="259045"/>
    <xdr:sp macro="" textlink="">
      <xdr:nvSpPr>
        <xdr:cNvPr id="539" name="テキスト ボックス 538"/>
        <xdr:cNvSpPr txBox="1"/>
      </xdr:nvSpPr>
      <xdr:spPr>
        <a:xfrm>
          <a:off x="15214111" y="65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48027</xdr:rowOff>
    </xdr:from>
    <xdr:to>
      <xdr:col>76</xdr:col>
      <xdr:colOff>165100</xdr:colOff>
      <xdr:row>38</xdr:row>
      <xdr:rowOff>149627</xdr:rowOff>
    </xdr:to>
    <xdr:sp macro="" textlink="">
      <xdr:nvSpPr>
        <xdr:cNvPr id="540" name="楕円 539"/>
        <xdr:cNvSpPr/>
      </xdr:nvSpPr>
      <xdr:spPr>
        <a:xfrm>
          <a:off x="145415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140754</xdr:rowOff>
    </xdr:from>
    <xdr:ext cx="534377" cy="259045"/>
    <xdr:sp macro="" textlink="">
      <xdr:nvSpPr>
        <xdr:cNvPr id="541" name="テキスト ボックス 540"/>
        <xdr:cNvSpPr txBox="1"/>
      </xdr:nvSpPr>
      <xdr:spPr>
        <a:xfrm>
          <a:off x="14325111" y="66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107965</xdr:rowOff>
    </xdr:from>
    <xdr:to>
      <xdr:col>72</xdr:col>
      <xdr:colOff>38100</xdr:colOff>
      <xdr:row>35</xdr:row>
      <xdr:rowOff>38115</xdr:rowOff>
    </xdr:to>
    <xdr:sp macro="" textlink="">
      <xdr:nvSpPr>
        <xdr:cNvPr id="542" name="楕円 541"/>
        <xdr:cNvSpPr/>
      </xdr:nvSpPr>
      <xdr:spPr>
        <a:xfrm>
          <a:off x="13652500" y="59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54642</xdr:rowOff>
    </xdr:from>
    <xdr:ext cx="534377" cy="259045"/>
    <xdr:sp macro="" textlink="">
      <xdr:nvSpPr>
        <xdr:cNvPr id="543" name="テキスト ボックス 542"/>
        <xdr:cNvSpPr txBox="1"/>
      </xdr:nvSpPr>
      <xdr:spPr>
        <a:xfrm>
          <a:off x="13436111" y="571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171059</xdr:rowOff>
    </xdr:from>
    <xdr:to>
      <xdr:col>67</xdr:col>
      <xdr:colOff>101600</xdr:colOff>
      <xdr:row>37</xdr:row>
      <xdr:rowOff>101209</xdr:rowOff>
    </xdr:to>
    <xdr:sp macro="" textlink="">
      <xdr:nvSpPr>
        <xdr:cNvPr id="544" name="楕円 543"/>
        <xdr:cNvSpPr/>
      </xdr:nvSpPr>
      <xdr:spPr>
        <a:xfrm>
          <a:off x="12763500" y="63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92336</xdr:rowOff>
    </xdr:from>
    <xdr:ext cx="534377" cy="259045"/>
    <xdr:sp macro="" textlink="">
      <xdr:nvSpPr>
        <xdr:cNvPr id="545" name="テキスト ボックス 544"/>
        <xdr:cNvSpPr txBox="1"/>
      </xdr:nvSpPr>
      <xdr:spPr>
        <a:xfrm>
          <a:off x="12547111" y="6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0" name="直線コネクタ 569"/>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1"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2" name="直線コネクタ 571"/>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3"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4" name="直線コネクタ 573"/>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79578</xdr:rowOff>
    </xdr:from>
    <xdr:to>
      <xdr:col>85</xdr:col>
      <xdr:colOff>127000</xdr:colOff>
      <xdr:row>55</xdr:row>
      <xdr:rowOff>115068</xdr:rowOff>
    </xdr:to>
    <xdr:cxnSp macro="">
      <xdr:nvCxnSpPr>
        <xdr:cNvPr id="575" name="直線コネクタ 574"/>
        <xdr:cNvCxnSpPr/>
      </xdr:nvCxnSpPr>
      <xdr:spPr>
        <a:xfrm flipV="1">
          <a:off x="15481300" y="9509328"/>
          <a:ext cx="8382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6"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7" name="フローチャート: 判断 576"/>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115068</xdr:rowOff>
    </xdr:from>
    <xdr:to>
      <xdr:col>81</xdr:col>
      <xdr:colOff>50800</xdr:colOff>
      <xdr:row>55</xdr:row>
      <xdr:rowOff>125146</xdr:rowOff>
    </xdr:to>
    <xdr:cxnSp macro="">
      <xdr:nvCxnSpPr>
        <xdr:cNvPr id="578" name="直線コネクタ 577"/>
        <xdr:cNvCxnSpPr/>
      </xdr:nvCxnSpPr>
      <xdr:spPr>
        <a:xfrm flipV="1">
          <a:off x="14592300" y="9544818"/>
          <a:ext cx="8890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79" name="フローチャート: 判断 578"/>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0" name="テキスト ボックス 579"/>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125146</xdr:rowOff>
    </xdr:from>
    <xdr:to>
      <xdr:col>76</xdr:col>
      <xdr:colOff>114300</xdr:colOff>
      <xdr:row>56</xdr:row>
      <xdr:rowOff>134214</xdr:rowOff>
    </xdr:to>
    <xdr:cxnSp macro="">
      <xdr:nvCxnSpPr>
        <xdr:cNvPr id="581" name="直線コネクタ 580"/>
        <xdr:cNvCxnSpPr/>
      </xdr:nvCxnSpPr>
      <xdr:spPr>
        <a:xfrm flipV="1">
          <a:off x="13703300" y="9554896"/>
          <a:ext cx="889000" cy="1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97625</xdr:rowOff>
    </xdr:from>
    <xdr:to>
      <xdr:col>76</xdr:col>
      <xdr:colOff>165100</xdr:colOff>
      <xdr:row>55</xdr:row>
      <xdr:rowOff>27775</xdr:rowOff>
    </xdr:to>
    <xdr:sp macro="" textlink="">
      <xdr:nvSpPr>
        <xdr:cNvPr id="582" name="フローチャート: 判断 581"/>
        <xdr:cNvSpPr/>
      </xdr:nvSpPr>
      <xdr:spPr>
        <a:xfrm>
          <a:off x="14541500" y="93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44302</xdr:rowOff>
    </xdr:from>
    <xdr:ext cx="534377" cy="259045"/>
    <xdr:sp macro="" textlink="">
      <xdr:nvSpPr>
        <xdr:cNvPr id="583" name="テキスト ボックス 582"/>
        <xdr:cNvSpPr txBox="1"/>
      </xdr:nvSpPr>
      <xdr:spPr>
        <a:xfrm>
          <a:off x="14325111" y="91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58775</xdr:rowOff>
    </xdr:from>
    <xdr:to>
      <xdr:col>71</xdr:col>
      <xdr:colOff>177800</xdr:colOff>
      <xdr:row>56</xdr:row>
      <xdr:rowOff>134214</xdr:rowOff>
    </xdr:to>
    <xdr:cxnSp macro="">
      <xdr:nvCxnSpPr>
        <xdr:cNvPr id="584" name="直線コネクタ 583"/>
        <xdr:cNvCxnSpPr/>
      </xdr:nvCxnSpPr>
      <xdr:spPr>
        <a:xfrm>
          <a:off x="12814300" y="9488525"/>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43980</xdr:rowOff>
    </xdr:from>
    <xdr:to>
      <xdr:col>72</xdr:col>
      <xdr:colOff>38100</xdr:colOff>
      <xdr:row>55</xdr:row>
      <xdr:rowOff>145580</xdr:rowOff>
    </xdr:to>
    <xdr:sp macro="" textlink="">
      <xdr:nvSpPr>
        <xdr:cNvPr id="585" name="フローチャート: 判断 584"/>
        <xdr:cNvSpPr/>
      </xdr:nvSpPr>
      <xdr:spPr>
        <a:xfrm>
          <a:off x="13652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162107</xdr:rowOff>
    </xdr:from>
    <xdr:ext cx="534377" cy="259045"/>
    <xdr:sp macro="" textlink="">
      <xdr:nvSpPr>
        <xdr:cNvPr id="586" name="テキスト ボックス 585"/>
        <xdr:cNvSpPr txBox="1"/>
      </xdr:nvSpPr>
      <xdr:spPr>
        <a:xfrm>
          <a:off x="13436111" y="9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42513</xdr:rowOff>
    </xdr:from>
    <xdr:to>
      <xdr:col>67</xdr:col>
      <xdr:colOff>101600</xdr:colOff>
      <xdr:row>55</xdr:row>
      <xdr:rowOff>144113</xdr:rowOff>
    </xdr:to>
    <xdr:sp macro="" textlink="">
      <xdr:nvSpPr>
        <xdr:cNvPr id="587" name="フローチャート: 判断 586"/>
        <xdr:cNvSpPr/>
      </xdr:nvSpPr>
      <xdr:spPr>
        <a:xfrm>
          <a:off x="12763500" y="94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135240</xdr:rowOff>
    </xdr:from>
    <xdr:ext cx="534377" cy="259045"/>
    <xdr:sp macro="" textlink="">
      <xdr:nvSpPr>
        <xdr:cNvPr id="588" name="テキスト ボックス 587"/>
        <xdr:cNvSpPr txBox="1"/>
      </xdr:nvSpPr>
      <xdr:spPr>
        <a:xfrm>
          <a:off x="12547111" y="95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28778</xdr:rowOff>
    </xdr:from>
    <xdr:to>
      <xdr:col>85</xdr:col>
      <xdr:colOff>177800</xdr:colOff>
      <xdr:row>55</xdr:row>
      <xdr:rowOff>130378</xdr:rowOff>
    </xdr:to>
    <xdr:sp macro="" textlink="">
      <xdr:nvSpPr>
        <xdr:cNvPr id="594" name="楕円 593"/>
        <xdr:cNvSpPr/>
      </xdr:nvSpPr>
      <xdr:spPr>
        <a:xfrm>
          <a:off x="16268700" y="94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51655</xdr:rowOff>
    </xdr:from>
    <xdr:ext cx="534377" cy="259045"/>
    <xdr:sp macro="" textlink="">
      <xdr:nvSpPr>
        <xdr:cNvPr id="595" name="教育費該当値テキスト"/>
        <xdr:cNvSpPr txBox="1"/>
      </xdr:nvSpPr>
      <xdr:spPr>
        <a:xfrm>
          <a:off x="16370300" y="930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64268</xdr:rowOff>
    </xdr:from>
    <xdr:to>
      <xdr:col>81</xdr:col>
      <xdr:colOff>101600</xdr:colOff>
      <xdr:row>55</xdr:row>
      <xdr:rowOff>165868</xdr:rowOff>
    </xdr:to>
    <xdr:sp macro="" textlink="">
      <xdr:nvSpPr>
        <xdr:cNvPr id="596" name="楕円 595"/>
        <xdr:cNvSpPr/>
      </xdr:nvSpPr>
      <xdr:spPr>
        <a:xfrm>
          <a:off x="15430500" y="94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10945</xdr:rowOff>
    </xdr:from>
    <xdr:ext cx="534377" cy="259045"/>
    <xdr:sp macro="" textlink="">
      <xdr:nvSpPr>
        <xdr:cNvPr id="597" name="テキスト ボックス 596"/>
        <xdr:cNvSpPr txBox="1"/>
      </xdr:nvSpPr>
      <xdr:spPr>
        <a:xfrm>
          <a:off x="15214111" y="9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74346</xdr:rowOff>
    </xdr:from>
    <xdr:to>
      <xdr:col>76</xdr:col>
      <xdr:colOff>165100</xdr:colOff>
      <xdr:row>56</xdr:row>
      <xdr:rowOff>4496</xdr:rowOff>
    </xdr:to>
    <xdr:sp macro="" textlink="">
      <xdr:nvSpPr>
        <xdr:cNvPr id="598" name="楕円 597"/>
        <xdr:cNvSpPr/>
      </xdr:nvSpPr>
      <xdr:spPr>
        <a:xfrm>
          <a:off x="14541500" y="95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167073</xdr:rowOff>
    </xdr:from>
    <xdr:ext cx="534377" cy="259045"/>
    <xdr:sp macro="" textlink="">
      <xdr:nvSpPr>
        <xdr:cNvPr id="599" name="テキスト ボックス 598"/>
        <xdr:cNvSpPr txBox="1"/>
      </xdr:nvSpPr>
      <xdr:spPr>
        <a:xfrm>
          <a:off x="14325111" y="9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83414</xdr:rowOff>
    </xdr:from>
    <xdr:to>
      <xdr:col>72</xdr:col>
      <xdr:colOff>38100</xdr:colOff>
      <xdr:row>57</xdr:row>
      <xdr:rowOff>13564</xdr:rowOff>
    </xdr:to>
    <xdr:sp macro="" textlink="">
      <xdr:nvSpPr>
        <xdr:cNvPr id="600" name="楕円 599"/>
        <xdr:cNvSpPr/>
      </xdr:nvSpPr>
      <xdr:spPr>
        <a:xfrm>
          <a:off x="13652500" y="96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4691</xdr:rowOff>
    </xdr:from>
    <xdr:ext cx="534377" cy="259045"/>
    <xdr:sp macro="" textlink="">
      <xdr:nvSpPr>
        <xdr:cNvPr id="601" name="テキスト ボックス 600"/>
        <xdr:cNvSpPr txBox="1"/>
      </xdr:nvSpPr>
      <xdr:spPr>
        <a:xfrm>
          <a:off x="13436111" y="97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7975</xdr:rowOff>
    </xdr:from>
    <xdr:to>
      <xdr:col>67</xdr:col>
      <xdr:colOff>101600</xdr:colOff>
      <xdr:row>55</xdr:row>
      <xdr:rowOff>109575</xdr:rowOff>
    </xdr:to>
    <xdr:sp macro="" textlink="">
      <xdr:nvSpPr>
        <xdr:cNvPr id="602" name="楕円 601"/>
        <xdr:cNvSpPr/>
      </xdr:nvSpPr>
      <xdr:spPr>
        <a:xfrm>
          <a:off x="12763500" y="94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126102</xdr:rowOff>
    </xdr:from>
    <xdr:ext cx="534377" cy="259045"/>
    <xdr:sp macro="" textlink="">
      <xdr:nvSpPr>
        <xdr:cNvPr id="603" name="テキスト ボックス 602"/>
        <xdr:cNvSpPr txBox="1"/>
      </xdr:nvSpPr>
      <xdr:spPr>
        <a:xfrm>
          <a:off x="12547111" y="92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29" name="直線コネクタ 628"/>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2"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3" name="直線コネクタ 632"/>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91776</xdr:rowOff>
    </xdr:from>
    <xdr:to>
      <xdr:col>85</xdr:col>
      <xdr:colOff>127000</xdr:colOff>
      <xdr:row>79</xdr:row>
      <xdr:rowOff>97165</xdr:rowOff>
    </xdr:to>
    <xdr:cxnSp macro="">
      <xdr:nvCxnSpPr>
        <xdr:cNvPr id="634" name="直線コネクタ 633"/>
        <xdr:cNvCxnSpPr/>
      </xdr:nvCxnSpPr>
      <xdr:spPr>
        <a:xfrm flipV="1">
          <a:off x="15481300" y="13636326"/>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5"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6" name="フローチャート: 判断 635"/>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97033</xdr:rowOff>
    </xdr:from>
    <xdr:to>
      <xdr:col>81</xdr:col>
      <xdr:colOff>50800</xdr:colOff>
      <xdr:row>79</xdr:row>
      <xdr:rowOff>97165</xdr:rowOff>
    </xdr:to>
    <xdr:cxnSp macro="">
      <xdr:nvCxnSpPr>
        <xdr:cNvPr id="637" name="直線コネクタ 636"/>
        <xdr:cNvCxnSpPr/>
      </xdr:nvCxnSpPr>
      <xdr:spPr>
        <a:xfrm>
          <a:off x="14592300" y="13641583"/>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8" name="フローチャート: 判断 637"/>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39" name="テキスト ボックス 638"/>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93833</xdr:rowOff>
    </xdr:from>
    <xdr:to>
      <xdr:col>76</xdr:col>
      <xdr:colOff>114300</xdr:colOff>
      <xdr:row>79</xdr:row>
      <xdr:rowOff>97033</xdr:rowOff>
    </xdr:to>
    <xdr:cxnSp macro="">
      <xdr:nvCxnSpPr>
        <xdr:cNvPr id="640" name="直線コネクタ 639"/>
        <xdr:cNvCxnSpPr/>
      </xdr:nvCxnSpPr>
      <xdr:spPr>
        <a:xfrm>
          <a:off x="13703300" y="1363838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123109</xdr:rowOff>
    </xdr:from>
    <xdr:to>
      <xdr:col>76</xdr:col>
      <xdr:colOff>165100</xdr:colOff>
      <xdr:row>79</xdr:row>
      <xdr:rowOff>53259</xdr:rowOff>
    </xdr:to>
    <xdr:sp macro="" textlink="">
      <xdr:nvSpPr>
        <xdr:cNvPr id="641" name="フローチャート: 判断 640"/>
        <xdr:cNvSpPr/>
      </xdr:nvSpPr>
      <xdr:spPr>
        <a:xfrm>
          <a:off x="14541500" y="1349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69786</xdr:rowOff>
    </xdr:from>
    <xdr:ext cx="469744" cy="259045"/>
    <xdr:sp macro="" textlink="">
      <xdr:nvSpPr>
        <xdr:cNvPr id="642" name="テキスト ボックス 641"/>
        <xdr:cNvSpPr txBox="1"/>
      </xdr:nvSpPr>
      <xdr:spPr>
        <a:xfrm>
          <a:off x="14357428" y="1327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93833</xdr:rowOff>
    </xdr:from>
    <xdr:to>
      <xdr:col>71</xdr:col>
      <xdr:colOff>177800</xdr:colOff>
      <xdr:row>79</xdr:row>
      <xdr:rowOff>95972</xdr:rowOff>
    </xdr:to>
    <xdr:cxnSp macro="">
      <xdr:nvCxnSpPr>
        <xdr:cNvPr id="643" name="直線コネクタ 642"/>
        <xdr:cNvCxnSpPr/>
      </xdr:nvCxnSpPr>
      <xdr:spPr>
        <a:xfrm flipV="1">
          <a:off x="12814300" y="13638383"/>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149609</xdr:rowOff>
    </xdr:from>
    <xdr:to>
      <xdr:col>72</xdr:col>
      <xdr:colOff>38100</xdr:colOff>
      <xdr:row>79</xdr:row>
      <xdr:rowOff>79759</xdr:rowOff>
    </xdr:to>
    <xdr:sp macro="" textlink="">
      <xdr:nvSpPr>
        <xdr:cNvPr id="644" name="フローチャート: 判断 643"/>
        <xdr:cNvSpPr/>
      </xdr:nvSpPr>
      <xdr:spPr>
        <a:xfrm>
          <a:off x="13652500" y="135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96286</xdr:rowOff>
    </xdr:from>
    <xdr:ext cx="469744" cy="259045"/>
    <xdr:sp macro="" textlink="">
      <xdr:nvSpPr>
        <xdr:cNvPr id="645" name="テキスト ボックス 644"/>
        <xdr:cNvSpPr txBox="1"/>
      </xdr:nvSpPr>
      <xdr:spPr>
        <a:xfrm>
          <a:off x="13468428" y="1329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87871</xdr:rowOff>
    </xdr:from>
    <xdr:to>
      <xdr:col>67</xdr:col>
      <xdr:colOff>101600</xdr:colOff>
      <xdr:row>79</xdr:row>
      <xdr:rowOff>18021</xdr:rowOff>
    </xdr:to>
    <xdr:sp macro="" textlink="">
      <xdr:nvSpPr>
        <xdr:cNvPr id="646" name="フローチャート: 判断 645"/>
        <xdr:cNvSpPr/>
      </xdr:nvSpPr>
      <xdr:spPr>
        <a:xfrm>
          <a:off x="12763500" y="1346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34548</xdr:rowOff>
    </xdr:from>
    <xdr:ext cx="469744" cy="259045"/>
    <xdr:sp macro="" textlink="">
      <xdr:nvSpPr>
        <xdr:cNvPr id="647" name="テキスト ボックス 646"/>
        <xdr:cNvSpPr txBox="1"/>
      </xdr:nvSpPr>
      <xdr:spPr>
        <a:xfrm>
          <a:off x="12579428" y="1323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40976</xdr:rowOff>
    </xdr:from>
    <xdr:to>
      <xdr:col>85</xdr:col>
      <xdr:colOff>177800</xdr:colOff>
      <xdr:row>79</xdr:row>
      <xdr:rowOff>142576</xdr:rowOff>
    </xdr:to>
    <xdr:sp macro="" textlink="">
      <xdr:nvSpPr>
        <xdr:cNvPr id="653" name="楕円 652"/>
        <xdr:cNvSpPr/>
      </xdr:nvSpPr>
      <xdr:spPr>
        <a:xfrm>
          <a:off x="16268700" y="135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378565" cy="259045"/>
    <xdr:sp macro="" textlink="">
      <xdr:nvSpPr>
        <xdr:cNvPr id="654" name="災害復旧費該当値テキスト"/>
        <xdr:cNvSpPr txBox="1"/>
      </xdr:nvSpPr>
      <xdr:spPr>
        <a:xfrm>
          <a:off x="16370300" y="1351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46365</xdr:rowOff>
    </xdr:from>
    <xdr:to>
      <xdr:col>81</xdr:col>
      <xdr:colOff>101600</xdr:colOff>
      <xdr:row>79</xdr:row>
      <xdr:rowOff>147965</xdr:rowOff>
    </xdr:to>
    <xdr:sp macro="" textlink="">
      <xdr:nvSpPr>
        <xdr:cNvPr id="655" name="楕円 654"/>
        <xdr:cNvSpPr/>
      </xdr:nvSpPr>
      <xdr:spPr>
        <a:xfrm>
          <a:off x="15430500" y="1359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139092</xdr:rowOff>
    </xdr:from>
    <xdr:ext cx="378565" cy="259045"/>
    <xdr:sp macro="" textlink="">
      <xdr:nvSpPr>
        <xdr:cNvPr id="656" name="テキスト ボックス 655"/>
        <xdr:cNvSpPr txBox="1"/>
      </xdr:nvSpPr>
      <xdr:spPr>
        <a:xfrm>
          <a:off x="15292017" y="13683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46233</xdr:rowOff>
    </xdr:from>
    <xdr:to>
      <xdr:col>76</xdr:col>
      <xdr:colOff>165100</xdr:colOff>
      <xdr:row>79</xdr:row>
      <xdr:rowOff>147833</xdr:rowOff>
    </xdr:to>
    <xdr:sp macro="" textlink="">
      <xdr:nvSpPr>
        <xdr:cNvPr id="657" name="楕円 656"/>
        <xdr:cNvSpPr/>
      </xdr:nvSpPr>
      <xdr:spPr>
        <a:xfrm>
          <a:off x="14541500" y="135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138960</xdr:rowOff>
    </xdr:from>
    <xdr:ext cx="378565" cy="259045"/>
    <xdr:sp macro="" textlink="">
      <xdr:nvSpPr>
        <xdr:cNvPr id="658" name="テキスト ボックス 657"/>
        <xdr:cNvSpPr txBox="1"/>
      </xdr:nvSpPr>
      <xdr:spPr>
        <a:xfrm>
          <a:off x="14403017" y="1368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43033</xdr:rowOff>
    </xdr:from>
    <xdr:to>
      <xdr:col>72</xdr:col>
      <xdr:colOff>38100</xdr:colOff>
      <xdr:row>79</xdr:row>
      <xdr:rowOff>144633</xdr:rowOff>
    </xdr:to>
    <xdr:sp macro="" textlink="">
      <xdr:nvSpPr>
        <xdr:cNvPr id="659" name="楕円 658"/>
        <xdr:cNvSpPr/>
      </xdr:nvSpPr>
      <xdr:spPr>
        <a:xfrm>
          <a:off x="13652500" y="135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135760</xdr:rowOff>
    </xdr:from>
    <xdr:ext cx="378565" cy="259045"/>
    <xdr:sp macro="" textlink="">
      <xdr:nvSpPr>
        <xdr:cNvPr id="660" name="テキスト ボックス 659"/>
        <xdr:cNvSpPr txBox="1"/>
      </xdr:nvSpPr>
      <xdr:spPr>
        <a:xfrm>
          <a:off x="13514017" y="13680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45172</xdr:rowOff>
    </xdr:from>
    <xdr:to>
      <xdr:col>67</xdr:col>
      <xdr:colOff>101600</xdr:colOff>
      <xdr:row>79</xdr:row>
      <xdr:rowOff>146772</xdr:rowOff>
    </xdr:to>
    <xdr:sp macro="" textlink="">
      <xdr:nvSpPr>
        <xdr:cNvPr id="661" name="楕円 660"/>
        <xdr:cNvSpPr/>
      </xdr:nvSpPr>
      <xdr:spPr>
        <a:xfrm>
          <a:off x="12763500" y="1358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137899</xdr:rowOff>
    </xdr:from>
    <xdr:ext cx="378565" cy="259045"/>
    <xdr:sp macro="" textlink="">
      <xdr:nvSpPr>
        <xdr:cNvPr id="662" name="テキスト ボックス 661"/>
        <xdr:cNvSpPr txBox="1"/>
      </xdr:nvSpPr>
      <xdr:spPr>
        <a:xfrm>
          <a:off x="12625017" y="13682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6" name="直線コネクタ 685"/>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7"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8" name="直線コネクタ 687"/>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89"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0" name="直線コネクタ 689"/>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8623</xdr:rowOff>
    </xdr:from>
    <xdr:to>
      <xdr:col>85</xdr:col>
      <xdr:colOff>127000</xdr:colOff>
      <xdr:row>95</xdr:row>
      <xdr:rowOff>27166</xdr:rowOff>
    </xdr:to>
    <xdr:cxnSp macro="">
      <xdr:nvCxnSpPr>
        <xdr:cNvPr id="691" name="直線コネクタ 690"/>
        <xdr:cNvCxnSpPr/>
      </xdr:nvCxnSpPr>
      <xdr:spPr>
        <a:xfrm>
          <a:off x="15481300" y="16124923"/>
          <a:ext cx="838200" cy="18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2"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3" name="フローチャート: 判断 692"/>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8623</xdr:rowOff>
    </xdr:from>
    <xdr:to>
      <xdr:col>81</xdr:col>
      <xdr:colOff>50800</xdr:colOff>
      <xdr:row>94</xdr:row>
      <xdr:rowOff>141618</xdr:rowOff>
    </xdr:to>
    <xdr:cxnSp macro="">
      <xdr:nvCxnSpPr>
        <xdr:cNvPr id="694" name="直線コネクタ 693"/>
        <xdr:cNvCxnSpPr/>
      </xdr:nvCxnSpPr>
      <xdr:spPr>
        <a:xfrm flipV="1">
          <a:off x="14592300" y="16124923"/>
          <a:ext cx="889000" cy="1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5" name="フローチャート: 判断 694"/>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6" name="テキスト ボックス 695"/>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109626</xdr:rowOff>
    </xdr:from>
    <xdr:to>
      <xdr:col>76</xdr:col>
      <xdr:colOff>114300</xdr:colOff>
      <xdr:row>94</xdr:row>
      <xdr:rowOff>141618</xdr:rowOff>
    </xdr:to>
    <xdr:cxnSp macro="">
      <xdr:nvCxnSpPr>
        <xdr:cNvPr id="697" name="直線コネクタ 696"/>
        <xdr:cNvCxnSpPr/>
      </xdr:nvCxnSpPr>
      <xdr:spPr>
        <a:xfrm>
          <a:off x="13703300" y="16225926"/>
          <a:ext cx="889000" cy="3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65773</xdr:rowOff>
    </xdr:from>
    <xdr:to>
      <xdr:col>76</xdr:col>
      <xdr:colOff>165100</xdr:colOff>
      <xdr:row>95</xdr:row>
      <xdr:rowOff>167373</xdr:rowOff>
    </xdr:to>
    <xdr:sp macro="" textlink="">
      <xdr:nvSpPr>
        <xdr:cNvPr id="698" name="フローチャート: 判断 697"/>
        <xdr:cNvSpPr/>
      </xdr:nvSpPr>
      <xdr:spPr>
        <a:xfrm>
          <a:off x="14541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158500</xdr:rowOff>
    </xdr:from>
    <xdr:ext cx="534377" cy="259045"/>
    <xdr:sp macro="" textlink="">
      <xdr:nvSpPr>
        <xdr:cNvPr id="699" name="テキスト ボックス 698"/>
        <xdr:cNvSpPr txBox="1"/>
      </xdr:nvSpPr>
      <xdr:spPr>
        <a:xfrm>
          <a:off x="14325111" y="164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109626</xdr:rowOff>
    </xdr:from>
    <xdr:to>
      <xdr:col>71</xdr:col>
      <xdr:colOff>177800</xdr:colOff>
      <xdr:row>94</xdr:row>
      <xdr:rowOff>114821</xdr:rowOff>
    </xdr:to>
    <xdr:cxnSp macro="">
      <xdr:nvCxnSpPr>
        <xdr:cNvPr id="700" name="直線コネクタ 699"/>
        <xdr:cNvCxnSpPr/>
      </xdr:nvCxnSpPr>
      <xdr:spPr>
        <a:xfrm flipV="1">
          <a:off x="12814300" y="16225926"/>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701" name="フローチャート: 判断 700"/>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14915</xdr:rowOff>
    </xdr:from>
    <xdr:ext cx="534377" cy="259045"/>
    <xdr:sp macro="" textlink="">
      <xdr:nvSpPr>
        <xdr:cNvPr id="702" name="テキスト ボックス 701"/>
        <xdr:cNvSpPr txBox="1"/>
      </xdr:nvSpPr>
      <xdr:spPr>
        <a:xfrm>
          <a:off x="13436111"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703" name="フローチャート: 判断 702"/>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6787</xdr:rowOff>
    </xdr:from>
    <xdr:ext cx="534377" cy="259045"/>
    <xdr:sp macro="" textlink="">
      <xdr:nvSpPr>
        <xdr:cNvPr id="704" name="テキスト ボックス 703"/>
        <xdr:cNvSpPr txBox="1"/>
      </xdr:nvSpPr>
      <xdr:spPr>
        <a:xfrm>
          <a:off x="12547111" y="164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147816</xdr:rowOff>
    </xdr:from>
    <xdr:to>
      <xdr:col>85</xdr:col>
      <xdr:colOff>177800</xdr:colOff>
      <xdr:row>95</xdr:row>
      <xdr:rowOff>77966</xdr:rowOff>
    </xdr:to>
    <xdr:sp macro="" textlink="">
      <xdr:nvSpPr>
        <xdr:cNvPr id="710" name="楕円 709"/>
        <xdr:cNvSpPr/>
      </xdr:nvSpPr>
      <xdr:spPr>
        <a:xfrm>
          <a:off x="16268700" y="162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170693</xdr:rowOff>
    </xdr:from>
    <xdr:ext cx="534377" cy="259045"/>
    <xdr:sp macro="" textlink="">
      <xdr:nvSpPr>
        <xdr:cNvPr id="711" name="公債費該当値テキスト"/>
        <xdr:cNvSpPr txBox="1"/>
      </xdr:nvSpPr>
      <xdr:spPr>
        <a:xfrm>
          <a:off x="16370300" y="161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129273</xdr:rowOff>
    </xdr:from>
    <xdr:to>
      <xdr:col>81</xdr:col>
      <xdr:colOff>101600</xdr:colOff>
      <xdr:row>94</xdr:row>
      <xdr:rowOff>59423</xdr:rowOff>
    </xdr:to>
    <xdr:sp macro="" textlink="">
      <xdr:nvSpPr>
        <xdr:cNvPr id="712" name="楕円 711"/>
        <xdr:cNvSpPr/>
      </xdr:nvSpPr>
      <xdr:spPr>
        <a:xfrm>
          <a:off x="15430500" y="160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75950</xdr:rowOff>
    </xdr:from>
    <xdr:ext cx="534377" cy="259045"/>
    <xdr:sp macro="" textlink="">
      <xdr:nvSpPr>
        <xdr:cNvPr id="713" name="テキスト ボックス 712"/>
        <xdr:cNvSpPr txBox="1"/>
      </xdr:nvSpPr>
      <xdr:spPr>
        <a:xfrm>
          <a:off x="15214111" y="158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90818</xdr:rowOff>
    </xdr:from>
    <xdr:to>
      <xdr:col>76</xdr:col>
      <xdr:colOff>165100</xdr:colOff>
      <xdr:row>95</xdr:row>
      <xdr:rowOff>20968</xdr:rowOff>
    </xdr:to>
    <xdr:sp macro="" textlink="">
      <xdr:nvSpPr>
        <xdr:cNvPr id="714" name="楕円 713"/>
        <xdr:cNvSpPr/>
      </xdr:nvSpPr>
      <xdr:spPr>
        <a:xfrm>
          <a:off x="14541500" y="162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37495</xdr:rowOff>
    </xdr:from>
    <xdr:ext cx="534377" cy="259045"/>
    <xdr:sp macro="" textlink="">
      <xdr:nvSpPr>
        <xdr:cNvPr id="715" name="テキスト ボックス 714"/>
        <xdr:cNvSpPr txBox="1"/>
      </xdr:nvSpPr>
      <xdr:spPr>
        <a:xfrm>
          <a:off x="14325111" y="159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58826</xdr:rowOff>
    </xdr:from>
    <xdr:to>
      <xdr:col>72</xdr:col>
      <xdr:colOff>38100</xdr:colOff>
      <xdr:row>94</xdr:row>
      <xdr:rowOff>160426</xdr:rowOff>
    </xdr:to>
    <xdr:sp macro="" textlink="">
      <xdr:nvSpPr>
        <xdr:cNvPr id="716" name="楕円 715"/>
        <xdr:cNvSpPr/>
      </xdr:nvSpPr>
      <xdr:spPr>
        <a:xfrm>
          <a:off x="13652500" y="161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5503</xdr:rowOff>
    </xdr:from>
    <xdr:ext cx="534377" cy="259045"/>
    <xdr:sp macro="" textlink="">
      <xdr:nvSpPr>
        <xdr:cNvPr id="717" name="テキスト ボックス 716"/>
        <xdr:cNvSpPr txBox="1"/>
      </xdr:nvSpPr>
      <xdr:spPr>
        <a:xfrm>
          <a:off x="13436111" y="1595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64021</xdr:rowOff>
    </xdr:from>
    <xdr:to>
      <xdr:col>67</xdr:col>
      <xdr:colOff>101600</xdr:colOff>
      <xdr:row>94</xdr:row>
      <xdr:rowOff>165621</xdr:rowOff>
    </xdr:to>
    <xdr:sp macro="" textlink="">
      <xdr:nvSpPr>
        <xdr:cNvPr id="718" name="楕円 717"/>
        <xdr:cNvSpPr/>
      </xdr:nvSpPr>
      <xdr:spPr>
        <a:xfrm>
          <a:off x="12763500" y="161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10698</xdr:rowOff>
    </xdr:from>
    <xdr:ext cx="534377" cy="259045"/>
    <xdr:sp macro="" textlink="">
      <xdr:nvSpPr>
        <xdr:cNvPr id="719" name="テキスト ボックス 718"/>
        <xdr:cNvSpPr txBox="1"/>
      </xdr:nvSpPr>
      <xdr:spPr>
        <a:xfrm>
          <a:off x="12547111" y="159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5" name="直線コネクタ 744"/>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8"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49" name="直線コネクタ 748"/>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1"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2" name="フローチャート: 判断 751"/>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4" name="フローチャート: 判断 753"/>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5" name="テキスト ボックス 754"/>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164664</xdr:rowOff>
    </xdr:from>
    <xdr:to>
      <xdr:col>107</xdr:col>
      <xdr:colOff>101600</xdr:colOff>
      <xdr:row>39</xdr:row>
      <xdr:rowOff>94814</xdr:rowOff>
    </xdr:to>
    <xdr:sp macro="" textlink="">
      <xdr:nvSpPr>
        <xdr:cNvPr id="757" name="フローチャート: 判断 756"/>
        <xdr:cNvSpPr/>
      </xdr:nvSpPr>
      <xdr:spPr>
        <a:xfrm>
          <a:off x="20383500" y="667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111342</xdr:rowOff>
    </xdr:from>
    <xdr:ext cx="378565" cy="259045"/>
    <xdr:sp macro="" textlink="">
      <xdr:nvSpPr>
        <xdr:cNvPr id="758" name="テキスト ボックス 757"/>
        <xdr:cNvSpPr txBox="1"/>
      </xdr:nvSpPr>
      <xdr:spPr>
        <a:xfrm>
          <a:off x="20245017" y="6454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38281</xdr:rowOff>
    </xdr:from>
    <xdr:to>
      <xdr:col>102</xdr:col>
      <xdr:colOff>165100</xdr:colOff>
      <xdr:row>39</xdr:row>
      <xdr:rowOff>139881</xdr:rowOff>
    </xdr:to>
    <xdr:sp macro="" textlink="">
      <xdr:nvSpPr>
        <xdr:cNvPr id="760" name="フローチャート: 判断 759"/>
        <xdr:cNvSpPr/>
      </xdr:nvSpPr>
      <xdr:spPr>
        <a:xfrm>
          <a:off x="19494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156408</xdr:rowOff>
    </xdr:from>
    <xdr:ext cx="313932" cy="259045"/>
    <xdr:sp macro="" textlink="">
      <xdr:nvSpPr>
        <xdr:cNvPr id="761" name="テキスト ボックス 760"/>
        <xdr:cNvSpPr txBox="1"/>
      </xdr:nvSpPr>
      <xdr:spPr>
        <a:xfrm>
          <a:off x="19388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62" name="フローチャート: 判断 761"/>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140080</xdr:rowOff>
    </xdr:from>
    <xdr:ext cx="313932" cy="259045"/>
    <xdr:sp macro="" textlink="">
      <xdr:nvSpPr>
        <xdr:cNvPr id="763" name="テキスト ボックス 762"/>
        <xdr:cNvSpPr txBox="1"/>
      </xdr:nvSpPr>
      <xdr:spPr>
        <a:xfrm>
          <a:off x="18499333" y="6483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109,549</a:t>
          </a:r>
          <a:r>
            <a:rPr kumimoji="1" lang="ja-JP" altLang="en-US" sz="1300">
              <a:latin typeface="ＭＳ Ｐゴシック" panose="020B0600070205080204" pitchFamily="50" charset="-128"/>
              <a:ea typeface="ＭＳ Ｐゴシック" panose="020B0600070205080204" pitchFamily="50" charset="-128"/>
            </a:rPr>
            <a:t>円となり、前年度と比較して大幅に減少した。ふるさと納税（寄附）が減り、基金への積立てや返礼品等の関連費用が減少したことが主な要因である。ふるさと納税（寄附）の影響を除くと、前年度に比べて増加しているが、基金の整理による積替えを行ったこ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によるものである。これらの特殊要因を除くと、類似団体内平均値と大きく異なることはないので、引き続き経費の削減等に努める。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52,764</a:t>
          </a:r>
          <a:r>
            <a:rPr kumimoji="1" lang="ja-JP" altLang="en-US" sz="1300">
              <a:latin typeface="ＭＳ Ｐゴシック" panose="020B0600070205080204" pitchFamily="50" charset="-128"/>
              <a:ea typeface="ＭＳ Ｐゴシック" panose="020B0600070205080204" pitchFamily="50" charset="-128"/>
            </a:rPr>
            <a:t>円となり、類似団体内平均値、全国平均及び長野県平均を大きく上回った。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広域行政（ごみ処理、病院事業など）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負担金が多額</a:t>
          </a:r>
          <a:r>
            <a:rPr kumimoji="1" lang="ja-JP" altLang="en-US" sz="1300">
              <a:latin typeface="ＭＳ Ｐゴシック" panose="020B0600070205080204" pitchFamily="50" charset="-128"/>
              <a:ea typeface="ＭＳ Ｐゴシック" panose="020B0600070205080204" pitchFamily="50" charset="-128"/>
            </a:rPr>
            <a:t>になっていることが要因である。引き続き関係団体等と連携しながら、負担の適正化や経費削減に努める。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21,861</a:t>
          </a:r>
          <a:r>
            <a:rPr kumimoji="1" lang="ja-JP" altLang="en-US" sz="1300">
              <a:latin typeface="ＭＳ Ｐゴシック" panose="020B0600070205080204" pitchFamily="50" charset="-128"/>
              <a:ea typeface="ＭＳ Ｐゴシック" panose="020B0600070205080204" pitchFamily="50" charset="-128"/>
            </a:rPr>
            <a:t>円、土木費は、住民一人当たり</a:t>
          </a:r>
          <a:r>
            <a:rPr kumimoji="1" lang="en-US" altLang="ja-JP" sz="1300">
              <a:latin typeface="ＭＳ Ｐゴシック" panose="020B0600070205080204" pitchFamily="50" charset="-128"/>
              <a:ea typeface="ＭＳ Ｐゴシック" panose="020B0600070205080204" pitchFamily="50" charset="-128"/>
            </a:rPr>
            <a:t>56,571</a:t>
          </a:r>
          <a:r>
            <a:rPr kumimoji="1" lang="ja-JP" altLang="en-US" sz="1300">
              <a:latin typeface="ＭＳ Ｐゴシック" panose="020B0600070205080204" pitchFamily="50" charset="-128"/>
              <a:ea typeface="ＭＳ Ｐゴシック" panose="020B0600070205080204" pitchFamily="50" charset="-128"/>
            </a:rPr>
            <a:t>円となり、ともに前年度と比較して増加した。各種施設整備により、普通建設事業費が増加したことによるものである。今後も、事業の必要性、優先度を十分検討した上で、計画的な施設整備に努める。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55,361</a:t>
          </a:r>
          <a:r>
            <a:rPr kumimoji="1" lang="ja-JP" altLang="en-US" sz="1300">
              <a:latin typeface="ＭＳ Ｐゴシック" panose="020B0600070205080204" pitchFamily="50" charset="-128"/>
              <a:ea typeface="ＭＳ Ｐゴシック" panose="020B0600070205080204" pitchFamily="50" charset="-128"/>
            </a:rPr>
            <a:t>円となり、前年度と比較して大幅に減少した。前年度に第三セクター等改革推進債の未償還残高を全額繰上償還したことによるものであるが、「返すより多く借りない」方針の徹底により、地方債残高は減少しており、公債費も着実に減小している。ただ、類似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体内平均値、全国平均及び長野県平均と比較すると依然として高い水準にある。今後も、事業の必要性、優先度を十分検討した上で、「返すより多く借りない」方針を堅持し、公債費上昇の抑制に努める。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実質単年度収支は黒字を続けており、実質収支額についても適正な水準で推移している。また、経費削減の努力により生じた財源を活用して基金の積み増しを行ってきた結果、財政調整基金残高も増加している。しかしながら、今後は、合併優遇措置の終了による交付税の減や人口減による税収の減等が見込まれるため、引き続き予算の適正な執行管理に努めつつ、一層の経費削減に取り組み、健全な財政状態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anose="020B0609070205080204" pitchFamily="49" charset="-128"/>
              <a:ea typeface="ＭＳ ゴシック" panose="020B0609070205080204" pitchFamily="49" charset="-128"/>
            </a:rPr>
            <a:t>H25</a:t>
          </a:r>
          <a:r>
            <a:rPr kumimoji="1" lang="ja-JP" altLang="en-US" sz="1400">
              <a:latin typeface="ＭＳ ゴシック" panose="020B0609070205080204" pitchFamily="49" charset="-128"/>
              <a:ea typeface="ＭＳ ゴシック" panose="020B0609070205080204" pitchFamily="49" charset="-128"/>
            </a:rPr>
            <a:t>から</a:t>
          </a:r>
          <a:r>
            <a:rPr kumimoji="1" lang="en-US" altLang="ja-JP" sz="1400">
              <a:latin typeface="ＭＳ ゴシック" panose="020B0609070205080204" pitchFamily="49" charset="-128"/>
              <a:ea typeface="ＭＳ ゴシック" panose="020B0609070205080204" pitchFamily="49" charset="-128"/>
            </a:rPr>
            <a:t>H29</a:t>
          </a:r>
          <a:r>
            <a:rPr kumimoji="1" lang="ja-JP" altLang="en-US" sz="1400">
              <a:latin typeface="ＭＳ ゴシック" panose="020B0609070205080204" pitchFamily="49" charset="-128"/>
              <a:ea typeface="ＭＳ ゴシック" panose="020B0609070205080204" pitchFamily="49" charset="-128"/>
            </a:rPr>
            <a:t>まで、連結実質赤字比率は黒字を継続しており、黒字額も増加傾向にある。しかしながら、国民健康保険特別会計や国民健康保険直営診療所特別会計などは、不足財源が生じた場合は一般会計からの繰入金により補っている状況にあることから、引き続き負担の適正化や経費の削減に取り組む必要がある。</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水道事業会計、下水道事業会計、自動車運送事業会計の公営企業会計については、一般会計からの赤字補てんは実施していないが、企業会計の経営状況は一般会計に大きな影響を及ぼす可能性があることから、今後も一層の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36993591</v>
      </c>
      <c r="BO4" s="410"/>
      <c r="BP4" s="410"/>
      <c r="BQ4" s="410"/>
      <c r="BR4" s="410"/>
      <c r="BS4" s="410"/>
      <c r="BT4" s="410"/>
      <c r="BU4" s="411"/>
      <c r="BV4" s="409">
        <v>43983074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v>
      </c>
      <c r="CU4" s="416"/>
      <c r="CV4" s="416"/>
      <c r="CW4" s="416"/>
      <c r="CX4" s="416"/>
      <c r="CY4" s="416"/>
      <c r="CZ4" s="416"/>
      <c r="DA4" s="417"/>
      <c r="DB4" s="415">
        <v>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35858650</v>
      </c>
      <c r="BO5" s="447"/>
      <c r="BP5" s="447"/>
      <c r="BQ5" s="447"/>
      <c r="BR5" s="447"/>
      <c r="BS5" s="447"/>
      <c r="BT5" s="447"/>
      <c r="BU5" s="448"/>
      <c r="BV5" s="446">
        <v>42884064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89.4</v>
      </c>
      <c r="CU5" s="444"/>
      <c r="CV5" s="444"/>
      <c r="CW5" s="444"/>
      <c r="CX5" s="444"/>
      <c r="CY5" s="444"/>
      <c r="CZ5" s="444"/>
      <c r="DA5" s="445"/>
      <c r="DB5" s="443">
        <v>89.6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1134941</v>
      </c>
      <c r="BO6" s="447"/>
      <c r="BP6" s="447"/>
      <c r="BQ6" s="447"/>
      <c r="BR6" s="447"/>
      <c r="BS6" s="447"/>
      <c r="BT6" s="447"/>
      <c r="BU6" s="448"/>
      <c r="BV6" s="446">
        <v>1099010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94.7</v>
      </c>
      <c r="CU6" s="484"/>
      <c r="CV6" s="484"/>
      <c r="CW6" s="484"/>
      <c r="CX6" s="484"/>
      <c r="CY6" s="484"/>
      <c r="CZ6" s="484"/>
      <c r="DA6" s="485"/>
      <c r="DB6" s="483">
        <v>94.6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122250</v>
      </c>
      <c r="BO7" s="447"/>
      <c r="BP7" s="447"/>
      <c r="BQ7" s="447"/>
      <c r="BR7" s="447"/>
      <c r="BS7" s="447"/>
      <c r="BT7" s="447"/>
      <c r="BU7" s="448"/>
      <c r="BV7" s="446">
        <v>68691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20425690</v>
      </c>
      <c r="CU7" s="447"/>
      <c r="CV7" s="447"/>
      <c r="CW7" s="447"/>
      <c r="CX7" s="447"/>
      <c r="CY7" s="447"/>
      <c r="CZ7" s="447"/>
      <c r="DA7" s="448"/>
      <c r="DB7" s="446">
        <v>20680600</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1012691</v>
      </c>
      <c r="BO8" s="447"/>
      <c r="BP8" s="447"/>
      <c r="BQ8" s="447"/>
      <c r="BR8" s="447"/>
      <c r="BS8" s="447"/>
      <c r="BT8" s="447"/>
      <c r="BU8" s="448"/>
      <c r="BV8" s="446">
        <v>1030319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0.49</v>
      </c>
      <c r="CU8" s="487"/>
      <c r="CV8" s="487"/>
      <c r="CW8" s="487"/>
      <c r="CX8" s="487"/>
      <c r="CY8" s="487"/>
      <c r="CZ8" s="487"/>
      <c r="DA8" s="488"/>
      <c r="DB8" s="486">
        <v>0.49</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68271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-17628</v>
      </c>
      <c r="BO9" s="447"/>
      <c r="BP9" s="447"/>
      <c r="BQ9" s="447"/>
      <c r="BR9" s="447"/>
      <c r="BS9" s="447"/>
      <c r="BT9" s="447"/>
      <c r="BU9" s="448"/>
      <c r="BV9" s="446">
        <v>30314</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15.4</v>
      </c>
      <c r="CU9" s="444"/>
      <c r="CV9" s="444"/>
      <c r="CW9" s="444"/>
      <c r="CX9" s="444"/>
      <c r="CY9" s="444"/>
      <c r="CZ9" s="444"/>
      <c r="DA9" s="445"/>
      <c r="DB9" s="443">
        <v>18.7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71093</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110</v>
      </c>
      <c r="AV10" s="479"/>
      <c r="AW10" s="479"/>
      <c r="AX10" s="479"/>
      <c r="AY10" s="480" t="s">
        <v>115</v>
      </c>
      <c r="AZ10" s="481"/>
      <c r="BA10" s="481"/>
      <c r="BB10" s="481"/>
      <c r="BC10" s="481"/>
      <c r="BD10" s="481"/>
      <c r="BE10" s="481"/>
      <c r="BF10" s="481"/>
      <c r="BG10" s="481"/>
      <c r="BH10" s="481"/>
      <c r="BI10" s="481"/>
      <c r="BJ10" s="481"/>
      <c r="BK10" s="481"/>
      <c r="BL10" s="481"/>
      <c r="BM10" s="482"/>
      <c r="BN10" s="446">
        <v>1208177</v>
      </c>
      <c r="BO10" s="447"/>
      <c r="BP10" s="447"/>
      <c r="BQ10" s="447"/>
      <c r="BR10" s="447"/>
      <c r="BS10" s="447"/>
      <c r="BT10" s="447"/>
      <c r="BU10" s="448"/>
      <c r="BV10" s="446">
        <v>814756</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110</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931826</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68652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1072130</v>
      </c>
      <c r="BO12" s="447"/>
      <c r="BP12" s="447"/>
      <c r="BQ12" s="447"/>
      <c r="BR12" s="447"/>
      <c r="BS12" s="447"/>
      <c r="BT12" s="447"/>
      <c r="BU12" s="448"/>
      <c r="BV12" s="446">
        <v>155236</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67058</v>
      </c>
      <c r="S13" s="528"/>
      <c r="T13" s="528"/>
      <c r="U13" s="528"/>
      <c r="V13" s="529"/>
      <c r="W13" s="462" t="s">
        <v>132</v>
      </c>
      <c r="X13" s="463"/>
      <c r="Y13" s="463"/>
      <c r="Z13" s="463"/>
      <c r="AA13" s="463"/>
      <c r="AB13" s="453"/>
      <c r="AC13" s="497">
        <v>3179</v>
      </c>
      <c r="AD13" s="498"/>
      <c r="AE13" s="498"/>
      <c r="AF13" s="498"/>
      <c r="AG13" s="537"/>
      <c r="AH13" s="497">
        <v>3048</v>
      </c>
      <c r="AI13" s="498"/>
      <c r="AJ13" s="498"/>
      <c r="AK13" s="498"/>
      <c r="AL13" s="499"/>
      <c r="AM13" s="475" t="s">
        <v>133</v>
      </c>
      <c r="AN13" s="476"/>
      <c r="AO13" s="476"/>
      <c r="AP13" s="476"/>
      <c r="AQ13" s="476"/>
      <c r="AR13" s="476"/>
      <c r="AS13" s="476"/>
      <c r="AT13" s="477"/>
      <c r="AU13" s="478" t="s">
        <v>110</v>
      </c>
      <c r="AV13" s="479"/>
      <c r="AW13" s="479"/>
      <c r="AX13" s="479"/>
      <c r="AY13" s="480" t="s">
        <v>134</v>
      </c>
      <c r="AZ13" s="481"/>
      <c r="BA13" s="481"/>
      <c r="BB13" s="481"/>
      <c r="BC13" s="481"/>
      <c r="BD13" s="481"/>
      <c r="BE13" s="481"/>
      <c r="BF13" s="481"/>
      <c r="BG13" s="481"/>
      <c r="BH13" s="481"/>
      <c r="BI13" s="481"/>
      <c r="BJ13" s="481"/>
      <c r="BK13" s="481"/>
      <c r="BL13" s="481"/>
      <c r="BM13" s="482"/>
      <c r="BN13" s="446">
        <v>118419</v>
      </c>
      <c r="BO13" s="447"/>
      <c r="BP13" s="447"/>
      <c r="BQ13" s="447"/>
      <c r="BR13" s="447"/>
      <c r="BS13" s="447"/>
      <c r="BT13" s="447"/>
      <c r="BU13" s="448"/>
      <c r="BV13" s="446">
        <v>1621660</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9.8000000000000007</v>
      </c>
      <c r="CU13" s="444"/>
      <c r="CV13" s="444"/>
      <c r="CW13" s="444"/>
      <c r="CX13" s="444"/>
      <c r="CY13" s="444"/>
      <c r="CZ13" s="444"/>
      <c r="DA13" s="445"/>
      <c r="DB13" s="443">
        <v>9.9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69059</v>
      </c>
      <c r="S14" s="528"/>
      <c r="T14" s="528"/>
      <c r="U14" s="528"/>
      <c r="V14" s="529"/>
      <c r="W14" s="436"/>
      <c r="X14" s="437"/>
      <c r="Y14" s="437"/>
      <c r="Z14" s="437"/>
      <c r="AA14" s="437"/>
      <c r="AB14" s="426"/>
      <c r="AC14" s="530">
        <v>9.4</v>
      </c>
      <c r="AD14" s="531"/>
      <c r="AE14" s="531"/>
      <c r="AF14" s="531"/>
      <c r="AG14" s="532"/>
      <c r="AH14" s="530">
        <v>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138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67538</v>
      </c>
      <c r="S15" s="528"/>
      <c r="T15" s="528"/>
      <c r="U15" s="528"/>
      <c r="V15" s="529"/>
      <c r="W15" s="462" t="s">
        <v>140</v>
      </c>
      <c r="X15" s="463"/>
      <c r="Y15" s="463"/>
      <c r="Z15" s="463"/>
      <c r="AA15" s="463"/>
      <c r="AB15" s="453"/>
      <c r="AC15" s="497">
        <v>11507</v>
      </c>
      <c r="AD15" s="498"/>
      <c r="AE15" s="498"/>
      <c r="AF15" s="498"/>
      <c r="AG15" s="537"/>
      <c r="AH15" s="497">
        <v>11772</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8221231</v>
      </c>
      <c r="BO15" s="410"/>
      <c r="BP15" s="410"/>
      <c r="BQ15" s="410"/>
      <c r="BR15" s="410"/>
      <c r="BS15" s="410"/>
      <c r="BT15" s="410"/>
      <c r="BU15" s="411"/>
      <c r="BV15" s="409">
        <v>8323036</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33.799999999999997</v>
      </c>
      <c r="AD16" s="531"/>
      <c r="AE16" s="531"/>
      <c r="AF16" s="531"/>
      <c r="AG16" s="532"/>
      <c r="AH16" s="530">
        <v>34.700000000000003</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16660026</v>
      </c>
      <c r="BO16" s="447"/>
      <c r="BP16" s="447"/>
      <c r="BQ16" s="447"/>
      <c r="BR16" s="447"/>
      <c r="BS16" s="447"/>
      <c r="BT16" s="447"/>
      <c r="BU16" s="448"/>
      <c r="BV16" s="446">
        <v>16684656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19314</v>
      </c>
      <c r="AD17" s="498"/>
      <c r="AE17" s="498"/>
      <c r="AF17" s="498"/>
      <c r="AG17" s="537"/>
      <c r="AH17" s="497">
        <v>19134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10395383</v>
      </c>
      <c r="BO17" s="447"/>
      <c r="BP17" s="447"/>
      <c r="BQ17" s="447"/>
      <c r="BR17" s="447"/>
      <c r="BS17" s="447"/>
      <c r="BT17" s="447"/>
      <c r="BU17" s="448"/>
      <c r="BV17" s="446">
        <v>10572130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667.93</v>
      </c>
      <c r="M18" s="559"/>
      <c r="N18" s="559"/>
      <c r="O18" s="559"/>
      <c r="P18" s="559"/>
      <c r="Q18" s="559"/>
      <c r="R18" s="560"/>
      <c r="S18" s="560"/>
      <c r="T18" s="560"/>
      <c r="U18" s="560"/>
      <c r="V18" s="561"/>
      <c r="W18" s="464"/>
      <c r="X18" s="465"/>
      <c r="Y18" s="465"/>
      <c r="Z18" s="465"/>
      <c r="AA18" s="465"/>
      <c r="AB18" s="456"/>
      <c r="AC18" s="562">
        <v>56.8</v>
      </c>
      <c r="AD18" s="563"/>
      <c r="AE18" s="563"/>
      <c r="AF18" s="563"/>
      <c r="AG18" s="564"/>
      <c r="AH18" s="562">
        <v>56.4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18624189</v>
      </c>
      <c r="BO18" s="447"/>
      <c r="BP18" s="447"/>
      <c r="BQ18" s="447"/>
      <c r="BR18" s="447"/>
      <c r="BS18" s="447"/>
      <c r="BT18" s="447"/>
      <c r="BU18" s="448"/>
      <c r="BV18" s="446">
        <v>18465847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102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24335295</v>
      </c>
      <c r="BO19" s="447"/>
      <c r="BP19" s="447"/>
      <c r="BQ19" s="447"/>
      <c r="BR19" s="447"/>
      <c r="BS19" s="447"/>
      <c r="BT19" s="447"/>
      <c r="BU19" s="448"/>
      <c r="BV19" s="446">
        <v>23707163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26231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31891400</v>
      </c>
      <c r="BO23" s="447"/>
      <c r="BP23" s="447"/>
      <c r="BQ23" s="447"/>
      <c r="BR23" s="447"/>
      <c r="BS23" s="447"/>
      <c r="BT23" s="447"/>
      <c r="BU23" s="448"/>
      <c r="BV23" s="446">
        <v>31992273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9280</v>
      </c>
      <c r="R24" s="498"/>
      <c r="S24" s="498"/>
      <c r="T24" s="498"/>
      <c r="U24" s="498"/>
      <c r="V24" s="537"/>
      <c r="W24" s="596"/>
      <c r="X24" s="584"/>
      <c r="Y24" s="585"/>
      <c r="Z24" s="496" t="s">
        <v>164</v>
      </c>
      <c r="AA24" s="476"/>
      <c r="AB24" s="476"/>
      <c r="AC24" s="476"/>
      <c r="AD24" s="476"/>
      <c r="AE24" s="476"/>
      <c r="AF24" s="476"/>
      <c r="AG24" s="477"/>
      <c r="AH24" s="497">
        <v>539</v>
      </c>
      <c r="AI24" s="498"/>
      <c r="AJ24" s="498"/>
      <c r="AK24" s="498"/>
      <c r="AL24" s="537"/>
      <c r="AM24" s="497">
        <v>1735041</v>
      </c>
      <c r="AN24" s="498"/>
      <c r="AO24" s="498"/>
      <c r="AP24" s="498"/>
      <c r="AQ24" s="498"/>
      <c r="AR24" s="537"/>
      <c r="AS24" s="497">
        <v>3219</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12004615</v>
      </c>
      <c r="BO24" s="447"/>
      <c r="BP24" s="447"/>
      <c r="BQ24" s="447"/>
      <c r="BR24" s="447"/>
      <c r="BS24" s="447"/>
      <c r="BT24" s="447"/>
      <c r="BU24" s="448"/>
      <c r="BV24" s="446">
        <v>12476770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7680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122</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385586</v>
      </c>
      <c r="BO25" s="410"/>
      <c r="BP25" s="410"/>
      <c r="BQ25" s="410"/>
      <c r="BR25" s="410"/>
      <c r="BS25" s="410"/>
      <c r="BT25" s="410"/>
      <c r="BU25" s="411"/>
      <c r="BV25" s="409">
        <v>530686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6540</v>
      </c>
      <c r="R26" s="498"/>
      <c r="S26" s="498"/>
      <c r="T26" s="498"/>
      <c r="U26" s="498"/>
      <c r="V26" s="537"/>
      <c r="W26" s="596"/>
      <c r="X26" s="584"/>
      <c r="Y26" s="585"/>
      <c r="Z26" s="496" t="s">
        <v>172</v>
      </c>
      <c r="AA26" s="606"/>
      <c r="AB26" s="606"/>
      <c r="AC26" s="606"/>
      <c r="AD26" s="606"/>
      <c r="AE26" s="606"/>
      <c r="AF26" s="606"/>
      <c r="AG26" s="607"/>
      <c r="AH26" s="497" t="s">
        <v>168</v>
      </c>
      <c r="AI26" s="498"/>
      <c r="AJ26" s="498"/>
      <c r="AK26" s="498"/>
      <c r="AL26" s="537"/>
      <c r="AM26" s="497" t="s">
        <v>173</v>
      </c>
      <c r="AN26" s="498"/>
      <c r="AO26" s="498"/>
      <c r="AP26" s="498"/>
      <c r="AQ26" s="498"/>
      <c r="AR26" s="537"/>
      <c r="AS26" s="497" t="s">
        <v>122</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175</v>
      </c>
      <c r="BO26" s="447"/>
      <c r="BP26" s="447"/>
      <c r="BQ26" s="447"/>
      <c r="BR26" s="447"/>
      <c r="BS26" s="447"/>
      <c r="BT26" s="447"/>
      <c r="BU26" s="448"/>
      <c r="BV26" s="446" t="s">
        <v>173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4590</v>
      </c>
      <c r="R27" s="498"/>
      <c r="S27" s="498"/>
      <c r="T27" s="498"/>
      <c r="U27" s="498"/>
      <c r="V27" s="537"/>
      <c r="W27" s="596"/>
      <c r="X27" s="584"/>
      <c r="Y27" s="585"/>
      <c r="Z27" s="496" t="s">
        <v>177</v>
      </c>
      <c r="AA27" s="476"/>
      <c r="AB27" s="476"/>
      <c r="AC27" s="476"/>
      <c r="AD27" s="476"/>
      <c r="AE27" s="476"/>
      <c r="AF27" s="476"/>
      <c r="AG27" s="477"/>
      <c r="AH27" s="497">
        <v>1</v>
      </c>
      <c r="AI27" s="498"/>
      <c r="AJ27" s="498"/>
      <c r="AK27" s="498"/>
      <c r="AL27" s="537"/>
      <c r="AM27" s="497" t="s">
        <v>178</v>
      </c>
      <c r="AN27" s="498"/>
      <c r="AO27" s="498"/>
      <c r="AP27" s="498"/>
      <c r="AQ27" s="498"/>
      <c r="AR27" s="537"/>
      <c r="AS27" s="497" t="s">
        <v>178</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t="s">
        <v>173</v>
      </c>
      <c r="BO27" s="620"/>
      <c r="BP27" s="620"/>
      <c r="BQ27" s="620"/>
      <c r="BR27" s="620"/>
      <c r="BS27" s="620"/>
      <c r="BT27" s="620"/>
      <c r="BU27" s="621"/>
      <c r="BV27" s="619" t="s">
        <v>180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181</v>
      </c>
      <c r="F28" s="476"/>
      <c r="G28" s="476"/>
      <c r="H28" s="476"/>
      <c r="I28" s="476"/>
      <c r="J28" s="476"/>
      <c r="K28" s="477"/>
      <c r="L28" s="497">
        <v>1</v>
      </c>
      <c r="M28" s="498"/>
      <c r="N28" s="498"/>
      <c r="O28" s="498"/>
      <c r="P28" s="537"/>
      <c r="Q28" s="497">
        <v>3830</v>
      </c>
      <c r="R28" s="498"/>
      <c r="S28" s="498"/>
      <c r="T28" s="498"/>
      <c r="U28" s="498"/>
      <c r="V28" s="537"/>
      <c r="W28" s="596"/>
      <c r="X28" s="584"/>
      <c r="Y28" s="585"/>
      <c r="Z28" s="496" t="s">
        <v>182</v>
      </c>
      <c r="AA28" s="476"/>
      <c r="AB28" s="476"/>
      <c r="AC28" s="476"/>
      <c r="AD28" s="476"/>
      <c r="AE28" s="476"/>
      <c r="AF28" s="476"/>
      <c r="AG28" s="477"/>
      <c r="AH28" s="497" t="s">
        <v>173</v>
      </c>
      <c r="AI28" s="498"/>
      <c r="AJ28" s="498"/>
      <c r="AK28" s="498"/>
      <c r="AL28" s="537"/>
      <c r="AM28" s="497" t="s">
        <v>173</v>
      </c>
      <c r="AN28" s="498"/>
      <c r="AO28" s="498"/>
      <c r="AP28" s="498"/>
      <c r="AQ28" s="498"/>
      <c r="AR28" s="537"/>
      <c r="AS28" s="497" t="s">
        <v>183</v>
      </c>
      <c r="AT28" s="498"/>
      <c r="AU28" s="498"/>
      <c r="AV28" s="498"/>
      <c r="AW28" s="498"/>
      <c r="AX28" s="499"/>
      <c r="AY28" s="622" t="s">
        <v>184</v>
      </c>
      <c r="AZ28" s="623"/>
      <c r="BA28" s="623"/>
      <c r="BB28" s="624"/>
      <c r="BC28" s="406" t="s">
        <v>42</v>
      </c>
      <c r="BD28" s="407"/>
      <c r="BE28" s="407"/>
      <c r="BF28" s="407"/>
      <c r="BG28" s="407"/>
      <c r="BH28" s="407"/>
      <c r="BI28" s="407"/>
      <c r="BJ28" s="407"/>
      <c r="BK28" s="407"/>
      <c r="BL28" s="407"/>
      <c r="BM28" s="408"/>
      <c r="BN28" s="409">
        <v>4791699</v>
      </c>
      <c r="BO28" s="410"/>
      <c r="BP28" s="410"/>
      <c r="BQ28" s="410"/>
      <c r="BR28" s="410"/>
      <c r="BS28" s="410"/>
      <c r="BT28" s="410"/>
      <c r="BU28" s="411"/>
      <c r="BV28" s="409">
        <v>4655652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185</v>
      </c>
      <c r="F29" s="476"/>
      <c r="G29" s="476"/>
      <c r="H29" s="476"/>
      <c r="I29" s="476"/>
      <c r="J29" s="476"/>
      <c r="K29" s="477"/>
      <c r="L29" s="497">
        <v>19</v>
      </c>
      <c r="M29" s="498"/>
      <c r="N29" s="498"/>
      <c r="O29" s="498"/>
      <c r="P29" s="537"/>
      <c r="Q29" s="497">
        <v>3600</v>
      </c>
      <c r="R29" s="498"/>
      <c r="S29" s="498"/>
      <c r="T29" s="498"/>
      <c r="U29" s="498"/>
      <c r="V29" s="537"/>
      <c r="W29" s="597"/>
      <c r="X29" s="598"/>
      <c r="Y29" s="599"/>
      <c r="Z29" s="496" t="s">
        <v>186</v>
      </c>
      <c r="AA29" s="476"/>
      <c r="AB29" s="476"/>
      <c r="AC29" s="476"/>
      <c r="AD29" s="476"/>
      <c r="AE29" s="476"/>
      <c r="AF29" s="476"/>
      <c r="AG29" s="477"/>
      <c r="AH29" s="497">
        <v>540</v>
      </c>
      <c r="AI29" s="498"/>
      <c r="AJ29" s="498"/>
      <c r="AK29" s="498"/>
      <c r="AL29" s="537"/>
      <c r="AM29" s="497">
        <v>1738819</v>
      </c>
      <c r="AN29" s="498"/>
      <c r="AO29" s="498"/>
      <c r="AP29" s="498"/>
      <c r="AQ29" s="498"/>
      <c r="AR29" s="537"/>
      <c r="AS29" s="497">
        <v>3220</v>
      </c>
      <c r="AT29" s="498"/>
      <c r="AU29" s="498"/>
      <c r="AV29" s="498"/>
      <c r="AW29" s="498"/>
      <c r="AX29" s="499"/>
      <c r="AY29" s="625"/>
      <c r="AZ29" s="626"/>
      <c r="BA29" s="626"/>
      <c r="BB29" s="627"/>
      <c r="BC29" s="480" t="s">
        <v>187</v>
      </c>
      <c r="BD29" s="481"/>
      <c r="BE29" s="481"/>
      <c r="BF29" s="481"/>
      <c r="BG29" s="481"/>
      <c r="BH29" s="481"/>
      <c r="BI29" s="481"/>
      <c r="BJ29" s="481"/>
      <c r="BK29" s="481"/>
      <c r="BL29" s="481"/>
      <c r="BM29" s="482"/>
      <c r="BN29" s="446">
        <v>1193594</v>
      </c>
      <c r="BO29" s="447"/>
      <c r="BP29" s="447"/>
      <c r="BQ29" s="447"/>
      <c r="BR29" s="447"/>
      <c r="BS29" s="447"/>
      <c r="BT29" s="447"/>
      <c r="BU29" s="448"/>
      <c r="BV29" s="446">
        <v>1191700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188</v>
      </c>
      <c r="X30" s="604"/>
      <c r="Y30" s="604"/>
      <c r="Z30" s="604"/>
      <c r="AA30" s="604"/>
      <c r="AB30" s="604"/>
      <c r="AC30" s="604"/>
      <c r="AD30" s="604"/>
      <c r="AE30" s="604"/>
      <c r="AF30" s="604"/>
      <c r="AG30" s="605"/>
      <c r="AH30" s="562">
        <v>95.1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13473607</v>
      </c>
      <c r="BO30" s="620"/>
      <c r="BP30" s="620"/>
      <c r="BQ30" s="620"/>
      <c r="BR30" s="620"/>
      <c r="BS30" s="620"/>
      <c r="BT30" s="620"/>
      <c r="BU30" s="621"/>
      <c r="BV30" s="619">
        <v>13032415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195</v>
      </c>
      <c r="D33" s="470"/>
      <c r="E33" s="435" t="s">
        <v>196</v>
      </c>
      <c r="F33" s="435"/>
      <c r="G33" s="435"/>
      <c r="H33" s="435"/>
      <c r="I33" s="435"/>
      <c r="J33" s="435"/>
      <c r="K33" s="435"/>
      <c r="L33" s="435"/>
      <c r="M33" s="435"/>
      <c r="N33" s="435"/>
      <c r="O33" s="435"/>
      <c r="P33" s="435"/>
      <c r="Q33" s="435"/>
      <c r="R33" s="435"/>
      <c r="S33" s="435"/>
      <c r="T33" s="195"/>
      <c r="U33" s="470" t="s">
        <v>197</v>
      </c>
      <c r="V33" s="470"/>
      <c r="W33" s="435" t="s">
        <v>198</v>
      </c>
      <c r="X33" s="435"/>
      <c r="Y33" s="435"/>
      <c r="Z33" s="435"/>
      <c r="AA33" s="435"/>
      <c r="AB33" s="435"/>
      <c r="AC33" s="435"/>
      <c r="AD33" s="435"/>
      <c r="AE33" s="435"/>
      <c r="AF33" s="435"/>
      <c r="AG33" s="435"/>
      <c r="AH33" s="435"/>
      <c r="AI33" s="435"/>
      <c r="AJ33" s="435"/>
      <c r="AK33" s="435"/>
      <c r="AL33" s="195"/>
      <c r="AM33" s="470" t="s">
        <v>199</v>
      </c>
      <c r="AN33" s="470"/>
      <c r="AO33" s="435" t="s">
        <v>200</v>
      </c>
      <c r="AP33" s="435"/>
      <c r="AQ33" s="435"/>
      <c r="AR33" s="435"/>
      <c r="AS33" s="435"/>
      <c r="AT33" s="435"/>
      <c r="AU33" s="435"/>
      <c r="AV33" s="435"/>
      <c r="AW33" s="435"/>
      <c r="AX33" s="435"/>
      <c r="AY33" s="435"/>
      <c r="AZ33" s="435"/>
      <c r="BA33" s="435"/>
      <c r="BB33" s="435"/>
      <c r="BC33" s="435"/>
      <c r="BD33" s="196"/>
      <c r="BE33" s="435" t="s">
        <v>201</v>
      </c>
      <c r="BF33" s="435"/>
      <c r="BG33" s="435" t="s">
        <v>202</v>
      </c>
      <c r="BH33" s="435"/>
      <c r="BI33" s="435"/>
      <c r="BJ33" s="435"/>
      <c r="BK33" s="435"/>
      <c r="BL33" s="435"/>
      <c r="BM33" s="435"/>
      <c r="BN33" s="435"/>
      <c r="BO33" s="435"/>
      <c r="BP33" s="435"/>
      <c r="BQ33" s="435"/>
      <c r="BR33" s="435"/>
      <c r="BS33" s="435"/>
      <c r="BT33" s="435"/>
      <c r="BU33" s="435"/>
      <c r="BV33" s="196"/>
      <c r="BW33" s="470" t="s">
        <v>201</v>
      </c>
      <c r="BX33" s="470"/>
      <c r="BY33" s="435" t="s">
        <v>203</v>
      </c>
      <c r="BZ33" s="435"/>
      <c r="CA33" s="435"/>
      <c r="CB33" s="435"/>
      <c r="CC33" s="435"/>
      <c r="CD33" s="435"/>
      <c r="CE33" s="435"/>
      <c r="CF33" s="435"/>
      <c r="CG33" s="435"/>
      <c r="CH33" s="435"/>
      <c r="CI33" s="435"/>
      <c r="CJ33" s="435"/>
      <c r="CK33" s="435"/>
      <c r="CL33" s="435"/>
      <c r="CM33" s="435"/>
      <c r="CN33" s="195"/>
      <c r="CO33" s="470" t="s">
        <v>195</v>
      </c>
      <c r="CP33" s="470"/>
      <c r="CQ33" s="435" t="s">
        <v>204</v>
      </c>
      <c r="CR33" s="435"/>
      <c r="CS33" s="435"/>
      <c r="CT33" s="435"/>
      <c r="CU33" s="435"/>
      <c r="CV33" s="435"/>
      <c r="CW33" s="435"/>
      <c r="CX33" s="435"/>
      <c r="CY33" s="435"/>
      <c r="CZ33" s="435"/>
      <c r="DA33" s="435"/>
      <c r="DB33" s="435"/>
      <c r="DC33" s="435"/>
      <c r="DD33" s="435"/>
      <c r="DE33" s="435"/>
      <c r="DF33" s="195"/>
      <c r="DG33" s="631" t="s">
        <v>205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上伊那広域連合（一般会計）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伊那市振興公社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公有財産管理活用事業特別会計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国民健康保険直営診療所特別会計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IF('各会計、関係団体の財政状況及び健全化判断比率'!B34="","",'各会計、関係団体の財政状況及び健全化判断比率'!B34)</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上伊那広域連合（消防事業特別会計）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伊那市観光</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f t="shared" si="0"/>
        <v>10</v>
      </c>
      <c r="AN36" s="632"/>
      <c r="AO36" s="633" t="str">
        <f>IF('各会計、関係団体の財政状況及び健全化判断比率'!B35="","",'各会計、関係団体の財政状況及び健全化判断比率'!B35)</f>
        <v>自動車運送事業会計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伊那中央行政組合（一般会計）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伊那中央行政組合（伊那中央病院会計）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市営駐車場事業特別会計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長野県上伊那広域水道用水企業団（水道用水供給事業会計）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長野県後期高齢者医療広域連合（一般会計）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長野県後期高齢者医療広域連合（後期高齢者医療特別会計）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長野県市町村自治振興組合（一般会計）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長野県民交通災害共済組合（一般会計）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長野県地方税滞納整理機構（一般会計）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206</v>
      </c>
      <c r="C46" s="165"/>
      <c r="D46" s="165"/>
      <c r="E46" s="165" t="s">
        <v>207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210</v>
      </c>
    </row>
    <row r="50" spans="5:5">
      <c r="E50" s="167" t="s">
        <v>211</v>
      </c>
    </row>
    <row r="51" spans="5:5">
      <c r="E51" s="167" t="s">
        <v>212</v>
      </c>
    </row>
    <row r="52" spans="5:5">
      <c r="E52" s="167" t="s">
        <v>213</v>
      </c>
    </row>
    <row r="53" spans="5:5">
      <c r="E53" s="167" t="s">
        <v>214</v>
      </c>
    </row>
    <row r="54" spans="5:5"/>
    <row r="55" spans="5:5"/>
    <row r="56" spans="5:5"/>
    <row r="57" spans="5:5" hidden="1"/>
    <row r="58" spans="5:5" hidden="1"/>
    <row r="59" spans="5:5" hidden="1"/>
  </sheetData>
  <sheetProtection algorithmName="SHA-512" hashValue="+EZjTBw1b5SvjQApoKDIG9IyZQeO4Ai5G2xf/qbrPzWyPn0njpzoMCwLJMlnvexlViyKpPcYzSS8F66hbEpYQA==" saltValue="TyecNSwupxNtp2oO0rrD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4" t="s">
        <v>562</v>
      </c>
      <c r="D34" s="1224"/>
      <c r="E34" s="1225"/>
      <c r="F34" s="32">
        <v>4.67</v>
      </c>
      <c r="G34" s="33">
        <v>4.46</v>
      </c>
      <c r="H34" s="33">
        <v>4.67</v>
      </c>
      <c r="I34" s="33">
        <v>5.63</v>
      </c>
      <c r="J34" s="34">
        <v>6.56</v>
      </c>
      <c r="K34" s="22"/>
      <c r="L34" s="22"/>
      <c r="M34" s="22"/>
      <c r="N34" s="22"/>
      <c r="O34" s="22"/>
      <c r="P34" s="22"/>
    </row>
    <row r="35" spans="1:16" ht="39" customHeight="1">
      <c r="A35" s="22"/>
      <c r="B35" s="35"/>
      <c r="C35" s="1218" t="s">
        <v>563</v>
      </c>
      <c r="D35" s="1219"/>
      <c r="E35" s="1220"/>
      <c r="F35" s="36">
        <v>4.5999999999999996</v>
      </c>
      <c r="G35" s="37">
        <v>4.97</v>
      </c>
      <c r="H35" s="37">
        <v>4.78</v>
      </c>
      <c r="I35" s="37">
        <v>4.9800000000000004</v>
      </c>
      <c r="J35" s="38">
        <v>4.95</v>
      </c>
      <c r="K35" s="22"/>
      <c r="L35" s="22"/>
      <c r="M35" s="22"/>
      <c r="N35" s="22"/>
      <c r="O35" s="22"/>
      <c r="P35" s="22"/>
    </row>
    <row r="36" spans="1:16" ht="39" customHeight="1">
      <c r="A36" s="22"/>
      <c r="B36" s="35"/>
      <c r="C36" s="1218" t="s">
        <v>564</v>
      </c>
      <c r="D36" s="1219"/>
      <c r="E36" s="1220"/>
      <c r="F36" s="36">
        <v>2.37</v>
      </c>
      <c r="G36" s="37">
        <v>1.89</v>
      </c>
      <c r="H36" s="37">
        <v>2.04</v>
      </c>
      <c r="I36" s="37">
        <v>2.74</v>
      </c>
      <c r="J36" s="38">
        <v>2.86</v>
      </c>
      <c r="K36" s="22"/>
      <c r="L36" s="22"/>
      <c r="M36" s="22"/>
      <c r="N36" s="22"/>
      <c r="O36" s="22"/>
      <c r="P36" s="22"/>
    </row>
    <row r="37" spans="1:16" ht="39" customHeight="1">
      <c r="A37" s="22"/>
      <c r="B37" s="35"/>
      <c r="C37" s="1218" t="s">
        <v>565</v>
      </c>
      <c r="D37" s="1219"/>
      <c r="E37" s="1220"/>
      <c r="F37" s="36">
        <v>0.7</v>
      </c>
      <c r="G37" s="37">
        <v>0.8</v>
      </c>
      <c r="H37" s="37">
        <v>0.85</v>
      </c>
      <c r="I37" s="37">
        <v>0.87</v>
      </c>
      <c r="J37" s="38">
        <v>0.96</v>
      </c>
      <c r="K37" s="22"/>
      <c r="L37" s="22"/>
      <c r="M37" s="22"/>
      <c r="N37" s="22"/>
      <c r="O37" s="22"/>
      <c r="P37" s="22"/>
    </row>
    <row r="38" spans="1:16" ht="39" customHeight="1">
      <c r="A38" s="22"/>
      <c r="B38" s="35"/>
      <c r="C38" s="1218" t="s">
        <v>566</v>
      </c>
      <c r="D38" s="1219"/>
      <c r="E38" s="1220"/>
      <c r="F38" s="36">
        <v>0.12</v>
      </c>
      <c r="G38" s="37">
        <v>0.36</v>
      </c>
      <c r="H38" s="37">
        <v>0.04</v>
      </c>
      <c r="I38" s="37">
        <v>0.73</v>
      </c>
      <c r="J38" s="38">
        <v>0.46</v>
      </c>
      <c r="K38" s="22"/>
      <c r="L38" s="22"/>
      <c r="M38" s="22"/>
      <c r="N38" s="22"/>
      <c r="O38" s="22"/>
      <c r="P38" s="22"/>
    </row>
    <row r="39" spans="1:16" ht="39" customHeight="1">
      <c r="A39" s="22"/>
      <c r="B39" s="35"/>
      <c r="C39" s="1218" t="s">
        <v>567</v>
      </c>
      <c r="D39" s="1219"/>
      <c r="E39" s="1220"/>
      <c r="F39" s="36">
        <v>0.04</v>
      </c>
      <c r="G39" s="37">
        <v>0.05</v>
      </c>
      <c r="H39" s="37">
        <v>0.04</v>
      </c>
      <c r="I39" s="37">
        <v>0.04</v>
      </c>
      <c r="J39" s="38">
        <v>0.13</v>
      </c>
      <c r="K39" s="22"/>
      <c r="L39" s="22"/>
      <c r="M39" s="22"/>
      <c r="N39" s="22"/>
      <c r="O39" s="22"/>
      <c r="P39" s="22"/>
    </row>
    <row r="40" spans="1:16" ht="39" customHeight="1">
      <c r="A40" s="22"/>
      <c r="B40" s="35"/>
      <c r="C40" s="1218" t="s">
        <v>568</v>
      </c>
      <c r="D40" s="1219"/>
      <c r="E40" s="1220"/>
      <c r="F40" s="36">
        <v>0.01</v>
      </c>
      <c r="G40" s="37">
        <v>0</v>
      </c>
      <c r="H40" s="37">
        <v>0</v>
      </c>
      <c r="I40" s="37">
        <v>0</v>
      </c>
      <c r="J40" s="38">
        <v>0.09</v>
      </c>
      <c r="K40" s="22"/>
      <c r="L40" s="22"/>
      <c r="M40" s="22"/>
      <c r="N40" s="22"/>
      <c r="O40" s="22"/>
      <c r="P40" s="22"/>
    </row>
    <row r="41" spans="1:16" ht="39" customHeight="1">
      <c r="A41" s="22"/>
      <c r="B41" s="35"/>
      <c r="C41" s="1218" t="s">
        <v>569</v>
      </c>
      <c r="D41" s="1219"/>
      <c r="E41" s="1220"/>
      <c r="F41" s="36">
        <v>0</v>
      </c>
      <c r="G41" s="37">
        <v>0.01</v>
      </c>
      <c r="H41" s="37">
        <v>0</v>
      </c>
      <c r="I41" s="37">
        <v>0</v>
      </c>
      <c r="J41" s="38">
        <v>0</v>
      </c>
      <c r="K41" s="22"/>
      <c r="L41" s="22"/>
      <c r="M41" s="22"/>
      <c r="N41" s="22"/>
      <c r="O41" s="22"/>
      <c r="P41" s="22"/>
    </row>
    <row r="42" spans="1:16" ht="39" customHeight="1">
      <c r="A42" s="22"/>
      <c r="B42" s="39"/>
      <c r="C42" s="1218" t="s">
        <v>570</v>
      </c>
      <c r="D42" s="1219"/>
      <c r="E42" s="1220"/>
      <c r="F42" s="36" t="s">
        <v>515</v>
      </c>
      <c r="G42" s="37" t="s">
        <v>515</v>
      </c>
      <c r="H42" s="37" t="s">
        <v>515</v>
      </c>
      <c r="I42" s="37" t="s">
        <v>515</v>
      </c>
      <c r="J42" s="38" t="s">
        <v>515</v>
      </c>
      <c r="K42" s="22"/>
      <c r="L42" s="22"/>
      <c r="M42" s="22"/>
      <c r="N42" s="22"/>
      <c r="O42" s="22"/>
      <c r="P42" s="22"/>
    </row>
    <row r="43" spans="1:16" ht="39" customHeight="1" thickBot="1">
      <c r="A43" s="22"/>
      <c r="B43" s="40"/>
      <c r="C43" s="1221" t="s">
        <v>571</v>
      </c>
      <c r="D43" s="1222"/>
      <c r="E43" s="1223"/>
      <c r="F43" s="41">
        <v>0</v>
      </c>
      <c r="G43" s="42">
        <v>0</v>
      </c>
      <c r="H43" s="42">
        <v>0</v>
      </c>
      <c r="I43" s="42">
        <v>0.24</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TcIR2IYXgMgboOdDm3VW0vPCgzA4hnHLFIaj/+TA/R2pNb6IdzqsufUiqYUVCo6/nLLPoTXEyN6QoTL0Ds9WQ==" saltValue="ZuDJRdELv1aqoq0B6QMe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4" t="s">
        <v>11</v>
      </c>
      <c r="C45" s="1235"/>
      <c r="D45" s="58"/>
      <c r="E45" s="1240" t="s">
        <v>12</v>
      </c>
      <c r="F45" s="1240"/>
      <c r="G45" s="1240"/>
      <c r="H45" s="1240"/>
      <c r="I45" s="1240"/>
      <c r="J45" s="1241"/>
      <c r="K45" s="59">
        <v>4353</v>
      </c>
      <c r="L45" s="60">
        <v>4342</v>
      </c>
      <c r="M45" s="60">
        <v>4161</v>
      </c>
      <c r="N45" s="60">
        <v>4284</v>
      </c>
      <c r="O45" s="61">
        <v>3803</v>
      </c>
      <c r="P45" s="48"/>
      <c r="Q45" s="48"/>
      <c r="R45" s="48"/>
      <c r="S45" s="48"/>
      <c r="T45" s="48"/>
      <c r="U45" s="48"/>
    </row>
    <row r="46" spans="1:21" ht="30.75" customHeight="1">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c r="A48" s="48"/>
      <c r="B48" s="1236"/>
      <c r="C48" s="1237"/>
      <c r="D48" s="62"/>
      <c r="E48" s="1228" t="s">
        <v>15</v>
      </c>
      <c r="F48" s="1228"/>
      <c r="G48" s="1228"/>
      <c r="H48" s="1228"/>
      <c r="I48" s="1228"/>
      <c r="J48" s="1229"/>
      <c r="K48" s="63">
        <v>1491</v>
      </c>
      <c r="L48" s="64">
        <v>1403</v>
      </c>
      <c r="M48" s="64">
        <v>1417</v>
      </c>
      <c r="N48" s="64">
        <v>1303</v>
      </c>
      <c r="O48" s="65">
        <v>1289</v>
      </c>
      <c r="P48" s="48"/>
      <c r="Q48" s="48"/>
      <c r="R48" s="48"/>
      <c r="S48" s="48"/>
      <c r="T48" s="48"/>
      <c r="U48" s="48"/>
    </row>
    <row r="49" spans="1:21" ht="30.75" customHeight="1">
      <c r="A49" s="48"/>
      <c r="B49" s="1236"/>
      <c r="C49" s="1237"/>
      <c r="D49" s="62"/>
      <c r="E49" s="1228" t="s">
        <v>16</v>
      </c>
      <c r="F49" s="1228"/>
      <c r="G49" s="1228"/>
      <c r="H49" s="1228"/>
      <c r="I49" s="1228"/>
      <c r="J49" s="1229"/>
      <c r="K49" s="63">
        <v>790</v>
      </c>
      <c r="L49" s="64">
        <v>813</v>
      </c>
      <c r="M49" s="64">
        <v>848</v>
      </c>
      <c r="N49" s="64">
        <v>854</v>
      </c>
      <c r="O49" s="65">
        <v>935</v>
      </c>
      <c r="P49" s="48"/>
      <c r="Q49" s="48"/>
      <c r="R49" s="48"/>
      <c r="S49" s="48"/>
      <c r="T49" s="48"/>
      <c r="U49" s="48"/>
    </row>
    <row r="50" spans="1:21" ht="30.75" customHeight="1">
      <c r="A50" s="48"/>
      <c r="B50" s="1236"/>
      <c r="C50" s="1237"/>
      <c r="D50" s="62"/>
      <c r="E50" s="1228" t="s">
        <v>17</v>
      </c>
      <c r="F50" s="1228"/>
      <c r="G50" s="1228"/>
      <c r="H50" s="1228"/>
      <c r="I50" s="1228"/>
      <c r="J50" s="1229"/>
      <c r="K50" s="63">
        <v>104</v>
      </c>
      <c r="L50" s="64">
        <v>60</v>
      </c>
      <c r="M50" s="64">
        <v>43</v>
      </c>
      <c r="N50" s="64">
        <v>34</v>
      </c>
      <c r="O50" s="65">
        <v>33</v>
      </c>
      <c r="P50" s="48"/>
      <c r="Q50" s="48"/>
      <c r="R50" s="48"/>
      <c r="S50" s="48"/>
      <c r="T50" s="48"/>
      <c r="U50" s="48"/>
    </row>
    <row r="51" spans="1:21" ht="30.75" customHeight="1">
      <c r="A51" s="48"/>
      <c r="B51" s="1238"/>
      <c r="C51" s="1239"/>
      <c r="D51" s="66"/>
      <c r="E51" s="1228" t="s">
        <v>18</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c r="A52" s="48"/>
      <c r="B52" s="1226" t="s">
        <v>19</v>
      </c>
      <c r="C52" s="1227"/>
      <c r="D52" s="66"/>
      <c r="E52" s="1228" t="s">
        <v>20</v>
      </c>
      <c r="F52" s="1228"/>
      <c r="G52" s="1228"/>
      <c r="H52" s="1228"/>
      <c r="I52" s="1228"/>
      <c r="J52" s="1229"/>
      <c r="K52" s="63">
        <v>4512</v>
      </c>
      <c r="L52" s="64">
        <v>4999</v>
      </c>
      <c r="M52" s="64">
        <v>4801</v>
      </c>
      <c r="N52" s="64">
        <v>4854</v>
      </c>
      <c r="O52" s="65">
        <v>4529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2226</v>
      </c>
      <c r="L53" s="69">
        <v>1619</v>
      </c>
      <c r="M53" s="69">
        <v>1668</v>
      </c>
      <c r="N53" s="69">
        <v>1621</v>
      </c>
      <c r="O53" s="70">
        <v>1531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PSozzIQojFd57oJ74Z45B0AZ35Dx0/wuN7GKcvzYcUXvNY7SSA2Ypxsd4p8acQN6VmJPOn/qgo4GvFG0inI6w==" saltValue="u85YtV/Bay5MXL5TVntQ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42" t="s">
        <v>24</v>
      </c>
      <c r="C41" s="1243"/>
      <c r="D41" s="81"/>
      <c r="E41" s="1248" t="s">
        <v>25</v>
      </c>
      <c r="F41" s="1248"/>
      <c r="G41" s="1248"/>
      <c r="H41" s="1249"/>
      <c r="I41" s="82">
        <v>34421</v>
      </c>
      <c r="J41" s="83">
        <v>33710</v>
      </c>
      <c r="K41" s="83">
        <v>33605</v>
      </c>
      <c r="L41" s="83">
        <v>32003</v>
      </c>
      <c r="M41" s="84">
        <v>31900</v>
      </c>
    </row>
    <row r="42" spans="2:13" ht="27.75" customHeight="1">
      <c r="B42" s="1244"/>
      <c r="C42" s="1245"/>
      <c r="D42" s="85"/>
      <c r="E42" s="1250" t="s">
        <v>26</v>
      </c>
      <c r="F42" s="1250"/>
      <c r="G42" s="1250"/>
      <c r="H42" s="1251"/>
      <c r="I42" s="86">
        <v>312</v>
      </c>
      <c r="J42" s="87">
        <v>252</v>
      </c>
      <c r="K42" s="87">
        <v>212</v>
      </c>
      <c r="L42" s="87">
        <v>180</v>
      </c>
      <c r="M42" s="88">
        <v>148</v>
      </c>
    </row>
    <row r="43" spans="2:13" ht="27.75" customHeight="1">
      <c r="B43" s="1244"/>
      <c r="C43" s="1245"/>
      <c r="D43" s="85"/>
      <c r="E43" s="1250" t="s">
        <v>27</v>
      </c>
      <c r="F43" s="1250"/>
      <c r="G43" s="1250"/>
      <c r="H43" s="1251"/>
      <c r="I43" s="86">
        <v>29911</v>
      </c>
      <c r="J43" s="87">
        <v>27159</v>
      </c>
      <c r="K43" s="87">
        <v>24547</v>
      </c>
      <c r="L43" s="87">
        <v>23017</v>
      </c>
      <c r="M43" s="88">
        <v>21735</v>
      </c>
    </row>
    <row r="44" spans="2:13" ht="27.75" customHeight="1">
      <c r="B44" s="1244"/>
      <c r="C44" s="1245"/>
      <c r="D44" s="85"/>
      <c r="E44" s="1250" t="s">
        <v>28</v>
      </c>
      <c r="F44" s="1250"/>
      <c r="G44" s="1250"/>
      <c r="H44" s="1251"/>
      <c r="I44" s="86">
        <v>8545</v>
      </c>
      <c r="J44" s="87">
        <v>8045</v>
      </c>
      <c r="K44" s="87">
        <v>7659</v>
      </c>
      <c r="L44" s="87">
        <v>8344</v>
      </c>
      <c r="M44" s="88">
        <v>8039</v>
      </c>
    </row>
    <row r="45" spans="2:13" ht="27.75" customHeight="1">
      <c r="B45" s="1244"/>
      <c r="C45" s="1245"/>
      <c r="D45" s="85"/>
      <c r="E45" s="1250" t="s">
        <v>29</v>
      </c>
      <c r="F45" s="1250"/>
      <c r="G45" s="1250"/>
      <c r="H45" s="1251"/>
      <c r="I45" s="86">
        <v>7258</v>
      </c>
      <c r="J45" s="87">
        <v>6575</v>
      </c>
      <c r="K45" s="87">
        <v>6969</v>
      </c>
      <c r="L45" s="87">
        <v>6680</v>
      </c>
      <c r="M45" s="88">
        <v>6529</v>
      </c>
    </row>
    <row r="46" spans="2:13" ht="27.75" customHeight="1">
      <c r="B46" s="1244"/>
      <c r="C46" s="1245"/>
      <c r="D46" s="89"/>
      <c r="E46" s="1250" t="s">
        <v>30</v>
      </c>
      <c r="F46" s="1250"/>
      <c r="G46" s="1250"/>
      <c r="H46" s="1251"/>
      <c r="I46" s="86" t="s">
        <v>515</v>
      </c>
      <c r="J46" s="87" t="s">
        <v>515</v>
      </c>
      <c r="K46" s="87" t="s">
        <v>515</v>
      </c>
      <c r="L46" s="87" t="s">
        <v>515</v>
      </c>
      <c r="M46" s="88" t="s">
        <v>515</v>
      </c>
    </row>
    <row r="47" spans="2:13" ht="27.75" customHeight="1">
      <c r="B47" s="1244"/>
      <c r="C47" s="1245"/>
      <c r="D47" s="90"/>
      <c r="E47" s="1252" t="s">
        <v>31</v>
      </c>
      <c r="F47" s="1253"/>
      <c r="G47" s="1253"/>
      <c r="H47" s="1254"/>
      <c r="I47" s="86" t="s">
        <v>515</v>
      </c>
      <c r="J47" s="87" t="s">
        <v>515</v>
      </c>
      <c r="K47" s="87" t="s">
        <v>515</v>
      </c>
      <c r="L47" s="87" t="s">
        <v>515</v>
      </c>
      <c r="M47" s="88" t="s">
        <v>515</v>
      </c>
    </row>
    <row r="48" spans="2:13" ht="27.75" customHeight="1">
      <c r="B48" s="1244"/>
      <c r="C48" s="1245"/>
      <c r="D48" s="85"/>
      <c r="E48" s="1250" t="s">
        <v>32</v>
      </c>
      <c r="F48" s="1250"/>
      <c r="G48" s="1250"/>
      <c r="H48" s="1251"/>
      <c r="I48" s="86" t="s">
        <v>515</v>
      </c>
      <c r="J48" s="87" t="s">
        <v>515</v>
      </c>
      <c r="K48" s="87" t="s">
        <v>515</v>
      </c>
      <c r="L48" s="87" t="s">
        <v>515</v>
      </c>
      <c r="M48" s="88" t="s">
        <v>515</v>
      </c>
    </row>
    <row r="49" spans="2:13" ht="27.75" customHeight="1">
      <c r="B49" s="1246"/>
      <c r="C49" s="1247"/>
      <c r="D49" s="85"/>
      <c r="E49" s="1250" t="s">
        <v>33</v>
      </c>
      <c r="F49" s="1250"/>
      <c r="G49" s="1250"/>
      <c r="H49" s="1251"/>
      <c r="I49" s="86" t="s">
        <v>515</v>
      </c>
      <c r="J49" s="87" t="s">
        <v>515</v>
      </c>
      <c r="K49" s="87" t="s">
        <v>515</v>
      </c>
      <c r="L49" s="87" t="s">
        <v>515</v>
      </c>
      <c r="M49" s="88" t="s">
        <v>515</v>
      </c>
    </row>
    <row r="50" spans="2:13" ht="27.75" customHeight="1">
      <c r="B50" s="1255" t="s">
        <v>34</v>
      </c>
      <c r="C50" s="1256"/>
      <c r="D50" s="91"/>
      <c r="E50" s="1250" t="s">
        <v>35</v>
      </c>
      <c r="F50" s="1250"/>
      <c r="G50" s="1250"/>
      <c r="H50" s="1251"/>
      <c r="I50" s="86">
        <v>9369</v>
      </c>
      <c r="J50" s="87">
        <v>10528</v>
      </c>
      <c r="K50" s="87">
        <v>13510</v>
      </c>
      <c r="L50" s="87">
        <v>17090</v>
      </c>
      <c r="M50" s="88">
        <v>18247</v>
      </c>
    </row>
    <row r="51" spans="2:13" ht="27.75" customHeight="1">
      <c r="B51" s="1244"/>
      <c r="C51" s="1245"/>
      <c r="D51" s="85"/>
      <c r="E51" s="1250" t="s">
        <v>36</v>
      </c>
      <c r="F51" s="1250"/>
      <c r="G51" s="1250"/>
      <c r="H51" s="1251"/>
      <c r="I51" s="86">
        <v>3962</v>
      </c>
      <c r="J51" s="87">
        <v>3647</v>
      </c>
      <c r="K51" s="87">
        <v>3244</v>
      </c>
      <c r="L51" s="87">
        <v>3042</v>
      </c>
      <c r="M51" s="88">
        <v>2849</v>
      </c>
    </row>
    <row r="52" spans="2:13" ht="27.75" customHeight="1">
      <c r="B52" s="1246"/>
      <c r="C52" s="1247"/>
      <c r="D52" s="85"/>
      <c r="E52" s="1250" t="s">
        <v>37</v>
      </c>
      <c r="F52" s="1250"/>
      <c r="G52" s="1250"/>
      <c r="H52" s="1251"/>
      <c r="I52" s="86">
        <v>52391</v>
      </c>
      <c r="J52" s="87">
        <v>51784</v>
      </c>
      <c r="K52" s="87">
        <v>51331</v>
      </c>
      <c r="L52" s="87">
        <v>50874</v>
      </c>
      <c r="M52" s="88">
        <v>50887</v>
      </c>
    </row>
    <row r="53" spans="2:13" ht="27.75" customHeight="1" thickBot="1">
      <c r="B53" s="1257" t="s">
        <v>38</v>
      </c>
      <c r="C53" s="1258"/>
      <c r="D53" s="92"/>
      <c r="E53" s="1259" t="s">
        <v>39</v>
      </c>
      <c r="F53" s="1259"/>
      <c r="G53" s="1259"/>
      <c r="H53" s="1260"/>
      <c r="I53" s="93">
        <v>14725</v>
      </c>
      <c r="J53" s="94">
        <v>9782</v>
      </c>
      <c r="K53" s="94">
        <v>4906</v>
      </c>
      <c r="L53" s="94">
        <v>-783</v>
      </c>
      <c r="M53" s="95">
        <v>-3632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718CTFDI1tg0t4B6GSKAycB5eE1b8W8j6L/X7PaRpja7kkfAP5tB+56RF+zRkgeexxXn6sGt0eJ2LbGg9Q3gg==" saltValue="4rWS21lVzL1y3p5oPLRV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69" t="s">
        <v>42</v>
      </c>
      <c r="D55" s="1269"/>
      <c r="E55" s="1270"/>
      <c r="F55" s="107">
        <v>3996</v>
      </c>
      <c r="G55" s="107">
        <v>4656</v>
      </c>
      <c r="H55" s="108">
        <v>4792</v>
      </c>
    </row>
    <row r="56" spans="2:8" ht="52.5" customHeight="1">
      <c r="B56" s="109"/>
      <c r="C56" s="1271" t="s">
        <v>43</v>
      </c>
      <c r="D56" s="1271"/>
      <c r="E56" s="1272"/>
      <c r="F56" s="110">
        <v>1737</v>
      </c>
      <c r="G56" s="110">
        <v>1192</v>
      </c>
      <c r="H56" s="111">
        <v>1194</v>
      </c>
    </row>
    <row r="57" spans="2:8" ht="53.25" customHeight="1">
      <c r="B57" s="109"/>
      <c r="C57" s="1273" t="s">
        <v>44</v>
      </c>
      <c r="D57" s="1273"/>
      <c r="E57" s="1274"/>
      <c r="F57" s="112">
        <v>9561</v>
      </c>
      <c r="G57" s="112">
        <v>13032</v>
      </c>
      <c r="H57" s="113">
        <v>13474</v>
      </c>
    </row>
    <row r="58" spans="2:8" ht="45.75" customHeight="1">
      <c r="B58" s="114"/>
      <c r="C58" s="1261" t="s">
        <v>589</v>
      </c>
      <c r="D58" s="1262"/>
      <c r="E58" s="1263"/>
      <c r="F58" s="115">
        <v>2605</v>
      </c>
      <c r="G58" s="115">
        <v>6292</v>
      </c>
      <c r="H58" s="116">
        <v>5902</v>
      </c>
    </row>
    <row r="59" spans="2:8" ht="45.75" customHeight="1">
      <c r="B59" s="114"/>
      <c r="C59" s="1261" t="s">
        <v>590</v>
      </c>
      <c r="D59" s="1262"/>
      <c r="E59" s="1263"/>
      <c r="F59" s="115">
        <v>2354</v>
      </c>
      <c r="G59" s="115">
        <v>2327</v>
      </c>
      <c r="H59" s="116">
        <v>2277</v>
      </c>
    </row>
    <row r="60" spans="2:8" ht="45.75" customHeight="1">
      <c r="B60" s="114"/>
      <c r="C60" s="1261" t="s">
        <v>591</v>
      </c>
      <c r="D60" s="1262"/>
      <c r="E60" s="1263"/>
      <c r="F60" s="115">
        <v>2036</v>
      </c>
      <c r="G60" s="115">
        <v>2001</v>
      </c>
      <c r="H60" s="116">
        <v>1424</v>
      </c>
    </row>
    <row r="61" spans="2:8" ht="45.75" customHeight="1">
      <c r="B61" s="114"/>
      <c r="C61" s="1261" t="s">
        <v>592</v>
      </c>
      <c r="D61" s="1262"/>
      <c r="E61" s="1263"/>
      <c r="F61" s="115">
        <v>1106</v>
      </c>
      <c r="G61" s="115">
        <v>1009</v>
      </c>
      <c r="H61" s="116">
        <v>1010</v>
      </c>
    </row>
    <row r="62" spans="2:8" ht="45.75" customHeight="1" thickBot="1">
      <c r="B62" s="117"/>
      <c r="C62" s="1264" t="s">
        <v>593</v>
      </c>
      <c r="D62" s="1265"/>
      <c r="E62" s="1266"/>
      <c r="F62" s="118" t="s">
        <v>594</v>
      </c>
      <c r="G62" s="118" t="s">
        <v>594</v>
      </c>
      <c r="H62" s="119">
        <v>1000</v>
      </c>
    </row>
    <row r="63" spans="2:8" ht="52.5" customHeight="1" thickBot="1">
      <c r="B63" s="120"/>
      <c r="C63" s="1267" t="s">
        <v>45</v>
      </c>
      <c r="D63" s="1267"/>
      <c r="E63" s="1268"/>
      <c r="F63" s="121">
        <v>15295</v>
      </c>
      <c r="G63" s="121">
        <v>18880</v>
      </c>
      <c r="H63" s="122">
        <v>19459</v>
      </c>
    </row>
    <row r="64" spans="2:8" ht="15" customHeight="1"/>
    <row r="65" ht="0" hidden="1" customHeight="1"/>
    <row r="66" ht="0" hidden="1" customHeight="1"/>
  </sheetData>
  <sheetProtection algorithmName="SHA-512" hashValue="3EeGDPcQcDHoq9xaOLmF0q2/mZYlH73ijmUJ7NFjfhYk9TKtSTIaktfM/jL38YmqkjdBr0pMMwuYLKNHOE937g==" saltValue="GDuM5iZQgRoJYhqkaoa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605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598</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557</v>
      </c>
      <c r="BQ50" s="1288"/>
      <c r="BR50" s="1288"/>
      <c r="BS50" s="1288"/>
      <c r="BT50" s="1288"/>
      <c r="BU50" s="1288"/>
      <c r="BV50" s="1288"/>
      <c r="BW50" s="1288"/>
      <c r="BX50" s="1288" t="s">
        <v>558</v>
      </c>
      <c r="BY50" s="1288"/>
      <c r="BZ50" s="1288"/>
      <c r="CA50" s="1288"/>
      <c r="CB50" s="1288"/>
      <c r="CC50" s="1288"/>
      <c r="CD50" s="1288"/>
      <c r="CE50" s="1288"/>
      <c r="CF50" s="1288" t="s">
        <v>559</v>
      </c>
      <c r="CG50" s="1288"/>
      <c r="CH50" s="1288"/>
      <c r="CI50" s="1288"/>
      <c r="CJ50" s="1288"/>
      <c r="CK50" s="1288"/>
      <c r="CL50" s="1288"/>
      <c r="CM50" s="1288"/>
      <c r="CN50" s="1288" t="s">
        <v>560</v>
      </c>
      <c r="CO50" s="1288"/>
      <c r="CP50" s="1288"/>
      <c r="CQ50" s="1288"/>
      <c r="CR50" s="1288"/>
      <c r="CS50" s="1288"/>
      <c r="CT50" s="1288"/>
      <c r="CU50" s="1288"/>
      <c r="CV50" s="1288" t="s">
        <v>561</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599</v>
      </c>
      <c r="AO51" s="1291"/>
      <c r="AP51" s="1291"/>
      <c r="AQ51" s="1291"/>
      <c r="AR51" s="1291"/>
      <c r="AS51" s="1291"/>
      <c r="AT51" s="1291"/>
      <c r="AU51" s="1291"/>
      <c r="AV51" s="1291"/>
      <c r="AW51" s="1291"/>
      <c r="AX51" s="1291"/>
      <c r="AY51" s="1291"/>
      <c r="AZ51" s="1291"/>
      <c r="BA51" s="1291"/>
      <c r="BB51" s="1291" t="s">
        <v>600</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29.7</v>
      </c>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601</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57.9</v>
      </c>
      <c r="CG53" s="1289"/>
      <c r="CH53" s="1289"/>
      <c r="CI53" s="1289"/>
      <c r="CJ53" s="1289"/>
      <c r="CK53" s="1289"/>
      <c r="CL53" s="1289"/>
      <c r="CM53" s="1289"/>
      <c r="CN53" s="1289">
        <v>59</v>
      </c>
      <c r="CO53" s="1289"/>
      <c r="CP53" s="1289"/>
      <c r="CQ53" s="1289"/>
      <c r="CR53" s="1289"/>
      <c r="CS53" s="1289"/>
      <c r="CT53" s="1289"/>
      <c r="CU53" s="1289"/>
      <c r="CV53" s="1289">
        <v>59.8</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602</v>
      </c>
      <c r="AO55" s="1288"/>
      <c r="AP55" s="1288"/>
      <c r="AQ55" s="1288"/>
      <c r="AR55" s="1288"/>
      <c r="AS55" s="1288"/>
      <c r="AT55" s="1288"/>
      <c r="AU55" s="1288"/>
      <c r="AV55" s="1288"/>
      <c r="AW55" s="1288"/>
      <c r="AX55" s="1288"/>
      <c r="AY55" s="1288"/>
      <c r="AZ55" s="1288"/>
      <c r="BA55" s="1288"/>
      <c r="BB55" s="1291" t="s">
        <v>600</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35.700000000000003</v>
      </c>
      <c r="CG55" s="1289"/>
      <c r="CH55" s="1289"/>
      <c r="CI55" s="1289"/>
      <c r="CJ55" s="1289"/>
      <c r="CK55" s="1289"/>
      <c r="CL55" s="1289"/>
      <c r="CM55" s="1289"/>
      <c r="CN55" s="1289">
        <v>32.5</v>
      </c>
      <c r="CO55" s="1289"/>
      <c r="CP55" s="1289"/>
      <c r="CQ55" s="1289"/>
      <c r="CR55" s="1289"/>
      <c r="CS55" s="1289"/>
      <c r="CT55" s="1289"/>
      <c r="CU55" s="1289"/>
      <c r="CV55" s="1289">
        <v>30.2</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601</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57</v>
      </c>
      <c r="CG57" s="1289"/>
      <c r="CH57" s="1289"/>
      <c r="CI57" s="1289"/>
      <c r="CJ57" s="1289"/>
      <c r="CK57" s="1289"/>
      <c r="CL57" s="1289"/>
      <c r="CM57" s="1289"/>
      <c r="CN57" s="1289">
        <v>57</v>
      </c>
      <c r="CO57" s="1289"/>
      <c r="CP57" s="1289"/>
      <c r="CQ57" s="1289"/>
      <c r="CR57" s="1289"/>
      <c r="CS57" s="1289"/>
      <c r="CT57" s="1289"/>
      <c r="CU57" s="1289"/>
      <c r="CV57" s="1289">
        <v>57.6</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603</v>
      </c>
    </row>
    <row r="64" spans="1:109">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606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598</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557</v>
      </c>
      <c r="BQ72" s="1288"/>
      <c r="BR72" s="1288"/>
      <c r="BS72" s="1288"/>
      <c r="BT72" s="1288"/>
      <c r="BU72" s="1288"/>
      <c r="BV72" s="1288"/>
      <c r="BW72" s="1288"/>
      <c r="BX72" s="1288" t="s">
        <v>558</v>
      </c>
      <c r="BY72" s="1288"/>
      <c r="BZ72" s="1288"/>
      <c r="CA72" s="1288"/>
      <c r="CB72" s="1288"/>
      <c r="CC72" s="1288"/>
      <c r="CD72" s="1288"/>
      <c r="CE72" s="1288"/>
      <c r="CF72" s="1288" t="s">
        <v>559</v>
      </c>
      <c r="CG72" s="1288"/>
      <c r="CH72" s="1288"/>
      <c r="CI72" s="1288"/>
      <c r="CJ72" s="1288"/>
      <c r="CK72" s="1288"/>
      <c r="CL72" s="1288"/>
      <c r="CM72" s="1288"/>
      <c r="CN72" s="1288" t="s">
        <v>560</v>
      </c>
      <c r="CO72" s="1288"/>
      <c r="CP72" s="1288"/>
      <c r="CQ72" s="1288"/>
      <c r="CR72" s="1288"/>
      <c r="CS72" s="1288"/>
      <c r="CT72" s="1288"/>
      <c r="CU72" s="1288"/>
      <c r="CV72" s="1288" t="s">
        <v>561</v>
      </c>
      <c r="CW72" s="1288"/>
      <c r="CX72" s="1288"/>
      <c r="CY72" s="1288"/>
      <c r="CZ72" s="1288"/>
      <c r="DA72" s="1288"/>
      <c r="DB72" s="1288"/>
      <c r="DC72" s="1288"/>
    </row>
    <row r="73" spans="2:107">
      <c r="B73" s="374"/>
      <c r="G73" s="1295"/>
      <c r="H73" s="1295"/>
      <c r="I73" s="1295"/>
      <c r="J73" s="1295"/>
      <c r="K73" s="1296"/>
      <c r="L73" s="1296"/>
      <c r="M73" s="1296"/>
      <c r="N73" s="1296"/>
      <c r="AM73" s="383"/>
      <c r="AN73" s="1291" t="s">
        <v>599</v>
      </c>
      <c r="AO73" s="1291"/>
      <c r="AP73" s="1291"/>
      <c r="AQ73" s="1291"/>
      <c r="AR73" s="1291"/>
      <c r="AS73" s="1291"/>
      <c r="AT73" s="1291"/>
      <c r="AU73" s="1291"/>
      <c r="AV73" s="1291"/>
      <c r="AW73" s="1291"/>
      <c r="AX73" s="1291"/>
      <c r="AY73" s="1291"/>
      <c r="AZ73" s="1291"/>
      <c r="BA73" s="1291"/>
      <c r="BB73" s="1291" t="s">
        <v>600</v>
      </c>
      <c r="BC73" s="1291"/>
      <c r="BD73" s="1291"/>
      <c r="BE73" s="1291"/>
      <c r="BF73" s="1291"/>
      <c r="BG73" s="1291"/>
      <c r="BH73" s="1291"/>
      <c r="BI73" s="1291"/>
      <c r="BJ73" s="1291"/>
      <c r="BK73" s="1291"/>
      <c r="BL73" s="1291"/>
      <c r="BM73" s="1291"/>
      <c r="BN73" s="1291"/>
      <c r="BO73" s="1291"/>
      <c r="BP73" s="1289">
        <v>88.6</v>
      </c>
      <c r="BQ73" s="1289"/>
      <c r="BR73" s="1289"/>
      <c r="BS73" s="1289"/>
      <c r="BT73" s="1289"/>
      <c r="BU73" s="1289"/>
      <c r="BV73" s="1289"/>
      <c r="BW73" s="1289"/>
      <c r="BX73" s="1289">
        <v>60.2</v>
      </c>
      <c r="BY73" s="1289"/>
      <c r="BZ73" s="1289"/>
      <c r="CA73" s="1289"/>
      <c r="CB73" s="1289"/>
      <c r="CC73" s="1289"/>
      <c r="CD73" s="1289"/>
      <c r="CE73" s="1289"/>
      <c r="CF73" s="1289">
        <v>29.7</v>
      </c>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604</v>
      </c>
      <c r="BC75" s="1291"/>
      <c r="BD75" s="1291"/>
      <c r="BE75" s="1291"/>
      <c r="BF75" s="1291"/>
      <c r="BG75" s="1291"/>
      <c r="BH75" s="1291"/>
      <c r="BI75" s="1291"/>
      <c r="BJ75" s="1291"/>
      <c r="BK75" s="1291"/>
      <c r="BL75" s="1291"/>
      <c r="BM75" s="1291"/>
      <c r="BN75" s="1291"/>
      <c r="BO75" s="1291"/>
      <c r="BP75" s="1289">
        <v>14.2</v>
      </c>
      <c r="BQ75" s="1289"/>
      <c r="BR75" s="1289"/>
      <c r="BS75" s="1289"/>
      <c r="BT75" s="1289"/>
      <c r="BU75" s="1289"/>
      <c r="BV75" s="1289"/>
      <c r="BW75" s="1289"/>
      <c r="BX75" s="1289">
        <v>12.4</v>
      </c>
      <c r="BY75" s="1289"/>
      <c r="BZ75" s="1289"/>
      <c r="CA75" s="1289"/>
      <c r="CB75" s="1289"/>
      <c r="CC75" s="1289"/>
      <c r="CD75" s="1289"/>
      <c r="CE75" s="1289"/>
      <c r="CF75" s="1289">
        <v>11.1</v>
      </c>
      <c r="CG75" s="1289"/>
      <c r="CH75" s="1289"/>
      <c r="CI75" s="1289"/>
      <c r="CJ75" s="1289"/>
      <c r="CK75" s="1289"/>
      <c r="CL75" s="1289"/>
      <c r="CM75" s="1289"/>
      <c r="CN75" s="1289">
        <v>9.9</v>
      </c>
      <c r="CO75" s="1289"/>
      <c r="CP75" s="1289"/>
      <c r="CQ75" s="1289"/>
      <c r="CR75" s="1289"/>
      <c r="CS75" s="1289"/>
      <c r="CT75" s="1289"/>
      <c r="CU75" s="1289"/>
      <c r="CV75" s="1289">
        <v>9.8000000000000007</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602</v>
      </c>
      <c r="AO77" s="1288"/>
      <c r="AP77" s="1288"/>
      <c r="AQ77" s="1288"/>
      <c r="AR77" s="1288"/>
      <c r="AS77" s="1288"/>
      <c r="AT77" s="1288"/>
      <c r="AU77" s="1288"/>
      <c r="AV77" s="1288"/>
      <c r="AW77" s="1288"/>
      <c r="AX77" s="1288"/>
      <c r="AY77" s="1288"/>
      <c r="AZ77" s="1288"/>
      <c r="BA77" s="1288"/>
      <c r="BB77" s="1291" t="s">
        <v>600</v>
      </c>
      <c r="BC77" s="1291"/>
      <c r="BD77" s="1291"/>
      <c r="BE77" s="1291"/>
      <c r="BF77" s="1291"/>
      <c r="BG77" s="1291"/>
      <c r="BH77" s="1291"/>
      <c r="BI77" s="1291"/>
      <c r="BJ77" s="1291"/>
      <c r="BK77" s="1291"/>
      <c r="BL77" s="1291"/>
      <c r="BM77" s="1291"/>
      <c r="BN77" s="1291"/>
      <c r="BO77" s="1291"/>
      <c r="BP77" s="1289">
        <v>41.3</v>
      </c>
      <c r="BQ77" s="1289"/>
      <c r="BR77" s="1289"/>
      <c r="BS77" s="1289"/>
      <c r="BT77" s="1289"/>
      <c r="BU77" s="1289"/>
      <c r="BV77" s="1289"/>
      <c r="BW77" s="1289"/>
      <c r="BX77" s="1289">
        <v>33</v>
      </c>
      <c r="BY77" s="1289"/>
      <c r="BZ77" s="1289"/>
      <c r="CA77" s="1289"/>
      <c r="CB77" s="1289"/>
      <c r="CC77" s="1289"/>
      <c r="CD77" s="1289"/>
      <c r="CE77" s="1289"/>
      <c r="CF77" s="1289">
        <v>35.700000000000003</v>
      </c>
      <c r="CG77" s="1289"/>
      <c r="CH77" s="1289"/>
      <c r="CI77" s="1289"/>
      <c r="CJ77" s="1289"/>
      <c r="CK77" s="1289"/>
      <c r="CL77" s="1289"/>
      <c r="CM77" s="1289"/>
      <c r="CN77" s="1289">
        <v>32.5</v>
      </c>
      <c r="CO77" s="1289"/>
      <c r="CP77" s="1289"/>
      <c r="CQ77" s="1289"/>
      <c r="CR77" s="1289"/>
      <c r="CS77" s="1289"/>
      <c r="CT77" s="1289"/>
      <c r="CU77" s="1289"/>
      <c r="CV77" s="1289">
        <v>30.2</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604</v>
      </c>
      <c r="BC79" s="1291"/>
      <c r="BD79" s="1291"/>
      <c r="BE79" s="1291"/>
      <c r="BF79" s="1291"/>
      <c r="BG79" s="1291"/>
      <c r="BH79" s="1291"/>
      <c r="BI79" s="1291"/>
      <c r="BJ79" s="1291"/>
      <c r="BK79" s="1291"/>
      <c r="BL79" s="1291"/>
      <c r="BM79" s="1291"/>
      <c r="BN79" s="1291"/>
      <c r="BO79" s="1291"/>
      <c r="BP79" s="1289">
        <v>9.6</v>
      </c>
      <c r="BQ79" s="1289"/>
      <c r="BR79" s="1289"/>
      <c r="BS79" s="1289"/>
      <c r="BT79" s="1289"/>
      <c r="BU79" s="1289"/>
      <c r="BV79" s="1289"/>
      <c r="BW79" s="1289"/>
      <c r="BX79" s="1289">
        <v>8.5</v>
      </c>
      <c r="BY79" s="1289"/>
      <c r="BZ79" s="1289"/>
      <c r="CA79" s="1289"/>
      <c r="CB79" s="1289"/>
      <c r="CC79" s="1289"/>
      <c r="CD79" s="1289"/>
      <c r="CE79" s="1289"/>
      <c r="CF79" s="1289">
        <v>8</v>
      </c>
      <c r="CG79" s="1289"/>
      <c r="CH79" s="1289"/>
      <c r="CI79" s="1289"/>
      <c r="CJ79" s="1289"/>
      <c r="CK79" s="1289"/>
      <c r="CL79" s="1289"/>
      <c r="CM79" s="1289"/>
      <c r="CN79" s="1289">
        <v>8.1999999999999993</v>
      </c>
      <c r="CO79" s="1289"/>
      <c r="CP79" s="1289"/>
      <c r="CQ79" s="1289"/>
      <c r="CR79" s="1289"/>
      <c r="CS79" s="1289"/>
      <c r="CT79" s="1289"/>
      <c r="CU79" s="1289"/>
      <c r="CV79" s="1289">
        <v>8</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AxQzjs4r/mMGGDb4+MVkNWPXnX89PPCZnqIrqBuRijK7I6Fcn6UUkakezlzH+CGrYHrTzmUdIDOpzyq8QlpMw==" saltValue="qLiE3z/rHfn1lTIhCpG4m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c7fgZgx6k8Ful5ZiVng2+7Oy8FWbZMHwMyeLn9Z7n3XiN6NWDatvpIk/J8sDdoG3vZJUFmuysgXApC1DR+1qg==" saltValue="wejoP0g+LOBnMdgV8t2k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A3ee6dksEsezmhKsL5lAE2eM1VZijmH9IJ60KpCGL8MW9CqmA4lMs8hjF6Xl7VprigGE+BHm8s1ARJ2T3vFfw==" saltValue="GCkel1fBg0Lp82DNli0b2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62172</v>
      </c>
      <c r="E3" s="141"/>
      <c r="F3" s="142">
        <v>69560</v>
      </c>
      <c r="G3" s="143"/>
      <c r="H3" s="144"/>
    </row>
    <row r="4" spans="1:8">
      <c r="A4" s="145"/>
      <c r="B4" s="146"/>
      <c r="C4" s="147"/>
      <c r="D4" s="148">
        <v>28548</v>
      </c>
      <c r="E4" s="149"/>
      <c r="F4" s="150">
        <v>35305</v>
      </c>
      <c r="G4" s="151"/>
      <c r="H4" s="152"/>
    </row>
    <row r="5" spans="1:8">
      <c r="A5" s="133" t="s">
        <v>549</v>
      </c>
      <c r="B5" s="138"/>
      <c r="C5" s="139"/>
      <c r="D5" s="140">
        <v>40687</v>
      </c>
      <c r="E5" s="141"/>
      <c r="F5" s="142">
        <v>65988</v>
      </c>
      <c r="G5" s="143"/>
      <c r="H5" s="144"/>
    </row>
    <row r="6" spans="1:8">
      <c r="A6" s="145"/>
      <c r="B6" s="146"/>
      <c r="C6" s="147"/>
      <c r="D6" s="148">
        <v>18906</v>
      </c>
      <c r="E6" s="149"/>
      <c r="F6" s="150">
        <v>36473</v>
      </c>
      <c r="G6" s="151"/>
      <c r="H6" s="152"/>
    </row>
    <row r="7" spans="1:8">
      <c r="A7" s="133" t="s">
        <v>550</v>
      </c>
      <c r="B7" s="138"/>
      <c r="C7" s="139"/>
      <c r="D7" s="140">
        <v>69270</v>
      </c>
      <c r="E7" s="141"/>
      <c r="F7" s="142">
        <v>77507</v>
      </c>
      <c r="G7" s="143"/>
      <c r="H7" s="144"/>
    </row>
    <row r="8" spans="1:8">
      <c r="A8" s="145"/>
      <c r="B8" s="146"/>
      <c r="C8" s="147"/>
      <c r="D8" s="148">
        <v>37599</v>
      </c>
      <c r="E8" s="149"/>
      <c r="F8" s="150">
        <v>42788</v>
      </c>
      <c r="G8" s="151"/>
      <c r="H8" s="152"/>
    </row>
    <row r="9" spans="1:8">
      <c r="A9" s="133" t="s">
        <v>551</v>
      </c>
      <c r="B9" s="138"/>
      <c r="C9" s="139"/>
      <c r="D9" s="140">
        <v>59010</v>
      </c>
      <c r="E9" s="141"/>
      <c r="F9" s="142">
        <v>67319</v>
      </c>
      <c r="G9" s="143"/>
      <c r="H9" s="144"/>
    </row>
    <row r="10" spans="1:8">
      <c r="A10" s="145"/>
      <c r="B10" s="146"/>
      <c r="C10" s="147"/>
      <c r="D10" s="148">
        <v>22213</v>
      </c>
      <c r="E10" s="149"/>
      <c r="F10" s="150">
        <v>38101</v>
      </c>
      <c r="G10" s="151"/>
      <c r="H10" s="152"/>
    </row>
    <row r="11" spans="1:8">
      <c r="A11" s="133" t="s">
        <v>552</v>
      </c>
      <c r="B11" s="138"/>
      <c r="C11" s="139"/>
      <c r="D11" s="140">
        <v>71234</v>
      </c>
      <c r="E11" s="141"/>
      <c r="F11" s="142">
        <v>70615</v>
      </c>
      <c r="G11" s="143"/>
      <c r="H11" s="144"/>
    </row>
    <row r="12" spans="1:8">
      <c r="A12" s="145"/>
      <c r="B12" s="146"/>
      <c r="C12" s="153"/>
      <c r="D12" s="148">
        <v>32537</v>
      </c>
      <c r="E12" s="149"/>
      <c r="F12" s="150">
        <v>37382</v>
      </c>
      <c r="G12" s="151"/>
      <c r="H12" s="152"/>
    </row>
    <row r="13" spans="1:8">
      <c r="A13" s="133"/>
      <c r="B13" s="138"/>
      <c r="C13" s="154"/>
      <c r="D13" s="155">
        <v>60475</v>
      </c>
      <c r="E13" s="156"/>
      <c r="F13" s="157">
        <v>70198</v>
      </c>
      <c r="G13" s="158"/>
      <c r="H13" s="144"/>
    </row>
    <row r="14" spans="1:8">
      <c r="A14" s="145"/>
      <c r="B14" s="146"/>
      <c r="C14" s="147"/>
      <c r="D14" s="148">
        <v>27961</v>
      </c>
      <c r="E14" s="149"/>
      <c r="F14" s="150">
        <v>38010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4.5999999999999996</v>
      </c>
      <c r="C19" s="159">
        <f>ROUND(VALUE(SUBSTITUTE(実質収支比率等に係る経年分析!G$48,"▲","-")),2)</f>
        <v>4.97</v>
      </c>
      <c r="D19" s="159">
        <f>ROUND(VALUE(SUBSTITUTE(実質収支比率等に係る経年分析!H$48,"▲","-")),2)</f>
        <v>4.78</v>
      </c>
      <c r="E19" s="159">
        <f>ROUND(VALUE(SUBSTITUTE(実質収支比率等に係る経年分析!I$48,"▲","-")),2)</f>
        <v>4.9800000000000004</v>
      </c>
      <c r="F19" s="159">
        <f>ROUND(VALUE(SUBSTITUTE(実質収支比率等に係る経年分析!J$48,"▲","-")),2)</f>
        <v>4.96</v>
      </c>
    </row>
    <row r="20" spans="1:11">
      <c r="A20" s="159" t="s">
        <v>49</v>
      </c>
      <c r="B20" s="159">
        <f>ROUND(VALUE(SUBSTITUTE(実質収支比率等に係る経年分析!F$47,"▲","-")),2)</f>
        <v>17.71</v>
      </c>
      <c r="C20" s="159">
        <f>ROUND(VALUE(SUBSTITUTE(実質収支比率等に係る経年分析!G$47,"▲","-")),2)</f>
        <v>19.32</v>
      </c>
      <c r="D20" s="159">
        <f>ROUND(VALUE(SUBSTITUTE(実質収支比率等に係る経年分析!H$47,"▲","-")),2)</f>
        <v>19.11</v>
      </c>
      <c r="E20" s="159">
        <f>ROUND(VALUE(SUBSTITUTE(実質収支比率等に係る経年分析!I$47,"▲","-")),2)</f>
        <v>22.51</v>
      </c>
      <c r="F20" s="159">
        <f>ROUND(VALUE(SUBSTITUTE(実質収支比率等に係る経年分析!J$47,"▲","-")),2)</f>
        <v>23.46</v>
      </c>
    </row>
    <row r="21" spans="1:11">
      <c r="A21" s="159" t="s">
        <v>50</v>
      </c>
      <c r="B21" s="159">
        <f>IF(ISNUMBER(VALUE(SUBSTITUTE(実質収支比率等に係る経年分析!F$49,"▲","-"))),ROUND(VALUE(SUBSTITUTE(実質収支比率等に係る経年分析!F$49,"▲","-")),2),NA())</f>
        <v>2.16</v>
      </c>
      <c r="C21" s="159">
        <f>IF(ISNUMBER(VALUE(SUBSTITUTE(実質収支比率等に係る経年分析!G$49,"▲","-"))),ROUND(VALUE(SUBSTITUTE(実質収支比率等に係る経年分析!G$49,"▲","-")),2),NA())</f>
        <v>3</v>
      </c>
      <c r="D21" s="159">
        <f>IF(ISNUMBER(VALUE(SUBSTITUTE(実質収支比率等に係る経年分析!H$49,"▲","-"))),ROUND(VALUE(SUBSTITUTE(実質収支比率等に係る経年分析!H$49,"▲","-")),2),NA())</f>
        <v>0.5</v>
      </c>
      <c r="E21" s="159">
        <f>IF(ISNUMBER(VALUE(SUBSTITUTE(実質収支比率等に係る経年分析!I$49,"▲","-"))),ROUND(VALUE(SUBSTITUTE(実質収支比率等に係る経年分析!I$49,"▲","-")),2),NA())</f>
        <v>7.84</v>
      </c>
      <c r="F21" s="159">
        <f>IF(ISNUMBER(VALUE(SUBSTITUTE(実質収支比率等に係る経年分析!J$49,"▲","-"))),ROUND(VALUE(SUBSTITUTE(実質収支比率等に係る経年分析!J$49,"▲","-")),2),NA())</f>
        <v>0.57999999999999996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市営駐車場事業特別会計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国民健康保険特別会計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0.46</v>
      </c>
    </row>
    <row r="33" spans="1:16">
      <c r="A33" s="160" t="str">
        <f>IF(連結実質赤字比率に係る赤字・黒字の構成分析!C$37="",NA(),連結実質赤字比率に係る赤字・黒字の構成分析!C$37)</f>
        <v>自動車運送事業会計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0.96</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4.5999999999999996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4.9800000000000004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4.95</v>
      </c>
    </row>
    <row r="36" spans="1:16">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4.46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5.63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6.56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4512</v>
      </c>
      <c r="E42" s="161"/>
      <c r="F42" s="161"/>
      <c r="G42" s="161">
        <f>'実質公債費比率（分子）の構造'!L$52</f>
        <v>4999</v>
      </c>
      <c r="H42" s="161"/>
      <c r="I42" s="161"/>
      <c r="J42" s="161">
        <f>'実質公債費比率（分子）の構造'!M$52</f>
        <v>4801</v>
      </c>
      <c r="K42" s="161"/>
      <c r="L42" s="161"/>
      <c r="M42" s="161">
        <f>'実質公債費比率（分子）の構造'!N$52</f>
        <v>4854</v>
      </c>
      <c r="N42" s="161"/>
      <c r="O42" s="161"/>
      <c r="P42" s="161">
        <f>'実質公債費比率（分子）の構造'!O$52</f>
        <v>4529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104</v>
      </c>
      <c r="C44" s="161"/>
      <c r="D44" s="161"/>
      <c r="E44" s="161">
        <f>'実質公債費比率（分子）の構造'!L$50</f>
        <v>60</v>
      </c>
      <c r="F44" s="161"/>
      <c r="G44" s="161"/>
      <c r="H44" s="161">
        <f>'実質公債費比率（分子）の構造'!M$50</f>
        <v>43</v>
      </c>
      <c r="I44" s="161"/>
      <c r="J44" s="161"/>
      <c r="K44" s="161">
        <f>'実質公債費比率（分子）の構造'!N$50</f>
        <v>34</v>
      </c>
      <c r="L44" s="161"/>
      <c r="M44" s="161"/>
      <c r="N44" s="161">
        <f>'実質公債費比率（分子）の構造'!O$50</f>
        <v>33</v>
      </c>
      <c r="O44" s="161"/>
      <c r="P44" s="161"/>
    </row>
    <row r="45" spans="1:16">
      <c r="A45" s="161" t="s">
        <v>60</v>
      </c>
      <c r="B45" s="161">
        <f>'実質公債費比率（分子）の構造'!K$49</f>
        <v>790</v>
      </c>
      <c r="C45" s="161"/>
      <c r="D45" s="161"/>
      <c r="E45" s="161">
        <f>'実質公債費比率（分子）の構造'!L$49</f>
        <v>813</v>
      </c>
      <c r="F45" s="161"/>
      <c r="G45" s="161"/>
      <c r="H45" s="161">
        <f>'実質公債費比率（分子）の構造'!M$49</f>
        <v>848</v>
      </c>
      <c r="I45" s="161"/>
      <c r="J45" s="161"/>
      <c r="K45" s="161">
        <f>'実質公債費比率（分子）の構造'!N$49</f>
        <v>854</v>
      </c>
      <c r="L45" s="161"/>
      <c r="M45" s="161"/>
      <c r="N45" s="161">
        <f>'実質公債費比率（分子）の構造'!O$49</f>
        <v>935</v>
      </c>
      <c r="O45" s="161"/>
      <c r="P45" s="161"/>
    </row>
    <row r="46" spans="1:16">
      <c r="A46" s="161" t="s">
        <v>61</v>
      </c>
      <c r="B46" s="161">
        <f>'実質公債費比率（分子）の構造'!K$48</f>
        <v>1491</v>
      </c>
      <c r="C46" s="161"/>
      <c r="D46" s="161"/>
      <c r="E46" s="161">
        <f>'実質公債費比率（分子）の構造'!L$48</f>
        <v>1403</v>
      </c>
      <c r="F46" s="161"/>
      <c r="G46" s="161"/>
      <c r="H46" s="161">
        <f>'実質公債費比率（分子）の構造'!M$48</f>
        <v>1417</v>
      </c>
      <c r="I46" s="161"/>
      <c r="J46" s="161"/>
      <c r="K46" s="161">
        <f>'実質公債費比率（分子）の構造'!N$48</f>
        <v>1303</v>
      </c>
      <c r="L46" s="161"/>
      <c r="M46" s="161"/>
      <c r="N46" s="161">
        <f>'実質公債費比率（分子）の構造'!O$48</f>
        <v>1289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4353</v>
      </c>
      <c r="C49" s="161"/>
      <c r="D49" s="161"/>
      <c r="E49" s="161">
        <f>'実質公債費比率（分子）の構造'!L$45</f>
        <v>4342</v>
      </c>
      <c r="F49" s="161"/>
      <c r="G49" s="161"/>
      <c r="H49" s="161">
        <f>'実質公債費比率（分子）の構造'!M$45</f>
        <v>4161</v>
      </c>
      <c r="I49" s="161"/>
      <c r="J49" s="161"/>
      <c r="K49" s="161">
        <f>'実質公債費比率（分子）の構造'!N$45</f>
        <v>4284</v>
      </c>
      <c r="L49" s="161"/>
      <c r="M49" s="161"/>
      <c r="N49" s="161">
        <f>'実質公債費比率（分子）の構造'!O$45</f>
        <v>3803</v>
      </c>
      <c r="O49" s="161"/>
      <c r="P49" s="161"/>
    </row>
    <row r="50" spans="1:16">
      <c r="A50" s="161" t="s">
        <v>65</v>
      </c>
      <c r="B50" s="161" t="e">
        <f>NA()</f>
        <v>#N/A</v>
      </c>
      <c r="C50" s="161">
        <f>IF(ISNUMBER('実質公債費比率（分子）の構造'!K$53),'実質公債費比率（分子）の構造'!K$53,NA())</f>
        <v>2226</v>
      </c>
      <c r="D50" s="161" t="e">
        <f>NA()</f>
        <v>#N/A</v>
      </c>
      <c r="E50" s="161" t="e">
        <f>NA()</f>
        <v>#N/A</v>
      </c>
      <c r="F50" s="161">
        <f>IF(ISNUMBER('実質公債費比率（分子）の構造'!L$53),'実質公債費比率（分子）の構造'!L$53,NA())</f>
        <v>1619</v>
      </c>
      <c r="G50" s="161" t="e">
        <f>NA()</f>
        <v>#N/A</v>
      </c>
      <c r="H50" s="161" t="e">
        <f>NA()</f>
        <v>#N/A</v>
      </c>
      <c r="I50" s="161">
        <f>IF(ISNUMBER('実質公債費比率（分子）の構造'!M$53),'実質公債費比率（分子）の構造'!M$53,NA())</f>
        <v>1668</v>
      </c>
      <c r="J50" s="161" t="e">
        <f>NA()</f>
        <v>#N/A</v>
      </c>
      <c r="K50" s="161" t="e">
        <f>NA()</f>
        <v>#N/A</v>
      </c>
      <c r="L50" s="161">
        <f>IF(ISNUMBER('実質公債費比率（分子）の構造'!N$53),'実質公債費比率（分子）の構造'!N$53,NA())</f>
        <v>1621</v>
      </c>
      <c r="M50" s="161" t="e">
        <f>NA()</f>
        <v>#N/A</v>
      </c>
      <c r="N50" s="161" t="e">
        <f>NA()</f>
        <v>#N/A</v>
      </c>
      <c r="O50" s="161">
        <f>IF(ISNUMBER('実質公債費比率（分子）の構造'!O$53),'実質公債費比率（分子）の構造'!O$53,NA())</f>
        <v>1531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52391</v>
      </c>
      <c r="E56" s="160"/>
      <c r="F56" s="160"/>
      <c r="G56" s="160">
        <f>'将来負担比率（分子）の構造'!J$52</f>
        <v>51784</v>
      </c>
      <c r="H56" s="160"/>
      <c r="I56" s="160"/>
      <c r="J56" s="160">
        <f>'将来負担比率（分子）の構造'!K$52</f>
        <v>51331</v>
      </c>
      <c r="K56" s="160"/>
      <c r="L56" s="160"/>
      <c r="M56" s="160">
        <f>'将来負担比率（分子）の構造'!L$52</f>
        <v>50874</v>
      </c>
      <c r="N56" s="160"/>
      <c r="O56" s="160"/>
      <c r="P56" s="160">
        <f>'将来負担比率（分子）の構造'!M$52</f>
        <v>50887</v>
      </c>
    </row>
    <row r="57" spans="1:16">
      <c r="A57" s="160" t="s">
        <v>36</v>
      </c>
      <c r="B57" s="160"/>
      <c r="C57" s="160"/>
      <c r="D57" s="160">
        <f>'将来負担比率（分子）の構造'!I$51</f>
        <v>3962</v>
      </c>
      <c r="E57" s="160"/>
      <c r="F57" s="160"/>
      <c r="G57" s="160">
        <f>'将来負担比率（分子）の構造'!J$51</f>
        <v>3647</v>
      </c>
      <c r="H57" s="160"/>
      <c r="I57" s="160"/>
      <c r="J57" s="160">
        <f>'将来負担比率（分子）の構造'!K$51</f>
        <v>3244</v>
      </c>
      <c r="K57" s="160"/>
      <c r="L57" s="160"/>
      <c r="M57" s="160">
        <f>'将来負担比率（分子）の構造'!L$51</f>
        <v>3042</v>
      </c>
      <c r="N57" s="160"/>
      <c r="O57" s="160"/>
      <c r="P57" s="160">
        <f>'将来負担比率（分子）の構造'!M$51</f>
        <v>2849</v>
      </c>
    </row>
    <row r="58" spans="1:16">
      <c r="A58" s="160" t="s">
        <v>35</v>
      </c>
      <c r="B58" s="160"/>
      <c r="C58" s="160"/>
      <c r="D58" s="160">
        <f>'将来負担比率（分子）の構造'!I$50</f>
        <v>9369</v>
      </c>
      <c r="E58" s="160"/>
      <c r="F58" s="160"/>
      <c r="G58" s="160">
        <f>'将来負担比率（分子）の構造'!J$50</f>
        <v>10528</v>
      </c>
      <c r="H58" s="160"/>
      <c r="I58" s="160"/>
      <c r="J58" s="160">
        <f>'将来負担比率（分子）の構造'!K$50</f>
        <v>13510</v>
      </c>
      <c r="K58" s="160"/>
      <c r="L58" s="160"/>
      <c r="M58" s="160">
        <f>'将来負担比率（分子）の構造'!L$50</f>
        <v>17090</v>
      </c>
      <c r="N58" s="160"/>
      <c r="O58" s="160"/>
      <c r="P58" s="160">
        <f>'将来負担比率（分子）の構造'!M$50</f>
        <v>18247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7258</v>
      </c>
      <c r="C62" s="160"/>
      <c r="D62" s="160"/>
      <c r="E62" s="160">
        <f>'将来負担比率（分子）の構造'!J$45</f>
        <v>6575</v>
      </c>
      <c r="F62" s="160"/>
      <c r="G62" s="160"/>
      <c r="H62" s="160">
        <f>'将来負担比率（分子）の構造'!K$45</f>
        <v>6969</v>
      </c>
      <c r="I62" s="160"/>
      <c r="J62" s="160"/>
      <c r="K62" s="160">
        <f>'将来負担比率（分子）の構造'!L$45</f>
        <v>6680</v>
      </c>
      <c r="L62" s="160"/>
      <c r="M62" s="160"/>
      <c r="N62" s="160">
        <f>'将来負担比率（分子）の構造'!M$45</f>
        <v>6529</v>
      </c>
      <c r="O62" s="160"/>
      <c r="P62" s="160"/>
    </row>
    <row r="63" spans="1:16">
      <c r="A63" s="160" t="s">
        <v>28</v>
      </c>
      <c r="B63" s="160">
        <f>'将来負担比率（分子）の構造'!I$44</f>
        <v>8545</v>
      </c>
      <c r="C63" s="160"/>
      <c r="D63" s="160"/>
      <c r="E63" s="160">
        <f>'将来負担比率（分子）の構造'!J$44</f>
        <v>8045</v>
      </c>
      <c r="F63" s="160"/>
      <c r="G63" s="160"/>
      <c r="H63" s="160">
        <f>'将来負担比率（分子）の構造'!K$44</f>
        <v>7659</v>
      </c>
      <c r="I63" s="160"/>
      <c r="J63" s="160"/>
      <c r="K63" s="160">
        <f>'将来負担比率（分子）の構造'!L$44</f>
        <v>8344</v>
      </c>
      <c r="L63" s="160"/>
      <c r="M63" s="160"/>
      <c r="N63" s="160">
        <f>'将来負担比率（分子）の構造'!M$44</f>
        <v>8039</v>
      </c>
      <c r="O63" s="160"/>
      <c r="P63" s="160"/>
    </row>
    <row r="64" spans="1:16">
      <c r="A64" s="160" t="s">
        <v>27</v>
      </c>
      <c r="B64" s="160">
        <f>'将来負担比率（分子）の構造'!I$43</f>
        <v>29911</v>
      </c>
      <c r="C64" s="160"/>
      <c r="D64" s="160"/>
      <c r="E64" s="160">
        <f>'将来負担比率（分子）の構造'!J$43</f>
        <v>27159</v>
      </c>
      <c r="F64" s="160"/>
      <c r="G64" s="160"/>
      <c r="H64" s="160">
        <f>'将来負担比率（分子）の構造'!K$43</f>
        <v>24547</v>
      </c>
      <c r="I64" s="160"/>
      <c r="J64" s="160"/>
      <c r="K64" s="160">
        <f>'将来負担比率（分子）の構造'!L$43</f>
        <v>23017</v>
      </c>
      <c r="L64" s="160"/>
      <c r="M64" s="160"/>
      <c r="N64" s="160">
        <f>'将来負担比率（分子）の構造'!M$43</f>
        <v>21735</v>
      </c>
      <c r="O64" s="160"/>
      <c r="P64" s="160"/>
    </row>
    <row r="65" spans="1:16">
      <c r="A65" s="160" t="s">
        <v>26</v>
      </c>
      <c r="B65" s="160">
        <f>'将来負担比率（分子）の構造'!I$42</f>
        <v>312</v>
      </c>
      <c r="C65" s="160"/>
      <c r="D65" s="160"/>
      <c r="E65" s="160">
        <f>'将来負担比率（分子）の構造'!J$42</f>
        <v>252</v>
      </c>
      <c r="F65" s="160"/>
      <c r="G65" s="160"/>
      <c r="H65" s="160">
        <f>'将来負担比率（分子）の構造'!K$42</f>
        <v>212</v>
      </c>
      <c r="I65" s="160"/>
      <c r="J65" s="160"/>
      <c r="K65" s="160">
        <f>'将来負担比率（分子）の構造'!L$42</f>
        <v>180</v>
      </c>
      <c r="L65" s="160"/>
      <c r="M65" s="160"/>
      <c r="N65" s="160">
        <f>'将来負担比率（分子）の構造'!M$42</f>
        <v>148</v>
      </c>
      <c r="O65" s="160"/>
      <c r="P65" s="160"/>
    </row>
    <row r="66" spans="1:16">
      <c r="A66" s="160" t="s">
        <v>25</v>
      </c>
      <c r="B66" s="160">
        <f>'将来負担比率（分子）の構造'!I$41</f>
        <v>34421</v>
      </c>
      <c r="C66" s="160"/>
      <c r="D66" s="160"/>
      <c r="E66" s="160">
        <f>'将来負担比率（分子）の構造'!J$41</f>
        <v>33710</v>
      </c>
      <c r="F66" s="160"/>
      <c r="G66" s="160"/>
      <c r="H66" s="160">
        <f>'将来負担比率（分子）の構造'!K$41</f>
        <v>33605</v>
      </c>
      <c r="I66" s="160"/>
      <c r="J66" s="160"/>
      <c r="K66" s="160">
        <f>'将来負担比率（分子）の構造'!L$41</f>
        <v>32003</v>
      </c>
      <c r="L66" s="160"/>
      <c r="M66" s="160"/>
      <c r="N66" s="160">
        <f>'将来負担比率（分子）の構造'!M$41</f>
        <v>31900</v>
      </c>
      <c r="O66" s="160"/>
      <c r="P66" s="160"/>
    </row>
    <row r="67" spans="1:16">
      <c r="A67" s="160" t="s">
        <v>69</v>
      </c>
      <c r="B67" s="160" t="e">
        <f>NA()</f>
        <v>#N/A</v>
      </c>
      <c r="C67" s="160">
        <f>IF(ISNUMBER('将来負担比率（分子）の構造'!I$53), IF('将来負担比率（分子）の構造'!I$53 &lt; 0, 0, '将来負担比率（分子）の構造'!I$53), NA())</f>
        <v>14725</v>
      </c>
      <c r="D67" s="160" t="e">
        <f>NA()</f>
        <v>#N/A</v>
      </c>
      <c r="E67" s="160" t="e">
        <f>NA()</f>
        <v>#N/A</v>
      </c>
      <c r="F67" s="160">
        <f>IF(ISNUMBER('将来負担比率（分子）の構造'!J$53), IF('将来負担比率（分子）の構造'!J$53 &lt; 0, 0, '将来負担比率（分子）の構造'!J$53), NA())</f>
        <v>9782</v>
      </c>
      <c r="G67" s="160" t="e">
        <f>NA()</f>
        <v>#N/A</v>
      </c>
      <c r="H67" s="160" t="e">
        <f>NA()</f>
        <v>#N/A</v>
      </c>
      <c r="I67" s="160">
        <f>IF(ISNUMBER('将来負担比率（分子）の構造'!K$53), IF('将来負担比率（分子）の構造'!K$53 &lt; 0, 0, '将来負担比率（分子）の構造'!K$53), NA())</f>
        <v>4906</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3996</v>
      </c>
      <c r="C72" s="164">
        <f>基金残高に係る経年分析!G55</f>
        <v>4656</v>
      </c>
      <c r="D72" s="164">
        <f>基金残高に係る経年分析!H55</f>
        <v>4792</v>
      </c>
    </row>
    <row r="73" spans="1:16">
      <c r="A73" s="163" t="s">
        <v>72</v>
      </c>
      <c r="B73" s="164">
        <f>基金残高に係る経年分析!F56</f>
        <v>1737</v>
      </c>
      <c r="C73" s="164">
        <f>基金残高に係る経年分析!G56</f>
        <v>1192</v>
      </c>
      <c r="D73" s="164">
        <f>基金残高に係る経年分析!H56</f>
        <v>1194</v>
      </c>
    </row>
    <row r="74" spans="1:16">
      <c r="A74" s="163" t="s">
        <v>73</v>
      </c>
      <c r="B74" s="164">
        <f>基金残高に係る経年分析!F57</f>
        <v>9561</v>
      </c>
      <c r="C74" s="164">
        <f>基金残高に係る経年分析!G57</f>
        <v>13032</v>
      </c>
      <c r="D74" s="164">
        <f>基金残高に係る経年分析!H57</f>
        <v>13474</v>
      </c>
    </row>
  </sheetData>
  <sheetProtection algorithmName="SHA-512" hashValue="AWQzgWC/rUtyP9eLEQbge4gabO5YsTVhJqm2rQBcRUFcfNGZ2bDoro4E3EHVoAgURUcQv58dNBzQFM9OQPIZxg==" saltValue="ONnbuAvve6slpWwosCIA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215</v>
      </c>
      <c r="DI1" s="636"/>
      <c r="DJ1" s="636"/>
      <c r="DK1" s="636"/>
      <c r="DL1" s="636"/>
      <c r="DM1" s="636"/>
      <c r="DN1" s="637"/>
      <c r="DO1" s="205"/>
      <c r="DP1" s="635" t="s">
        <v>216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220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221</v>
      </c>
      <c r="S4" s="639"/>
      <c r="T4" s="639"/>
      <c r="U4" s="639"/>
      <c r="V4" s="639"/>
      <c r="W4" s="639"/>
      <c r="X4" s="639"/>
      <c r="Y4" s="640"/>
      <c r="Z4" s="638" t="s">
        <v>222</v>
      </c>
      <c r="AA4" s="639"/>
      <c r="AB4" s="639"/>
      <c r="AC4" s="640"/>
      <c r="AD4" s="638" t="s">
        <v>223</v>
      </c>
      <c r="AE4" s="639"/>
      <c r="AF4" s="639"/>
      <c r="AG4" s="639"/>
      <c r="AH4" s="639"/>
      <c r="AI4" s="639"/>
      <c r="AJ4" s="639"/>
      <c r="AK4" s="640"/>
      <c r="AL4" s="638" t="s">
        <v>222</v>
      </c>
      <c r="AM4" s="639"/>
      <c r="AN4" s="639"/>
      <c r="AO4" s="640"/>
      <c r="AP4" s="644" t="s">
        <v>224</v>
      </c>
      <c r="AQ4" s="644"/>
      <c r="AR4" s="644"/>
      <c r="AS4" s="644"/>
      <c r="AT4" s="644"/>
      <c r="AU4" s="644"/>
      <c r="AV4" s="644"/>
      <c r="AW4" s="644"/>
      <c r="AX4" s="644"/>
      <c r="AY4" s="644"/>
      <c r="AZ4" s="644"/>
      <c r="BA4" s="644"/>
      <c r="BB4" s="644"/>
      <c r="BC4" s="644"/>
      <c r="BD4" s="644"/>
      <c r="BE4" s="644"/>
      <c r="BF4" s="644"/>
      <c r="BG4" s="644" t="s">
        <v>225</v>
      </c>
      <c r="BH4" s="644"/>
      <c r="BI4" s="644"/>
      <c r="BJ4" s="644"/>
      <c r="BK4" s="644"/>
      <c r="BL4" s="644"/>
      <c r="BM4" s="644"/>
      <c r="BN4" s="644"/>
      <c r="BO4" s="644" t="s">
        <v>222</v>
      </c>
      <c r="BP4" s="644"/>
      <c r="BQ4" s="644"/>
      <c r="BR4" s="644"/>
      <c r="BS4" s="644" t="s">
        <v>226</v>
      </c>
      <c r="BT4" s="644"/>
      <c r="BU4" s="644"/>
      <c r="BV4" s="644"/>
      <c r="BW4" s="644"/>
      <c r="BX4" s="644"/>
      <c r="BY4" s="644"/>
      <c r="BZ4" s="644"/>
      <c r="CA4" s="644"/>
      <c r="CB4" s="644"/>
      <c r="CD4" s="641" t="s">
        <v>227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228</v>
      </c>
      <c r="C5" s="646"/>
      <c r="D5" s="646"/>
      <c r="E5" s="646"/>
      <c r="F5" s="646"/>
      <c r="G5" s="646"/>
      <c r="H5" s="646"/>
      <c r="I5" s="646"/>
      <c r="J5" s="646"/>
      <c r="K5" s="646"/>
      <c r="L5" s="646"/>
      <c r="M5" s="646"/>
      <c r="N5" s="646"/>
      <c r="O5" s="646"/>
      <c r="P5" s="646"/>
      <c r="Q5" s="647"/>
      <c r="R5" s="648">
        <v>8882345</v>
      </c>
      <c r="S5" s="649"/>
      <c r="T5" s="649"/>
      <c r="U5" s="649"/>
      <c r="V5" s="649"/>
      <c r="W5" s="649"/>
      <c r="X5" s="649"/>
      <c r="Y5" s="650"/>
      <c r="Z5" s="651">
        <v>24</v>
      </c>
      <c r="AA5" s="651"/>
      <c r="AB5" s="651"/>
      <c r="AC5" s="651"/>
      <c r="AD5" s="652">
        <v>8699166</v>
      </c>
      <c r="AE5" s="652"/>
      <c r="AF5" s="652"/>
      <c r="AG5" s="652"/>
      <c r="AH5" s="652"/>
      <c r="AI5" s="652"/>
      <c r="AJ5" s="652"/>
      <c r="AK5" s="652"/>
      <c r="AL5" s="653">
        <v>44.2</v>
      </c>
      <c r="AM5" s="654"/>
      <c r="AN5" s="654"/>
      <c r="AO5" s="655"/>
      <c r="AP5" s="645" t="s">
        <v>229</v>
      </c>
      <c r="AQ5" s="646"/>
      <c r="AR5" s="646"/>
      <c r="AS5" s="646"/>
      <c r="AT5" s="646"/>
      <c r="AU5" s="646"/>
      <c r="AV5" s="646"/>
      <c r="AW5" s="646"/>
      <c r="AX5" s="646"/>
      <c r="AY5" s="646"/>
      <c r="AZ5" s="646"/>
      <c r="BA5" s="646"/>
      <c r="BB5" s="646"/>
      <c r="BC5" s="646"/>
      <c r="BD5" s="646"/>
      <c r="BE5" s="646"/>
      <c r="BF5" s="647"/>
      <c r="BG5" s="659">
        <v>8651303</v>
      </c>
      <c r="BH5" s="660"/>
      <c r="BI5" s="660"/>
      <c r="BJ5" s="660"/>
      <c r="BK5" s="660"/>
      <c r="BL5" s="660"/>
      <c r="BM5" s="660"/>
      <c r="BN5" s="661"/>
      <c r="BO5" s="662">
        <v>97.4</v>
      </c>
      <c r="BP5" s="662"/>
      <c r="BQ5" s="662"/>
      <c r="BR5" s="662"/>
      <c r="BS5" s="663" t="s">
        <v>173</v>
      </c>
      <c r="BT5" s="663"/>
      <c r="BU5" s="663"/>
      <c r="BV5" s="663"/>
      <c r="BW5" s="663"/>
      <c r="BX5" s="663"/>
      <c r="BY5" s="663"/>
      <c r="BZ5" s="663"/>
      <c r="CA5" s="663"/>
      <c r="CB5" s="667"/>
      <c r="CD5" s="641" t="s">
        <v>224</v>
      </c>
      <c r="CE5" s="642"/>
      <c r="CF5" s="642"/>
      <c r="CG5" s="642"/>
      <c r="CH5" s="642"/>
      <c r="CI5" s="642"/>
      <c r="CJ5" s="642"/>
      <c r="CK5" s="642"/>
      <c r="CL5" s="642"/>
      <c r="CM5" s="642"/>
      <c r="CN5" s="642"/>
      <c r="CO5" s="642"/>
      <c r="CP5" s="642"/>
      <c r="CQ5" s="643"/>
      <c r="CR5" s="641" t="s">
        <v>230</v>
      </c>
      <c r="CS5" s="642"/>
      <c r="CT5" s="642"/>
      <c r="CU5" s="642"/>
      <c r="CV5" s="642"/>
      <c r="CW5" s="642"/>
      <c r="CX5" s="642"/>
      <c r="CY5" s="643"/>
      <c r="CZ5" s="641" t="s">
        <v>222</v>
      </c>
      <c r="DA5" s="642"/>
      <c r="DB5" s="642"/>
      <c r="DC5" s="643"/>
      <c r="DD5" s="641" t="s">
        <v>231</v>
      </c>
      <c r="DE5" s="642"/>
      <c r="DF5" s="642"/>
      <c r="DG5" s="642"/>
      <c r="DH5" s="642"/>
      <c r="DI5" s="642"/>
      <c r="DJ5" s="642"/>
      <c r="DK5" s="642"/>
      <c r="DL5" s="642"/>
      <c r="DM5" s="642"/>
      <c r="DN5" s="642"/>
      <c r="DO5" s="642"/>
      <c r="DP5" s="643"/>
      <c r="DQ5" s="641" t="s">
        <v>232</v>
      </c>
      <c r="DR5" s="642"/>
      <c r="DS5" s="642"/>
      <c r="DT5" s="642"/>
      <c r="DU5" s="642"/>
      <c r="DV5" s="642"/>
      <c r="DW5" s="642"/>
      <c r="DX5" s="642"/>
      <c r="DY5" s="642"/>
      <c r="DZ5" s="642"/>
      <c r="EA5" s="642"/>
      <c r="EB5" s="642"/>
      <c r="EC5" s="643"/>
    </row>
    <row r="6" spans="2:143" ht="11.25" customHeight="1">
      <c r="B6" s="656" t="s">
        <v>233</v>
      </c>
      <c r="C6" s="657"/>
      <c r="D6" s="657"/>
      <c r="E6" s="657"/>
      <c r="F6" s="657"/>
      <c r="G6" s="657"/>
      <c r="H6" s="657"/>
      <c r="I6" s="657"/>
      <c r="J6" s="657"/>
      <c r="K6" s="657"/>
      <c r="L6" s="657"/>
      <c r="M6" s="657"/>
      <c r="N6" s="657"/>
      <c r="O6" s="657"/>
      <c r="P6" s="657"/>
      <c r="Q6" s="658"/>
      <c r="R6" s="659">
        <v>410989</v>
      </c>
      <c r="S6" s="660"/>
      <c r="T6" s="660"/>
      <c r="U6" s="660"/>
      <c r="V6" s="660"/>
      <c r="W6" s="660"/>
      <c r="X6" s="660"/>
      <c r="Y6" s="661"/>
      <c r="Z6" s="662">
        <v>1.1000000000000001</v>
      </c>
      <c r="AA6" s="662"/>
      <c r="AB6" s="662"/>
      <c r="AC6" s="662"/>
      <c r="AD6" s="663">
        <v>410989</v>
      </c>
      <c r="AE6" s="663"/>
      <c r="AF6" s="663"/>
      <c r="AG6" s="663"/>
      <c r="AH6" s="663"/>
      <c r="AI6" s="663"/>
      <c r="AJ6" s="663"/>
      <c r="AK6" s="663"/>
      <c r="AL6" s="664">
        <v>2.1</v>
      </c>
      <c r="AM6" s="665"/>
      <c r="AN6" s="665"/>
      <c r="AO6" s="666"/>
      <c r="AP6" s="656" t="s">
        <v>234</v>
      </c>
      <c r="AQ6" s="657"/>
      <c r="AR6" s="657"/>
      <c r="AS6" s="657"/>
      <c r="AT6" s="657"/>
      <c r="AU6" s="657"/>
      <c r="AV6" s="657"/>
      <c r="AW6" s="657"/>
      <c r="AX6" s="657"/>
      <c r="AY6" s="657"/>
      <c r="AZ6" s="657"/>
      <c r="BA6" s="657"/>
      <c r="BB6" s="657"/>
      <c r="BC6" s="657"/>
      <c r="BD6" s="657"/>
      <c r="BE6" s="657"/>
      <c r="BF6" s="658"/>
      <c r="BG6" s="659">
        <v>8651303</v>
      </c>
      <c r="BH6" s="660"/>
      <c r="BI6" s="660"/>
      <c r="BJ6" s="660"/>
      <c r="BK6" s="660"/>
      <c r="BL6" s="660"/>
      <c r="BM6" s="660"/>
      <c r="BN6" s="661"/>
      <c r="BO6" s="662">
        <v>97.4</v>
      </c>
      <c r="BP6" s="662"/>
      <c r="BQ6" s="662"/>
      <c r="BR6" s="662"/>
      <c r="BS6" s="663" t="s">
        <v>173</v>
      </c>
      <c r="BT6" s="663"/>
      <c r="BU6" s="663"/>
      <c r="BV6" s="663"/>
      <c r="BW6" s="663"/>
      <c r="BX6" s="663"/>
      <c r="BY6" s="663"/>
      <c r="BZ6" s="663"/>
      <c r="CA6" s="663"/>
      <c r="CB6" s="667"/>
      <c r="CD6" s="670" t="s">
        <v>235</v>
      </c>
      <c r="CE6" s="671"/>
      <c r="CF6" s="671"/>
      <c r="CG6" s="671"/>
      <c r="CH6" s="671"/>
      <c r="CI6" s="671"/>
      <c r="CJ6" s="671"/>
      <c r="CK6" s="671"/>
      <c r="CL6" s="671"/>
      <c r="CM6" s="671"/>
      <c r="CN6" s="671"/>
      <c r="CO6" s="671"/>
      <c r="CP6" s="671"/>
      <c r="CQ6" s="672"/>
      <c r="CR6" s="659">
        <v>210603</v>
      </c>
      <c r="CS6" s="660"/>
      <c r="CT6" s="660"/>
      <c r="CU6" s="660"/>
      <c r="CV6" s="660"/>
      <c r="CW6" s="660"/>
      <c r="CX6" s="660"/>
      <c r="CY6" s="661"/>
      <c r="CZ6" s="653">
        <v>0.6</v>
      </c>
      <c r="DA6" s="654"/>
      <c r="DB6" s="654"/>
      <c r="DC6" s="673"/>
      <c r="DD6" s="668" t="s">
        <v>173</v>
      </c>
      <c r="DE6" s="660"/>
      <c r="DF6" s="660"/>
      <c r="DG6" s="660"/>
      <c r="DH6" s="660"/>
      <c r="DI6" s="660"/>
      <c r="DJ6" s="660"/>
      <c r="DK6" s="660"/>
      <c r="DL6" s="660"/>
      <c r="DM6" s="660"/>
      <c r="DN6" s="660"/>
      <c r="DO6" s="660"/>
      <c r="DP6" s="661"/>
      <c r="DQ6" s="668">
        <v>210603</v>
      </c>
      <c r="DR6" s="660"/>
      <c r="DS6" s="660"/>
      <c r="DT6" s="660"/>
      <c r="DU6" s="660"/>
      <c r="DV6" s="660"/>
      <c r="DW6" s="660"/>
      <c r="DX6" s="660"/>
      <c r="DY6" s="660"/>
      <c r="DZ6" s="660"/>
      <c r="EA6" s="660"/>
      <c r="EB6" s="660"/>
      <c r="EC6" s="669"/>
    </row>
    <row r="7" spans="2:143" ht="11.25" customHeight="1">
      <c r="B7" s="656" t="s">
        <v>236</v>
      </c>
      <c r="C7" s="657"/>
      <c r="D7" s="657"/>
      <c r="E7" s="657"/>
      <c r="F7" s="657"/>
      <c r="G7" s="657"/>
      <c r="H7" s="657"/>
      <c r="I7" s="657"/>
      <c r="J7" s="657"/>
      <c r="K7" s="657"/>
      <c r="L7" s="657"/>
      <c r="M7" s="657"/>
      <c r="N7" s="657"/>
      <c r="O7" s="657"/>
      <c r="P7" s="657"/>
      <c r="Q7" s="658"/>
      <c r="R7" s="659">
        <v>15250</v>
      </c>
      <c r="S7" s="660"/>
      <c r="T7" s="660"/>
      <c r="U7" s="660"/>
      <c r="V7" s="660"/>
      <c r="W7" s="660"/>
      <c r="X7" s="660"/>
      <c r="Y7" s="661"/>
      <c r="Z7" s="662">
        <v>0</v>
      </c>
      <c r="AA7" s="662"/>
      <c r="AB7" s="662"/>
      <c r="AC7" s="662"/>
      <c r="AD7" s="663">
        <v>15250</v>
      </c>
      <c r="AE7" s="663"/>
      <c r="AF7" s="663"/>
      <c r="AG7" s="663"/>
      <c r="AH7" s="663"/>
      <c r="AI7" s="663"/>
      <c r="AJ7" s="663"/>
      <c r="AK7" s="663"/>
      <c r="AL7" s="664">
        <v>0.1</v>
      </c>
      <c r="AM7" s="665"/>
      <c r="AN7" s="665"/>
      <c r="AO7" s="666"/>
      <c r="AP7" s="656" t="s">
        <v>237</v>
      </c>
      <c r="AQ7" s="657"/>
      <c r="AR7" s="657"/>
      <c r="AS7" s="657"/>
      <c r="AT7" s="657"/>
      <c r="AU7" s="657"/>
      <c r="AV7" s="657"/>
      <c r="AW7" s="657"/>
      <c r="AX7" s="657"/>
      <c r="AY7" s="657"/>
      <c r="AZ7" s="657"/>
      <c r="BA7" s="657"/>
      <c r="BB7" s="657"/>
      <c r="BC7" s="657"/>
      <c r="BD7" s="657"/>
      <c r="BE7" s="657"/>
      <c r="BF7" s="658"/>
      <c r="BG7" s="659">
        <v>4111240</v>
      </c>
      <c r="BH7" s="660"/>
      <c r="BI7" s="660"/>
      <c r="BJ7" s="660"/>
      <c r="BK7" s="660"/>
      <c r="BL7" s="660"/>
      <c r="BM7" s="660"/>
      <c r="BN7" s="661"/>
      <c r="BO7" s="662">
        <v>46.3</v>
      </c>
      <c r="BP7" s="662"/>
      <c r="BQ7" s="662"/>
      <c r="BR7" s="662"/>
      <c r="BS7" s="663" t="s">
        <v>122</v>
      </c>
      <c r="BT7" s="663"/>
      <c r="BU7" s="663"/>
      <c r="BV7" s="663"/>
      <c r="BW7" s="663"/>
      <c r="BX7" s="663"/>
      <c r="BY7" s="663"/>
      <c r="BZ7" s="663"/>
      <c r="CA7" s="663"/>
      <c r="CB7" s="667"/>
      <c r="CD7" s="674" t="s">
        <v>238</v>
      </c>
      <c r="CE7" s="675"/>
      <c r="CF7" s="675"/>
      <c r="CG7" s="675"/>
      <c r="CH7" s="675"/>
      <c r="CI7" s="675"/>
      <c r="CJ7" s="675"/>
      <c r="CK7" s="675"/>
      <c r="CL7" s="675"/>
      <c r="CM7" s="675"/>
      <c r="CN7" s="675"/>
      <c r="CO7" s="675"/>
      <c r="CP7" s="675"/>
      <c r="CQ7" s="676"/>
      <c r="CR7" s="659">
        <v>7520776</v>
      </c>
      <c r="CS7" s="660"/>
      <c r="CT7" s="660"/>
      <c r="CU7" s="660"/>
      <c r="CV7" s="660"/>
      <c r="CW7" s="660"/>
      <c r="CX7" s="660"/>
      <c r="CY7" s="661"/>
      <c r="CZ7" s="662">
        <v>21</v>
      </c>
      <c r="DA7" s="662"/>
      <c r="DB7" s="662"/>
      <c r="DC7" s="662"/>
      <c r="DD7" s="668">
        <v>117119</v>
      </c>
      <c r="DE7" s="660"/>
      <c r="DF7" s="660"/>
      <c r="DG7" s="660"/>
      <c r="DH7" s="660"/>
      <c r="DI7" s="660"/>
      <c r="DJ7" s="660"/>
      <c r="DK7" s="660"/>
      <c r="DL7" s="660"/>
      <c r="DM7" s="660"/>
      <c r="DN7" s="660"/>
      <c r="DO7" s="660"/>
      <c r="DP7" s="661"/>
      <c r="DQ7" s="668">
        <v>4665158</v>
      </c>
      <c r="DR7" s="660"/>
      <c r="DS7" s="660"/>
      <c r="DT7" s="660"/>
      <c r="DU7" s="660"/>
      <c r="DV7" s="660"/>
      <c r="DW7" s="660"/>
      <c r="DX7" s="660"/>
      <c r="DY7" s="660"/>
      <c r="DZ7" s="660"/>
      <c r="EA7" s="660"/>
      <c r="EB7" s="660"/>
      <c r="EC7" s="669"/>
    </row>
    <row r="8" spans="2:143" ht="11.25" customHeight="1">
      <c r="B8" s="656" t="s">
        <v>239</v>
      </c>
      <c r="C8" s="657"/>
      <c r="D8" s="657"/>
      <c r="E8" s="657"/>
      <c r="F8" s="657"/>
      <c r="G8" s="657"/>
      <c r="H8" s="657"/>
      <c r="I8" s="657"/>
      <c r="J8" s="657"/>
      <c r="K8" s="657"/>
      <c r="L8" s="657"/>
      <c r="M8" s="657"/>
      <c r="N8" s="657"/>
      <c r="O8" s="657"/>
      <c r="P8" s="657"/>
      <c r="Q8" s="658"/>
      <c r="R8" s="659">
        <v>36372</v>
      </c>
      <c r="S8" s="660"/>
      <c r="T8" s="660"/>
      <c r="U8" s="660"/>
      <c r="V8" s="660"/>
      <c r="W8" s="660"/>
      <c r="X8" s="660"/>
      <c r="Y8" s="661"/>
      <c r="Z8" s="662">
        <v>0.1</v>
      </c>
      <c r="AA8" s="662"/>
      <c r="AB8" s="662"/>
      <c r="AC8" s="662"/>
      <c r="AD8" s="663">
        <v>36372</v>
      </c>
      <c r="AE8" s="663"/>
      <c r="AF8" s="663"/>
      <c r="AG8" s="663"/>
      <c r="AH8" s="663"/>
      <c r="AI8" s="663"/>
      <c r="AJ8" s="663"/>
      <c r="AK8" s="663"/>
      <c r="AL8" s="664">
        <v>0.2</v>
      </c>
      <c r="AM8" s="665"/>
      <c r="AN8" s="665"/>
      <c r="AO8" s="666"/>
      <c r="AP8" s="656" t="s">
        <v>240</v>
      </c>
      <c r="AQ8" s="657"/>
      <c r="AR8" s="657"/>
      <c r="AS8" s="657"/>
      <c r="AT8" s="657"/>
      <c r="AU8" s="657"/>
      <c r="AV8" s="657"/>
      <c r="AW8" s="657"/>
      <c r="AX8" s="657"/>
      <c r="AY8" s="657"/>
      <c r="AZ8" s="657"/>
      <c r="BA8" s="657"/>
      <c r="BB8" s="657"/>
      <c r="BC8" s="657"/>
      <c r="BD8" s="657"/>
      <c r="BE8" s="657"/>
      <c r="BF8" s="658"/>
      <c r="BG8" s="659">
        <v>126471</v>
      </c>
      <c r="BH8" s="660"/>
      <c r="BI8" s="660"/>
      <c r="BJ8" s="660"/>
      <c r="BK8" s="660"/>
      <c r="BL8" s="660"/>
      <c r="BM8" s="660"/>
      <c r="BN8" s="661"/>
      <c r="BO8" s="662">
        <v>1.4</v>
      </c>
      <c r="BP8" s="662"/>
      <c r="BQ8" s="662"/>
      <c r="BR8" s="662"/>
      <c r="BS8" s="668" t="s">
        <v>173</v>
      </c>
      <c r="BT8" s="660"/>
      <c r="BU8" s="660"/>
      <c r="BV8" s="660"/>
      <c r="BW8" s="660"/>
      <c r="BX8" s="660"/>
      <c r="BY8" s="660"/>
      <c r="BZ8" s="660"/>
      <c r="CA8" s="660"/>
      <c r="CB8" s="669"/>
      <c r="CD8" s="674" t="s">
        <v>241</v>
      </c>
      <c r="CE8" s="675"/>
      <c r="CF8" s="675"/>
      <c r="CG8" s="675"/>
      <c r="CH8" s="675"/>
      <c r="CI8" s="675"/>
      <c r="CJ8" s="675"/>
      <c r="CK8" s="675"/>
      <c r="CL8" s="675"/>
      <c r="CM8" s="675"/>
      <c r="CN8" s="675"/>
      <c r="CO8" s="675"/>
      <c r="CP8" s="675"/>
      <c r="CQ8" s="676"/>
      <c r="CR8" s="659">
        <v>9040372</v>
      </c>
      <c r="CS8" s="660"/>
      <c r="CT8" s="660"/>
      <c r="CU8" s="660"/>
      <c r="CV8" s="660"/>
      <c r="CW8" s="660"/>
      <c r="CX8" s="660"/>
      <c r="CY8" s="661"/>
      <c r="CZ8" s="662">
        <v>25.2</v>
      </c>
      <c r="DA8" s="662"/>
      <c r="DB8" s="662"/>
      <c r="DC8" s="662"/>
      <c r="DD8" s="668">
        <v>249819</v>
      </c>
      <c r="DE8" s="660"/>
      <c r="DF8" s="660"/>
      <c r="DG8" s="660"/>
      <c r="DH8" s="660"/>
      <c r="DI8" s="660"/>
      <c r="DJ8" s="660"/>
      <c r="DK8" s="660"/>
      <c r="DL8" s="660"/>
      <c r="DM8" s="660"/>
      <c r="DN8" s="660"/>
      <c r="DO8" s="660"/>
      <c r="DP8" s="661"/>
      <c r="DQ8" s="668">
        <v>4764778</v>
      </c>
      <c r="DR8" s="660"/>
      <c r="DS8" s="660"/>
      <c r="DT8" s="660"/>
      <c r="DU8" s="660"/>
      <c r="DV8" s="660"/>
      <c r="DW8" s="660"/>
      <c r="DX8" s="660"/>
      <c r="DY8" s="660"/>
      <c r="DZ8" s="660"/>
      <c r="EA8" s="660"/>
      <c r="EB8" s="660"/>
      <c r="EC8" s="669"/>
    </row>
    <row r="9" spans="2:143" ht="11.25" customHeight="1">
      <c r="B9" s="656" t="s">
        <v>242</v>
      </c>
      <c r="C9" s="657"/>
      <c r="D9" s="657"/>
      <c r="E9" s="657"/>
      <c r="F9" s="657"/>
      <c r="G9" s="657"/>
      <c r="H9" s="657"/>
      <c r="I9" s="657"/>
      <c r="J9" s="657"/>
      <c r="K9" s="657"/>
      <c r="L9" s="657"/>
      <c r="M9" s="657"/>
      <c r="N9" s="657"/>
      <c r="O9" s="657"/>
      <c r="P9" s="657"/>
      <c r="Q9" s="658"/>
      <c r="R9" s="659">
        <v>39394</v>
      </c>
      <c r="S9" s="660"/>
      <c r="T9" s="660"/>
      <c r="U9" s="660"/>
      <c r="V9" s="660"/>
      <c r="W9" s="660"/>
      <c r="X9" s="660"/>
      <c r="Y9" s="661"/>
      <c r="Z9" s="662">
        <v>0.1</v>
      </c>
      <c r="AA9" s="662"/>
      <c r="AB9" s="662"/>
      <c r="AC9" s="662"/>
      <c r="AD9" s="663">
        <v>39394</v>
      </c>
      <c r="AE9" s="663"/>
      <c r="AF9" s="663"/>
      <c r="AG9" s="663"/>
      <c r="AH9" s="663"/>
      <c r="AI9" s="663"/>
      <c r="AJ9" s="663"/>
      <c r="AK9" s="663"/>
      <c r="AL9" s="664">
        <v>0.2</v>
      </c>
      <c r="AM9" s="665"/>
      <c r="AN9" s="665"/>
      <c r="AO9" s="666"/>
      <c r="AP9" s="656" t="s">
        <v>243</v>
      </c>
      <c r="AQ9" s="657"/>
      <c r="AR9" s="657"/>
      <c r="AS9" s="657"/>
      <c r="AT9" s="657"/>
      <c r="AU9" s="657"/>
      <c r="AV9" s="657"/>
      <c r="AW9" s="657"/>
      <c r="AX9" s="657"/>
      <c r="AY9" s="657"/>
      <c r="AZ9" s="657"/>
      <c r="BA9" s="657"/>
      <c r="BB9" s="657"/>
      <c r="BC9" s="657"/>
      <c r="BD9" s="657"/>
      <c r="BE9" s="657"/>
      <c r="BF9" s="658"/>
      <c r="BG9" s="659">
        <v>3272557</v>
      </c>
      <c r="BH9" s="660"/>
      <c r="BI9" s="660"/>
      <c r="BJ9" s="660"/>
      <c r="BK9" s="660"/>
      <c r="BL9" s="660"/>
      <c r="BM9" s="660"/>
      <c r="BN9" s="661"/>
      <c r="BO9" s="662">
        <v>36.799999999999997</v>
      </c>
      <c r="BP9" s="662"/>
      <c r="BQ9" s="662"/>
      <c r="BR9" s="662"/>
      <c r="BS9" s="668" t="s">
        <v>173</v>
      </c>
      <c r="BT9" s="660"/>
      <c r="BU9" s="660"/>
      <c r="BV9" s="660"/>
      <c r="BW9" s="660"/>
      <c r="BX9" s="660"/>
      <c r="BY9" s="660"/>
      <c r="BZ9" s="660"/>
      <c r="CA9" s="660"/>
      <c r="CB9" s="669"/>
      <c r="CD9" s="674" t="s">
        <v>244</v>
      </c>
      <c r="CE9" s="675"/>
      <c r="CF9" s="675"/>
      <c r="CG9" s="675"/>
      <c r="CH9" s="675"/>
      <c r="CI9" s="675"/>
      <c r="CJ9" s="675"/>
      <c r="CK9" s="675"/>
      <c r="CL9" s="675"/>
      <c r="CM9" s="675"/>
      <c r="CN9" s="675"/>
      <c r="CO9" s="675"/>
      <c r="CP9" s="675"/>
      <c r="CQ9" s="676"/>
      <c r="CR9" s="659">
        <v>3622356</v>
      </c>
      <c r="CS9" s="660"/>
      <c r="CT9" s="660"/>
      <c r="CU9" s="660"/>
      <c r="CV9" s="660"/>
      <c r="CW9" s="660"/>
      <c r="CX9" s="660"/>
      <c r="CY9" s="661"/>
      <c r="CZ9" s="662">
        <v>10.1</v>
      </c>
      <c r="DA9" s="662"/>
      <c r="DB9" s="662"/>
      <c r="DC9" s="662"/>
      <c r="DD9" s="668">
        <v>248425</v>
      </c>
      <c r="DE9" s="660"/>
      <c r="DF9" s="660"/>
      <c r="DG9" s="660"/>
      <c r="DH9" s="660"/>
      <c r="DI9" s="660"/>
      <c r="DJ9" s="660"/>
      <c r="DK9" s="660"/>
      <c r="DL9" s="660"/>
      <c r="DM9" s="660"/>
      <c r="DN9" s="660"/>
      <c r="DO9" s="660"/>
      <c r="DP9" s="661"/>
      <c r="DQ9" s="668">
        <v>3104743</v>
      </c>
      <c r="DR9" s="660"/>
      <c r="DS9" s="660"/>
      <c r="DT9" s="660"/>
      <c r="DU9" s="660"/>
      <c r="DV9" s="660"/>
      <c r="DW9" s="660"/>
      <c r="DX9" s="660"/>
      <c r="DY9" s="660"/>
      <c r="DZ9" s="660"/>
      <c r="EA9" s="660"/>
      <c r="EB9" s="660"/>
      <c r="EC9" s="669"/>
    </row>
    <row r="10" spans="2:143" ht="11.25" customHeight="1">
      <c r="B10" s="656" t="s">
        <v>245</v>
      </c>
      <c r="C10" s="657"/>
      <c r="D10" s="657"/>
      <c r="E10" s="657"/>
      <c r="F10" s="657"/>
      <c r="G10" s="657"/>
      <c r="H10" s="657"/>
      <c r="I10" s="657"/>
      <c r="J10" s="657"/>
      <c r="K10" s="657"/>
      <c r="L10" s="657"/>
      <c r="M10" s="657"/>
      <c r="N10" s="657"/>
      <c r="O10" s="657"/>
      <c r="P10" s="657"/>
      <c r="Q10" s="658"/>
      <c r="R10" s="659" t="s">
        <v>173</v>
      </c>
      <c r="S10" s="660"/>
      <c r="T10" s="660"/>
      <c r="U10" s="660"/>
      <c r="V10" s="660"/>
      <c r="W10" s="660"/>
      <c r="X10" s="660"/>
      <c r="Y10" s="661"/>
      <c r="Z10" s="662" t="s">
        <v>122</v>
      </c>
      <c r="AA10" s="662"/>
      <c r="AB10" s="662"/>
      <c r="AC10" s="662"/>
      <c r="AD10" s="663" t="s">
        <v>173</v>
      </c>
      <c r="AE10" s="663"/>
      <c r="AF10" s="663"/>
      <c r="AG10" s="663"/>
      <c r="AH10" s="663"/>
      <c r="AI10" s="663"/>
      <c r="AJ10" s="663"/>
      <c r="AK10" s="663"/>
      <c r="AL10" s="664" t="s">
        <v>246</v>
      </c>
      <c r="AM10" s="665"/>
      <c r="AN10" s="665"/>
      <c r="AO10" s="666"/>
      <c r="AP10" s="656" t="s">
        <v>247</v>
      </c>
      <c r="AQ10" s="657"/>
      <c r="AR10" s="657"/>
      <c r="AS10" s="657"/>
      <c r="AT10" s="657"/>
      <c r="AU10" s="657"/>
      <c r="AV10" s="657"/>
      <c r="AW10" s="657"/>
      <c r="AX10" s="657"/>
      <c r="AY10" s="657"/>
      <c r="AZ10" s="657"/>
      <c r="BA10" s="657"/>
      <c r="BB10" s="657"/>
      <c r="BC10" s="657"/>
      <c r="BD10" s="657"/>
      <c r="BE10" s="657"/>
      <c r="BF10" s="658"/>
      <c r="BG10" s="659">
        <v>226657</v>
      </c>
      <c r="BH10" s="660"/>
      <c r="BI10" s="660"/>
      <c r="BJ10" s="660"/>
      <c r="BK10" s="660"/>
      <c r="BL10" s="660"/>
      <c r="BM10" s="660"/>
      <c r="BN10" s="661"/>
      <c r="BO10" s="662">
        <v>2.6</v>
      </c>
      <c r="BP10" s="662"/>
      <c r="BQ10" s="662"/>
      <c r="BR10" s="662"/>
      <c r="BS10" s="668" t="s">
        <v>173</v>
      </c>
      <c r="BT10" s="660"/>
      <c r="BU10" s="660"/>
      <c r="BV10" s="660"/>
      <c r="BW10" s="660"/>
      <c r="BX10" s="660"/>
      <c r="BY10" s="660"/>
      <c r="BZ10" s="660"/>
      <c r="CA10" s="660"/>
      <c r="CB10" s="669"/>
      <c r="CD10" s="674" t="s">
        <v>248</v>
      </c>
      <c r="CE10" s="675"/>
      <c r="CF10" s="675"/>
      <c r="CG10" s="675"/>
      <c r="CH10" s="675"/>
      <c r="CI10" s="675"/>
      <c r="CJ10" s="675"/>
      <c r="CK10" s="675"/>
      <c r="CL10" s="675"/>
      <c r="CM10" s="675"/>
      <c r="CN10" s="675"/>
      <c r="CO10" s="675"/>
      <c r="CP10" s="675"/>
      <c r="CQ10" s="676"/>
      <c r="CR10" s="659">
        <v>47539</v>
      </c>
      <c r="CS10" s="660"/>
      <c r="CT10" s="660"/>
      <c r="CU10" s="660"/>
      <c r="CV10" s="660"/>
      <c r="CW10" s="660"/>
      <c r="CX10" s="660"/>
      <c r="CY10" s="661"/>
      <c r="CZ10" s="662">
        <v>0.1</v>
      </c>
      <c r="DA10" s="662"/>
      <c r="DB10" s="662"/>
      <c r="DC10" s="662"/>
      <c r="DD10" s="668" t="s">
        <v>173</v>
      </c>
      <c r="DE10" s="660"/>
      <c r="DF10" s="660"/>
      <c r="DG10" s="660"/>
      <c r="DH10" s="660"/>
      <c r="DI10" s="660"/>
      <c r="DJ10" s="660"/>
      <c r="DK10" s="660"/>
      <c r="DL10" s="660"/>
      <c r="DM10" s="660"/>
      <c r="DN10" s="660"/>
      <c r="DO10" s="660"/>
      <c r="DP10" s="661"/>
      <c r="DQ10" s="668">
        <v>7495</v>
      </c>
      <c r="DR10" s="660"/>
      <c r="DS10" s="660"/>
      <c r="DT10" s="660"/>
      <c r="DU10" s="660"/>
      <c r="DV10" s="660"/>
      <c r="DW10" s="660"/>
      <c r="DX10" s="660"/>
      <c r="DY10" s="660"/>
      <c r="DZ10" s="660"/>
      <c r="EA10" s="660"/>
      <c r="EB10" s="660"/>
      <c r="EC10" s="669"/>
    </row>
    <row r="11" spans="2:143" ht="11.25" customHeight="1">
      <c r="B11" s="656" t="s">
        <v>249</v>
      </c>
      <c r="C11" s="657"/>
      <c r="D11" s="657"/>
      <c r="E11" s="657"/>
      <c r="F11" s="657"/>
      <c r="G11" s="657"/>
      <c r="H11" s="657"/>
      <c r="I11" s="657"/>
      <c r="J11" s="657"/>
      <c r="K11" s="657"/>
      <c r="L11" s="657"/>
      <c r="M11" s="657"/>
      <c r="N11" s="657"/>
      <c r="O11" s="657"/>
      <c r="P11" s="657"/>
      <c r="Q11" s="658"/>
      <c r="R11" s="659" t="s">
        <v>173</v>
      </c>
      <c r="S11" s="660"/>
      <c r="T11" s="660"/>
      <c r="U11" s="660"/>
      <c r="V11" s="660"/>
      <c r="W11" s="660"/>
      <c r="X11" s="660"/>
      <c r="Y11" s="661"/>
      <c r="Z11" s="662" t="s">
        <v>173</v>
      </c>
      <c r="AA11" s="662"/>
      <c r="AB11" s="662"/>
      <c r="AC11" s="662"/>
      <c r="AD11" s="663" t="s">
        <v>173</v>
      </c>
      <c r="AE11" s="663"/>
      <c r="AF11" s="663"/>
      <c r="AG11" s="663"/>
      <c r="AH11" s="663"/>
      <c r="AI11" s="663"/>
      <c r="AJ11" s="663"/>
      <c r="AK11" s="663"/>
      <c r="AL11" s="664" t="s">
        <v>173</v>
      </c>
      <c r="AM11" s="665"/>
      <c r="AN11" s="665"/>
      <c r="AO11" s="666"/>
      <c r="AP11" s="656" t="s">
        <v>250</v>
      </c>
      <c r="AQ11" s="657"/>
      <c r="AR11" s="657"/>
      <c r="AS11" s="657"/>
      <c r="AT11" s="657"/>
      <c r="AU11" s="657"/>
      <c r="AV11" s="657"/>
      <c r="AW11" s="657"/>
      <c r="AX11" s="657"/>
      <c r="AY11" s="657"/>
      <c r="AZ11" s="657"/>
      <c r="BA11" s="657"/>
      <c r="BB11" s="657"/>
      <c r="BC11" s="657"/>
      <c r="BD11" s="657"/>
      <c r="BE11" s="657"/>
      <c r="BF11" s="658"/>
      <c r="BG11" s="659">
        <v>485555</v>
      </c>
      <c r="BH11" s="660"/>
      <c r="BI11" s="660"/>
      <c r="BJ11" s="660"/>
      <c r="BK11" s="660"/>
      <c r="BL11" s="660"/>
      <c r="BM11" s="660"/>
      <c r="BN11" s="661"/>
      <c r="BO11" s="662">
        <v>5.5</v>
      </c>
      <c r="BP11" s="662"/>
      <c r="BQ11" s="662"/>
      <c r="BR11" s="662"/>
      <c r="BS11" s="668" t="s">
        <v>173</v>
      </c>
      <c r="BT11" s="660"/>
      <c r="BU11" s="660"/>
      <c r="BV11" s="660"/>
      <c r="BW11" s="660"/>
      <c r="BX11" s="660"/>
      <c r="BY11" s="660"/>
      <c r="BZ11" s="660"/>
      <c r="CA11" s="660"/>
      <c r="CB11" s="669"/>
      <c r="CD11" s="674" t="s">
        <v>251</v>
      </c>
      <c r="CE11" s="675"/>
      <c r="CF11" s="675"/>
      <c r="CG11" s="675"/>
      <c r="CH11" s="675"/>
      <c r="CI11" s="675"/>
      <c r="CJ11" s="675"/>
      <c r="CK11" s="675"/>
      <c r="CL11" s="675"/>
      <c r="CM11" s="675"/>
      <c r="CN11" s="675"/>
      <c r="CO11" s="675"/>
      <c r="CP11" s="675"/>
      <c r="CQ11" s="676"/>
      <c r="CR11" s="659">
        <v>1314798</v>
      </c>
      <c r="CS11" s="660"/>
      <c r="CT11" s="660"/>
      <c r="CU11" s="660"/>
      <c r="CV11" s="660"/>
      <c r="CW11" s="660"/>
      <c r="CX11" s="660"/>
      <c r="CY11" s="661"/>
      <c r="CZ11" s="662">
        <v>3.7</v>
      </c>
      <c r="DA11" s="662"/>
      <c r="DB11" s="662"/>
      <c r="DC11" s="662"/>
      <c r="DD11" s="668">
        <v>496365</v>
      </c>
      <c r="DE11" s="660"/>
      <c r="DF11" s="660"/>
      <c r="DG11" s="660"/>
      <c r="DH11" s="660"/>
      <c r="DI11" s="660"/>
      <c r="DJ11" s="660"/>
      <c r="DK11" s="660"/>
      <c r="DL11" s="660"/>
      <c r="DM11" s="660"/>
      <c r="DN11" s="660"/>
      <c r="DO11" s="660"/>
      <c r="DP11" s="661"/>
      <c r="DQ11" s="668">
        <v>713397</v>
      </c>
      <c r="DR11" s="660"/>
      <c r="DS11" s="660"/>
      <c r="DT11" s="660"/>
      <c r="DU11" s="660"/>
      <c r="DV11" s="660"/>
      <c r="DW11" s="660"/>
      <c r="DX11" s="660"/>
      <c r="DY11" s="660"/>
      <c r="DZ11" s="660"/>
      <c r="EA11" s="660"/>
      <c r="EB11" s="660"/>
      <c r="EC11" s="669"/>
    </row>
    <row r="12" spans="2:143" ht="11.25" customHeight="1">
      <c r="B12" s="656" t="s">
        <v>252</v>
      </c>
      <c r="C12" s="657"/>
      <c r="D12" s="657"/>
      <c r="E12" s="657"/>
      <c r="F12" s="657"/>
      <c r="G12" s="657"/>
      <c r="H12" s="657"/>
      <c r="I12" s="657"/>
      <c r="J12" s="657"/>
      <c r="K12" s="657"/>
      <c r="L12" s="657"/>
      <c r="M12" s="657"/>
      <c r="N12" s="657"/>
      <c r="O12" s="657"/>
      <c r="P12" s="657"/>
      <c r="Q12" s="658"/>
      <c r="R12" s="659">
        <v>1317315</v>
      </c>
      <c r="S12" s="660"/>
      <c r="T12" s="660"/>
      <c r="U12" s="660"/>
      <c r="V12" s="660"/>
      <c r="W12" s="660"/>
      <c r="X12" s="660"/>
      <c r="Y12" s="661"/>
      <c r="Z12" s="662">
        <v>3.6</v>
      </c>
      <c r="AA12" s="662"/>
      <c r="AB12" s="662"/>
      <c r="AC12" s="662"/>
      <c r="AD12" s="663">
        <v>1317315</v>
      </c>
      <c r="AE12" s="663"/>
      <c r="AF12" s="663"/>
      <c r="AG12" s="663"/>
      <c r="AH12" s="663"/>
      <c r="AI12" s="663"/>
      <c r="AJ12" s="663"/>
      <c r="AK12" s="663"/>
      <c r="AL12" s="664">
        <v>6.7</v>
      </c>
      <c r="AM12" s="665"/>
      <c r="AN12" s="665"/>
      <c r="AO12" s="666"/>
      <c r="AP12" s="656" t="s">
        <v>253</v>
      </c>
      <c r="AQ12" s="657"/>
      <c r="AR12" s="657"/>
      <c r="AS12" s="657"/>
      <c r="AT12" s="657"/>
      <c r="AU12" s="657"/>
      <c r="AV12" s="657"/>
      <c r="AW12" s="657"/>
      <c r="AX12" s="657"/>
      <c r="AY12" s="657"/>
      <c r="AZ12" s="657"/>
      <c r="BA12" s="657"/>
      <c r="BB12" s="657"/>
      <c r="BC12" s="657"/>
      <c r="BD12" s="657"/>
      <c r="BE12" s="657"/>
      <c r="BF12" s="658"/>
      <c r="BG12" s="659">
        <v>3947351</v>
      </c>
      <c r="BH12" s="660"/>
      <c r="BI12" s="660"/>
      <c r="BJ12" s="660"/>
      <c r="BK12" s="660"/>
      <c r="BL12" s="660"/>
      <c r="BM12" s="660"/>
      <c r="BN12" s="661"/>
      <c r="BO12" s="662">
        <v>44.4</v>
      </c>
      <c r="BP12" s="662"/>
      <c r="BQ12" s="662"/>
      <c r="BR12" s="662"/>
      <c r="BS12" s="668" t="s">
        <v>173</v>
      </c>
      <c r="BT12" s="660"/>
      <c r="BU12" s="660"/>
      <c r="BV12" s="660"/>
      <c r="BW12" s="660"/>
      <c r="BX12" s="660"/>
      <c r="BY12" s="660"/>
      <c r="BZ12" s="660"/>
      <c r="CA12" s="660"/>
      <c r="CB12" s="669"/>
      <c r="CD12" s="674" t="s">
        <v>254</v>
      </c>
      <c r="CE12" s="675"/>
      <c r="CF12" s="675"/>
      <c r="CG12" s="675"/>
      <c r="CH12" s="675"/>
      <c r="CI12" s="675"/>
      <c r="CJ12" s="675"/>
      <c r="CK12" s="675"/>
      <c r="CL12" s="675"/>
      <c r="CM12" s="675"/>
      <c r="CN12" s="675"/>
      <c r="CO12" s="675"/>
      <c r="CP12" s="675"/>
      <c r="CQ12" s="676"/>
      <c r="CR12" s="659">
        <v>1500812</v>
      </c>
      <c r="CS12" s="660"/>
      <c r="CT12" s="660"/>
      <c r="CU12" s="660"/>
      <c r="CV12" s="660"/>
      <c r="CW12" s="660"/>
      <c r="CX12" s="660"/>
      <c r="CY12" s="661"/>
      <c r="CZ12" s="662">
        <v>4.2</v>
      </c>
      <c r="DA12" s="662"/>
      <c r="DB12" s="662"/>
      <c r="DC12" s="662"/>
      <c r="DD12" s="668">
        <v>503066</v>
      </c>
      <c r="DE12" s="660"/>
      <c r="DF12" s="660"/>
      <c r="DG12" s="660"/>
      <c r="DH12" s="660"/>
      <c r="DI12" s="660"/>
      <c r="DJ12" s="660"/>
      <c r="DK12" s="660"/>
      <c r="DL12" s="660"/>
      <c r="DM12" s="660"/>
      <c r="DN12" s="660"/>
      <c r="DO12" s="660"/>
      <c r="DP12" s="661"/>
      <c r="DQ12" s="668">
        <v>639192</v>
      </c>
      <c r="DR12" s="660"/>
      <c r="DS12" s="660"/>
      <c r="DT12" s="660"/>
      <c r="DU12" s="660"/>
      <c r="DV12" s="660"/>
      <c r="DW12" s="660"/>
      <c r="DX12" s="660"/>
      <c r="DY12" s="660"/>
      <c r="DZ12" s="660"/>
      <c r="EA12" s="660"/>
      <c r="EB12" s="660"/>
      <c r="EC12" s="669"/>
    </row>
    <row r="13" spans="2:143" ht="11.25" customHeight="1">
      <c r="B13" s="656" t="s">
        <v>255</v>
      </c>
      <c r="C13" s="657"/>
      <c r="D13" s="657"/>
      <c r="E13" s="657"/>
      <c r="F13" s="657"/>
      <c r="G13" s="657"/>
      <c r="H13" s="657"/>
      <c r="I13" s="657"/>
      <c r="J13" s="657"/>
      <c r="K13" s="657"/>
      <c r="L13" s="657"/>
      <c r="M13" s="657"/>
      <c r="N13" s="657"/>
      <c r="O13" s="657"/>
      <c r="P13" s="657"/>
      <c r="Q13" s="658"/>
      <c r="R13" s="659">
        <v>25473</v>
      </c>
      <c r="S13" s="660"/>
      <c r="T13" s="660"/>
      <c r="U13" s="660"/>
      <c r="V13" s="660"/>
      <c r="W13" s="660"/>
      <c r="X13" s="660"/>
      <c r="Y13" s="661"/>
      <c r="Z13" s="662">
        <v>0.1</v>
      </c>
      <c r="AA13" s="662"/>
      <c r="AB13" s="662"/>
      <c r="AC13" s="662"/>
      <c r="AD13" s="663">
        <v>25473</v>
      </c>
      <c r="AE13" s="663"/>
      <c r="AF13" s="663"/>
      <c r="AG13" s="663"/>
      <c r="AH13" s="663"/>
      <c r="AI13" s="663"/>
      <c r="AJ13" s="663"/>
      <c r="AK13" s="663"/>
      <c r="AL13" s="664">
        <v>0.1</v>
      </c>
      <c r="AM13" s="665"/>
      <c r="AN13" s="665"/>
      <c r="AO13" s="666"/>
      <c r="AP13" s="656" t="s">
        <v>256</v>
      </c>
      <c r="AQ13" s="657"/>
      <c r="AR13" s="657"/>
      <c r="AS13" s="657"/>
      <c r="AT13" s="657"/>
      <c r="AU13" s="657"/>
      <c r="AV13" s="657"/>
      <c r="AW13" s="657"/>
      <c r="AX13" s="657"/>
      <c r="AY13" s="657"/>
      <c r="AZ13" s="657"/>
      <c r="BA13" s="657"/>
      <c r="BB13" s="657"/>
      <c r="BC13" s="657"/>
      <c r="BD13" s="657"/>
      <c r="BE13" s="657"/>
      <c r="BF13" s="658"/>
      <c r="BG13" s="659">
        <v>3896879</v>
      </c>
      <c r="BH13" s="660"/>
      <c r="BI13" s="660"/>
      <c r="BJ13" s="660"/>
      <c r="BK13" s="660"/>
      <c r="BL13" s="660"/>
      <c r="BM13" s="660"/>
      <c r="BN13" s="661"/>
      <c r="BO13" s="662">
        <v>43.9</v>
      </c>
      <c r="BP13" s="662"/>
      <c r="BQ13" s="662"/>
      <c r="BR13" s="662"/>
      <c r="BS13" s="668" t="s">
        <v>173</v>
      </c>
      <c r="BT13" s="660"/>
      <c r="BU13" s="660"/>
      <c r="BV13" s="660"/>
      <c r="BW13" s="660"/>
      <c r="BX13" s="660"/>
      <c r="BY13" s="660"/>
      <c r="BZ13" s="660"/>
      <c r="CA13" s="660"/>
      <c r="CB13" s="669"/>
      <c r="CD13" s="674" t="s">
        <v>257</v>
      </c>
      <c r="CE13" s="675"/>
      <c r="CF13" s="675"/>
      <c r="CG13" s="675"/>
      <c r="CH13" s="675"/>
      <c r="CI13" s="675"/>
      <c r="CJ13" s="675"/>
      <c r="CK13" s="675"/>
      <c r="CL13" s="675"/>
      <c r="CM13" s="675"/>
      <c r="CN13" s="675"/>
      <c r="CO13" s="675"/>
      <c r="CP13" s="675"/>
      <c r="CQ13" s="676"/>
      <c r="CR13" s="659">
        <v>3883719</v>
      </c>
      <c r="CS13" s="660"/>
      <c r="CT13" s="660"/>
      <c r="CU13" s="660"/>
      <c r="CV13" s="660"/>
      <c r="CW13" s="660"/>
      <c r="CX13" s="660"/>
      <c r="CY13" s="661"/>
      <c r="CZ13" s="662">
        <v>10.8</v>
      </c>
      <c r="DA13" s="662"/>
      <c r="DB13" s="662"/>
      <c r="DC13" s="662"/>
      <c r="DD13" s="668">
        <v>1537932</v>
      </c>
      <c r="DE13" s="660"/>
      <c r="DF13" s="660"/>
      <c r="DG13" s="660"/>
      <c r="DH13" s="660"/>
      <c r="DI13" s="660"/>
      <c r="DJ13" s="660"/>
      <c r="DK13" s="660"/>
      <c r="DL13" s="660"/>
      <c r="DM13" s="660"/>
      <c r="DN13" s="660"/>
      <c r="DO13" s="660"/>
      <c r="DP13" s="661"/>
      <c r="DQ13" s="668">
        <v>2421430</v>
      </c>
      <c r="DR13" s="660"/>
      <c r="DS13" s="660"/>
      <c r="DT13" s="660"/>
      <c r="DU13" s="660"/>
      <c r="DV13" s="660"/>
      <c r="DW13" s="660"/>
      <c r="DX13" s="660"/>
      <c r="DY13" s="660"/>
      <c r="DZ13" s="660"/>
      <c r="EA13" s="660"/>
      <c r="EB13" s="660"/>
      <c r="EC13" s="669"/>
    </row>
    <row r="14" spans="2:143" ht="11.25" customHeight="1">
      <c r="B14" s="656" t="s">
        <v>258</v>
      </c>
      <c r="C14" s="657"/>
      <c r="D14" s="657"/>
      <c r="E14" s="657"/>
      <c r="F14" s="657"/>
      <c r="G14" s="657"/>
      <c r="H14" s="657"/>
      <c r="I14" s="657"/>
      <c r="J14" s="657"/>
      <c r="K14" s="657"/>
      <c r="L14" s="657"/>
      <c r="M14" s="657"/>
      <c r="N14" s="657"/>
      <c r="O14" s="657"/>
      <c r="P14" s="657"/>
      <c r="Q14" s="658"/>
      <c r="R14" s="659" t="s">
        <v>173</v>
      </c>
      <c r="S14" s="660"/>
      <c r="T14" s="660"/>
      <c r="U14" s="660"/>
      <c r="V14" s="660"/>
      <c r="W14" s="660"/>
      <c r="X14" s="660"/>
      <c r="Y14" s="661"/>
      <c r="Z14" s="662" t="s">
        <v>246</v>
      </c>
      <c r="AA14" s="662"/>
      <c r="AB14" s="662"/>
      <c r="AC14" s="662"/>
      <c r="AD14" s="663" t="s">
        <v>246</v>
      </c>
      <c r="AE14" s="663"/>
      <c r="AF14" s="663"/>
      <c r="AG14" s="663"/>
      <c r="AH14" s="663"/>
      <c r="AI14" s="663"/>
      <c r="AJ14" s="663"/>
      <c r="AK14" s="663"/>
      <c r="AL14" s="664" t="s">
        <v>122</v>
      </c>
      <c r="AM14" s="665"/>
      <c r="AN14" s="665"/>
      <c r="AO14" s="666"/>
      <c r="AP14" s="656" t="s">
        <v>259</v>
      </c>
      <c r="AQ14" s="657"/>
      <c r="AR14" s="657"/>
      <c r="AS14" s="657"/>
      <c r="AT14" s="657"/>
      <c r="AU14" s="657"/>
      <c r="AV14" s="657"/>
      <c r="AW14" s="657"/>
      <c r="AX14" s="657"/>
      <c r="AY14" s="657"/>
      <c r="AZ14" s="657"/>
      <c r="BA14" s="657"/>
      <c r="BB14" s="657"/>
      <c r="BC14" s="657"/>
      <c r="BD14" s="657"/>
      <c r="BE14" s="657"/>
      <c r="BF14" s="658"/>
      <c r="BG14" s="659">
        <v>248246</v>
      </c>
      <c r="BH14" s="660"/>
      <c r="BI14" s="660"/>
      <c r="BJ14" s="660"/>
      <c r="BK14" s="660"/>
      <c r="BL14" s="660"/>
      <c r="BM14" s="660"/>
      <c r="BN14" s="661"/>
      <c r="BO14" s="662">
        <v>2.8</v>
      </c>
      <c r="BP14" s="662"/>
      <c r="BQ14" s="662"/>
      <c r="BR14" s="662"/>
      <c r="BS14" s="668" t="s">
        <v>173</v>
      </c>
      <c r="BT14" s="660"/>
      <c r="BU14" s="660"/>
      <c r="BV14" s="660"/>
      <c r="BW14" s="660"/>
      <c r="BX14" s="660"/>
      <c r="BY14" s="660"/>
      <c r="BZ14" s="660"/>
      <c r="CA14" s="660"/>
      <c r="CB14" s="669"/>
      <c r="CD14" s="674" t="s">
        <v>260</v>
      </c>
      <c r="CE14" s="675"/>
      <c r="CF14" s="675"/>
      <c r="CG14" s="675"/>
      <c r="CH14" s="675"/>
      <c r="CI14" s="675"/>
      <c r="CJ14" s="675"/>
      <c r="CK14" s="675"/>
      <c r="CL14" s="675"/>
      <c r="CM14" s="675"/>
      <c r="CN14" s="675"/>
      <c r="CO14" s="675"/>
      <c r="CP14" s="675"/>
      <c r="CQ14" s="676"/>
      <c r="CR14" s="659">
        <v>1169277</v>
      </c>
      <c r="CS14" s="660"/>
      <c r="CT14" s="660"/>
      <c r="CU14" s="660"/>
      <c r="CV14" s="660"/>
      <c r="CW14" s="660"/>
      <c r="CX14" s="660"/>
      <c r="CY14" s="661"/>
      <c r="CZ14" s="662">
        <v>3.3</v>
      </c>
      <c r="DA14" s="662"/>
      <c r="DB14" s="662"/>
      <c r="DC14" s="662"/>
      <c r="DD14" s="668">
        <v>430725</v>
      </c>
      <c r="DE14" s="660"/>
      <c r="DF14" s="660"/>
      <c r="DG14" s="660"/>
      <c r="DH14" s="660"/>
      <c r="DI14" s="660"/>
      <c r="DJ14" s="660"/>
      <c r="DK14" s="660"/>
      <c r="DL14" s="660"/>
      <c r="DM14" s="660"/>
      <c r="DN14" s="660"/>
      <c r="DO14" s="660"/>
      <c r="DP14" s="661"/>
      <c r="DQ14" s="668">
        <v>742169</v>
      </c>
      <c r="DR14" s="660"/>
      <c r="DS14" s="660"/>
      <c r="DT14" s="660"/>
      <c r="DU14" s="660"/>
      <c r="DV14" s="660"/>
      <c r="DW14" s="660"/>
      <c r="DX14" s="660"/>
      <c r="DY14" s="660"/>
      <c r="DZ14" s="660"/>
      <c r="EA14" s="660"/>
      <c r="EB14" s="660"/>
      <c r="EC14" s="669"/>
    </row>
    <row r="15" spans="2:143" ht="11.25" customHeight="1">
      <c r="B15" s="656" t="s">
        <v>261</v>
      </c>
      <c r="C15" s="657"/>
      <c r="D15" s="657"/>
      <c r="E15" s="657"/>
      <c r="F15" s="657"/>
      <c r="G15" s="657"/>
      <c r="H15" s="657"/>
      <c r="I15" s="657"/>
      <c r="J15" s="657"/>
      <c r="K15" s="657"/>
      <c r="L15" s="657"/>
      <c r="M15" s="657"/>
      <c r="N15" s="657"/>
      <c r="O15" s="657"/>
      <c r="P15" s="657"/>
      <c r="Q15" s="658"/>
      <c r="R15" s="659">
        <v>104804</v>
      </c>
      <c r="S15" s="660"/>
      <c r="T15" s="660"/>
      <c r="U15" s="660"/>
      <c r="V15" s="660"/>
      <c r="W15" s="660"/>
      <c r="X15" s="660"/>
      <c r="Y15" s="661"/>
      <c r="Z15" s="662">
        <v>0.3</v>
      </c>
      <c r="AA15" s="662"/>
      <c r="AB15" s="662"/>
      <c r="AC15" s="662"/>
      <c r="AD15" s="663">
        <v>104804</v>
      </c>
      <c r="AE15" s="663"/>
      <c r="AF15" s="663"/>
      <c r="AG15" s="663"/>
      <c r="AH15" s="663"/>
      <c r="AI15" s="663"/>
      <c r="AJ15" s="663"/>
      <c r="AK15" s="663"/>
      <c r="AL15" s="664">
        <v>0.5</v>
      </c>
      <c r="AM15" s="665"/>
      <c r="AN15" s="665"/>
      <c r="AO15" s="666"/>
      <c r="AP15" s="656" t="s">
        <v>262</v>
      </c>
      <c r="AQ15" s="657"/>
      <c r="AR15" s="657"/>
      <c r="AS15" s="657"/>
      <c r="AT15" s="657"/>
      <c r="AU15" s="657"/>
      <c r="AV15" s="657"/>
      <c r="AW15" s="657"/>
      <c r="AX15" s="657"/>
      <c r="AY15" s="657"/>
      <c r="AZ15" s="657"/>
      <c r="BA15" s="657"/>
      <c r="BB15" s="657"/>
      <c r="BC15" s="657"/>
      <c r="BD15" s="657"/>
      <c r="BE15" s="657"/>
      <c r="BF15" s="658"/>
      <c r="BG15" s="659">
        <v>344466</v>
      </c>
      <c r="BH15" s="660"/>
      <c r="BI15" s="660"/>
      <c r="BJ15" s="660"/>
      <c r="BK15" s="660"/>
      <c r="BL15" s="660"/>
      <c r="BM15" s="660"/>
      <c r="BN15" s="661"/>
      <c r="BO15" s="662">
        <v>3.9</v>
      </c>
      <c r="BP15" s="662"/>
      <c r="BQ15" s="662"/>
      <c r="BR15" s="662"/>
      <c r="BS15" s="668" t="s">
        <v>122</v>
      </c>
      <c r="BT15" s="660"/>
      <c r="BU15" s="660"/>
      <c r="BV15" s="660"/>
      <c r="BW15" s="660"/>
      <c r="BX15" s="660"/>
      <c r="BY15" s="660"/>
      <c r="BZ15" s="660"/>
      <c r="CA15" s="660"/>
      <c r="CB15" s="669"/>
      <c r="CD15" s="674" t="s">
        <v>263</v>
      </c>
      <c r="CE15" s="675"/>
      <c r="CF15" s="675"/>
      <c r="CG15" s="675"/>
      <c r="CH15" s="675"/>
      <c r="CI15" s="675"/>
      <c r="CJ15" s="675"/>
      <c r="CK15" s="675"/>
      <c r="CL15" s="675"/>
      <c r="CM15" s="675"/>
      <c r="CN15" s="675"/>
      <c r="CO15" s="675"/>
      <c r="CP15" s="675"/>
      <c r="CQ15" s="676"/>
      <c r="CR15" s="659">
        <v>3717930</v>
      </c>
      <c r="CS15" s="660"/>
      <c r="CT15" s="660"/>
      <c r="CU15" s="660"/>
      <c r="CV15" s="660"/>
      <c r="CW15" s="660"/>
      <c r="CX15" s="660"/>
      <c r="CY15" s="661"/>
      <c r="CZ15" s="662">
        <v>10.4</v>
      </c>
      <c r="DA15" s="662"/>
      <c r="DB15" s="662"/>
      <c r="DC15" s="662"/>
      <c r="DD15" s="668">
        <v>1306927</v>
      </c>
      <c r="DE15" s="660"/>
      <c r="DF15" s="660"/>
      <c r="DG15" s="660"/>
      <c r="DH15" s="660"/>
      <c r="DI15" s="660"/>
      <c r="DJ15" s="660"/>
      <c r="DK15" s="660"/>
      <c r="DL15" s="660"/>
      <c r="DM15" s="660"/>
      <c r="DN15" s="660"/>
      <c r="DO15" s="660"/>
      <c r="DP15" s="661"/>
      <c r="DQ15" s="668">
        <v>2166450</v>
      </c>
      <c r="DR15" s="660"/>
      <c r="DS15" s="660"/>
      <c r="DT15" s="660"/>
      <c r="DU15" s="660"/>
      <c r="DV15" s="660"/>
      <c r="DW15" s="660"/>
      <c r="DX15" s="660"/>
      <c r="DY15" s="660"/>
      <c r="DZ15" s="660"/>
      <c r="EA15" s="660"/>
      <c r="EB15" s="660"/>
      <c r="EC15" s="669"/>
    </row>
    <row r="16" spans="2:143" ht="11.25" customHeight="1">
      <c r="B16" s="656" t="s">
        <v>264</v>
      </c>
      <c r="C16" s="657"/>
      <c r="D16" s="657"/>
      <c r="E16" s="657"/>
      <c r="F16" s="657"/>
      <c r="G16" s="657"/>
      <c r="H16" s="657"/>
      <c r="I16" s="657"/>
      <c r="J16" s="657"/>
      <c r="K16" s="657"/>
      <c r="L16" s="657"/>
      <c r="M16" s="657"/>
      <c r="N16" s="657"/>
      <c r="O16" s="657"/>
      <c r="P16" s="657"/>
      <c r="Q16" s="658"/>
      <c r="R16" s="659" t="s">
        <v>173</v>
      </c>
      <c r="S16" s="660"/>
      <c r="T16" s="660"/>
      <c r="U16" s="660"/>
      <c r="V16" s="660"/>
      <c r="W16" s="660"/>
      <c r="X16" s="660"/>
      <c r="Y16" s="661"/>
      <c r="Z16" s="662" t="s">
        <v>173</v>
      </c>
      <c r="AA16" s="662"/>
      <c r="AB16" s="662"/>
      <c r="AC16" s="662"/>
      <c r="AD16" s="663" t="s">
        <v>122</v>
      </c>
      <c r="AE16" s="663"/>
      <c r="AF16" s="663"/>
      <c r="AG16" s="663"/>
      <c r="AH16" s="663"/>
      <c r="AI16" s="663"/>
      <c r="AJ16" s="663"/>
      <c r="AK16" s="663"/>
      <c r="AL16" s="664" t="s">
        <v>173</v>
      </c>
      <c r="AM16" s="665"/>
      <c r="AN16" s="665"/>
      <c r="AO16" s="666"/>
      <c r="AP16" s="656" t="s">
        <v>265</v>
      </c>
      <c r="AQ16" s="657"/>
      <c r="AR16" s="657"/>
      <c r="AS16" s="657"/>
      <c r="AT16" s="657"/>
      <c r="AU16" s="657"/>
      <c r="AV16" s="657"/>
      <c r="AW16" s="657"/>
      <c r="AX16" s="657"/>
      <c r="AY16" s="657"/>
      <c r="AZ16" s="657"/>
      <c r="BA16" s="657"/>
      <c r="BB16" s="657"/>
      <c r="BC16" s="657"/>
      <c r="BD16" s="657"/>
      <c r="BE16" s="657"/>
      <c r="BF16" s="658"/>
      <c r="BG16" s="659" t="s">
        <v>173</v>
      </c>
      <c r="BH16" s="660"/>
      <c r="BI16" s="660"/>
      <c r="BJ16" s="660"/>
      <c r="BK16" s="660"/>
      <c r="BL16" s="660"/>
      <c r="BM16" s="660"/>
      <c r="BN16" s="661"/>
      <c r="BO16" s="662" t="s">
        <v>173</v>
      </c>
      <c r="BP16" s="662"/>
      <c r="BQ16" s="662"/>
      <c r="BR16" s="662"/>
      <c r="BS16" s="668" t="s">
        <v>173</v>
      </c>
      <c r="BT16" s="660"/>
      <c r="BU16" s="660"/>
      <c r="BV16" s="660"/>
      <c r="BW16" s="660"/>
      <c r="BX16" s="660"/>
      <c r="BY16" s="660"/>
      <c r="BZ16" s="660"/>
      <c r="CA16" s="660"/>
      <c r="CB16" s="669"/>
      <c r="CD16" s="674" t="s">
        <v>266</v>
      </c>
      <c r="CE16" s="675"/>
      <c r="CF16" s="675"/>
      <c r="CG16" s="675"/>
      <c r="CH16" s="675"/>
      <c r="CI16" s="675"/>
      <c r="CJ16" s="675"/>
      <c r="CK16" s="675"/>
      <c r="CL16" s="675"/>
      <c r="CM16" s="675"/>
      <c r="CN16" s="675"/>
      <c r="CO16" s="675"/>
      <c r="CP16" s="675"/>
      <c r="CQ16" s="676"/>
      <c r="CR16" s="659">
        <v>29849</v>
      </c>
      <c r="CS16" s="660"/>
      <c r="CT16" s="660"/>
      <c r="CU16" s="660"/>
      <c r="CV16" s="660"/>
      <c r="CW16" s="660"/>
      <c r="CX16" s="660"/>
      <c r="CY16" s="661"/>
      <c r="CZ16" s="662">
        <v>0.1</v>
      </c>
      <c r="DA16" s="662"/>
      <c r="DB16" s="662"/>
      <c r="DC16" s="662"/>
      <c r="DD16" s="668" t="s">
        <v>173</v>
      </c>
      <c r="DE16" s="660"/>
      <c r="DF16" s="660"/>
      <c r="DG16" s="660"/>
      <c r="DH16" s="660"/>
      <c r="DI16" s="660"/>
      <c r="DJ16" s="660"/>
      <c r="DK16" s="660"/>
      <c r="DL16" s="660"/>
      <c r="DM16" s="660"/>
      <c r="DN16" s="660"/>
      <c r="DO16" s="660"/>
      <c r="DP16" s="661"/>
      <c r="DQ16" s="668">
        <v>20446</v>
      </c>
      <c r="DR16" s="660"/>
      <c r="DS16" s="660"/>
      <c r="DT16" s="660"/>
      <c r="DU16" s="660"/>
      <c r="DV16" s="660"/>
      <c r="DW16" s="660"/>
      <c r="DX16" s="660"/>
      <c r="DY16" s="660"/>
      <c r="DZ16" s="660"/>
      <c r="EA16" s="660"/>
      <c r="EB16" s="660"/>
      <c r="EC16" s="669"/>
    </row>
    <row r="17" spans="2:133" ht="11.25" customHeight="1">
      <c r="B17" s="656" t="s">
        <v>267</v>
      </c>
      <c r="C17" s="657"/>
      <c r="D17" s="657"/>
      <c r="E17" s="657"/>
      <c r="F17" s="657"/>
      <c r="G17" s="657"/>
      <c r="H17" s="657"/>
      <c r="I17" s="657"/>
      <c r="J17" s="657"/>
      <c r="K17" s="657"/>
      <c r="L17" s="657"/>
      <c r="M17" s="657"/>
      <c r="N17" s="657"/>
      <c r="O17" s="657"/>
      <c r="P17" s="657"/>
      <c r="Q17" s="658"/>
      <c r="R17" s="659">
        <v>38732</v>
      </c>
      <c r="S17" s="660"/>
      <c r="T17" s="660"/>
      <c r="U17" s="660"/>
      <c r="V17" s="660"/>
      <c r="W17" s="660"/>
      <c r="X17" s="660"/>
      <c r="Y17" s="661"/>
      <c r="Z17" s="662">
        <v>0.1</v>
      </c>
      <c r="AA17" s="662"/>
      <c r="AB17" s="662"/>
      <c r="AC17" s="662"/>
      <c r="AD17" s="663">
        <v>38732</v>
      </c>
      <c r="AE17" s="663"/>
      <c r="AF17" s="663"/>
      <c r="AG17" s="663"/>
      <c r="AH17" s="663"/>
      <c r="AI17" s="663"/>
      <c r="AJ17" s="663"/>
      <c r="AK17" s="663"/>
      <c r="AL17" s="664">
        <v>0.2</v>
      </c>
      <c r="AM17" s="665"/>
      <c r="AN17" s="665"/>
      <c r="AO17" s="666"/>
      <c r="AP17" s="656" t="s">
        <v>268</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173</v>
      </c>
      <c r="BP17" s="662"/>
      <c r="BQ17" s="662"/>
      <c r="BR17" s="662"/>
      <c r="BS17" s="668" t="s">
        <v>173</v>
      </c>
      <c r="BT17" s="660"/>
      <c r="BU17" s="660"/>
      <c r="BV17" s="660"/>
      <c r="BW17" s="660"/>
      <c r="BX17" s="660"/>
      <c r="BY17" s="660"/>
      <c r="BZ17" s="660"/>
      <c r="CA17" s="660"/>
      <c r="CB17" s="669"/>
      <c r="CD17" s="674" t="s">
        <v>269</v>
      </c>
      <c r="CE17" s="675"/>
      <c r="CF17" s="675"/>
      <c r="CG17" s="675"/>
      <c r="CH17" s="675"/>
      <c r="CI17" s="675"/>
      <c r="CJ17" s="675"/>
      <c r="CK17" s="675"/>
      <c r="CL17" s="675"/>
      <c r="CM17" s="675"/>
      <c r="CN17" s="675"/>
      <c r="CO17" s="675"/>
      <c r="CP17" s="675"/>
      <c r="CQ17" s="676"/>
      <c r="CR17" s="659">
        <v>3800619</v>
      </c>
      <c r="CS17" s="660"/>
      <c r="CT17" s="660"/>
      <c r="CU17" s="660"/>
      <c r="CV17" s="660"/>
      <c r="CW17" s="660"/>
      <c r="CX17" s="660"/>
      <c r="CY17" s="661"/>
      <c r="CZ17" s="662">
        <v>10.6</v>
      </c>
      <c r="DA17" s="662"/>
      <c r="DB17" s="662"/>
      <c r="DC17" s="662"/>
      <c r="DD17" s="668" t="s">
        <v>173</v>
      </c>
      <c r="DE17" s="660"/>
      <c r="DF17" s="660"/>
      <c r="DG17" s="660"/>
      <c r="DH17" s="660"/>
      <c r="DI17" s="660"/>
      <c r="DJ17" s="660"/>
      <c r="DK17" s="660"/>
      <c r="DL17" s="660"/>
      <c r="DM17" s="660"/>
      <c r="DN17" s="660"/>
      <c r="DO17" s="660"/>
      <c r="DP17" s="661"/>
      <c r="DQ17" s="668">
        <v>3744493</v>
      </c>
      <c r="DR17" s="660"/>
      <c r="DS17" s="660"/>
      <c r="DT17" s="660"/>
      <c r="DU17" s="660"/>
      <c r="DV17" s="660"/>
      <c r="DW17" s="660"/>
      <c r="DX17" s="660"/>
      <c r="DY17" s="660"/>
      <c r="DZ17" s="660"/>
      <c r="EA17" s="660"/>
      <c r="EB17" s="660"/>
      <c r="EC17" s="669"/>
    </row>
    <row r="18" spans="2:133" ht="11.25" customHeight="1">
      <c r="B18" s="656" t="s">
        <v>270</v>
      </c>
      <c r="C18" s="657"/>
      <c r="D18" s="657"/>
      <c r="E18" s="657"/>
      <c r="F18" s="657"/>
      <c r="G18" s="657"/>
      <c r="H18" s="657"/>
      <c r="I18" s="657"/>
      <c r="J18" s="657"/>
      <c r="K18" s="657"/>
      <c r="L18" s="657"/>
      <c r="M18" s="657"/>
      <c r="N18" s="657"/>
      <c r="O18" s="657"/>
      <c r="P18" s="657"/>
      <c r="Q18" s="658"/>
      <c r="R18" s="659">
        <v>9974978</v>
      </c>
      <c r="S18" s="660"/>
      <c r="T18" s="660"/>
      <c r="U18" s="660"/>
      <c r="V18" s="660"/>
      <c r="W18" s="660"/>
      <c r="X18" s="660"/>
      <c r="Y18" s="661"/>
      <c r="Z18" s="662">
        <v>27</v>
      </c>
      <c r="AA18" s="662"/>
      <c r="AB18" s="662"/>
      <c r="AC18" s="662"/>
      <c r="AD18" s="663">
        <v>8879268</v>
      </c>
      <c r="AE18" s="663"/>
      <c r="AF18" s="663"/>
      <c r="AG18" s="663"/>
      <c r="AH18" s="663"/>
      <c r="AI18" s="663"/>
      <c r="AJ18" s="663"/>
      <c r="AK18" s="663"/>
      <c r="AL18" s="664">
        <v>45.1</v>
      </c>
      <c r="AM18" s="665"/>
      <c r="AN18" s="665"/>
      <c r="AO18" s="666"/>
      <c r="AP18" s="656" t="s">
        <v>271</v>
      </c>
      <c r="AQ18" s="657"/>
      <c r="AR18" s="657"/>
      <c r="AS18" s="657"/>
      <c r="AT18" s="657"/>
      <c r="AU18" s="657"/>
      <c r="AV18" s="657"/>
      <c r="AW18" s="657"/>
      <c r="AX18" s="657"/>
      <c r="AY18" s="657"/>
      <c r="AZ18" s="657"/>
      <c r="BA18" s="657"/>
      <c r="BB18" s="657"/>
      <c r="BC18" s="657"/>
      <c r="BD18" s="657"/>
      <c r="BE18" s="657"/>
      <c r="BF18" s="658"/>
      <c r="BG18" s="659" t="s">
        <v>173</v>
      </c>
      <c r="BH18" s="660"/>
      <c r="BI18" s="660"/>
      <c r="BJ18" s="660"/>
      <c r="BK18" s="660"/>
      <c r="BL18" s="660"/>
      <c r="BM18" s="660"/>
      <c r="BN18" s="661"/>
      <c r="BO18" s="662" t="s">
        <v>173</v>
      </c>
      <c r="BP18" s="662"/>
      <c r="BQ18" s="662"/>
      <c r="BR18" s="662"/>
      <c r="BS18" s="668" t="s">
        <v>173</v>
      </c>
      <c r="BT18" s="660"/>
      <c r="BU18" s="660"/>
      <c r="BV18" s="660"/>
      <c r="BW18" s="660"/>
      <c r="BX18" s="660"/>
      <c r="BY18" s="660"/>
      <c r="BZ18" s="660"/>
      <c r="CA18" s="660"/>
      <c r="CB18" s="669"/>
      <c r="CD18" s="674" t="s">
        <v>272</v>
      </c>
      <c r="CE18" s="675"/>
      <c r="CF18" s="675"/>
      <c r="CG18" s="675"/>
      <c r="CH18" s="675"/>
      <c r="CI18" s="675"/>
      <c r="CJ18" s="675"/>
      <c r="CK18" s="675"/>
      <c r="CL18" s="675"/>
      <c r="CM18" s="675"/>
      <c r="CN18" s="675"/>
      <c r="CO18" s="675"/>
      <c r="CP18" s="675"/>
      <c r="CQ18" s="676"/>
      <c r="CR18" s="659" t="s">
        <v>173</v>
      </c>
      <c r="CS18" s="660"/>
      <c r="CT18" s="660"/>
      <c r="CU18" s="660"/>
      <c r="CV18" s="660"/>
      <c r="CW18" s="660"/>
      <c r="CX18" s="660"/>
      <c r="CY18" s="661"/>
      <c r="CZ18" s="662" t="s">
        <v>122</v>
      </c>
      <c r="DA18" s="662"/>
      <c r="DB18" s="662"/>
      <c r="DC18" s="662"/>
      <c r="DD18" s="668" t="s">
        <v>173</v>
      </c>
      <c r="DE18" s="660"/>
      <c r="DF18" s="660"/>
      <c r="DG18" s="660"/>
      <c r="DH18" s="660"/>
      <c r="DI18" s="660"/>
      <c r="DJ18" s="660"/>
      <c r="DK18" s="660"/>
      <c r="DL18" s="660"/>
      <c r="DM18" s="660"/>
      <c r="DN18" s="660"/>
      <c r="DO18" s="660"/>
      <c r="DP18" s="661"/>
      <c r="DQ18" s="668" t="s">
        <v>173</v>
      </c>
      <c r="DR18" s="660"/>
      <c r="DS18" s="660"/>
      <c r="DT18" s="660"/>
      <c r="DU18" s="660"/>
      <c r="DV18" s="660"/>
      <c r="DW18" s="660"/>
      <c r="DX18" s="660"/>
      <c r="DY18" s="660"/>
      <c r="DZ18" s="660"/>
      <c r="EA18" s="660"/>
      <c r="EB18" s="660"/>
      <c r="EC18" s="669"/>
    </row>
    <row r="19" spans="2:133" ht="11.25" customHeight="1">
      <c r="B19" s="656" t="s">
        <v>273</v>
      </c>
      <c r="C19" s="657"/>
      <c r="D19" s="657"/>
      <c r="E19" s="657"/>
      <c r="F19" s="657"/>
      <c r="G19" s="657"/>
      <c r="H19" s="657"/>
      <c r="I19" s="657"/>
      <c r="J19" s="657"/>
      <c r="K19" s="657"/>
      <c r="L19" s="657"/>
      <c r="M19" s="657"/>
      <c r="N19" s="657"/>
      <c r="O19" s="657"/>
      <c r="P19" s="657"/>
      <c r="Q19" s="658"/>
      <c r="R19" s="659">
        <v>8879268</v>
      </c>
      <c r="S19" s="660"/>
      <c r="T19" s="660"/>
      <c r="U19" s="660"/>
      <c r="V19" s="660"/>
      <c r="W19" s="660"/>
      <c r="X19" s="660"/>
      <c r="Y19" s="661"/>
      <c r="Z19" s="662">
        <v>24</v>
      </c>
      <c r="AA19" s="662"/>
      <c r="AB19" s="662"/>
      <c r="AC19" s="662"/>
      <c r="AD19" s="663">
        <v>8879268</v>
      </c>
      <c r="AE19" s="663"/>
      <c r="AF19" s="663"/>
      <c r="AG19" s="663"/>
      <c r="AH19" s="663"/>
      <c r="AI19" s="663"/>
      <c r="AJ19" s="663"/>
      <c r="AK19" s="663"/>
      <c r="AL19" s="664">
        <v>45.1</v>
      </c>
      <c r="AM19" s="665"/>
      <c r="AN19" s="665"/>
      <c r="AO19" s="666"/>
      <c r="AP19" s="656" t="s">
        <v>274</v>
      </c>
      <c r="AQ19" s="657"/>
      <c r="AR19" s="657"/>
      <c r="AS19" s="657"/>
      <c r="AT19" s="657"/>
      <c r="AU19" s="657"/>
      <c r="AV19" s="657"/>
      <c r="AW19" s="657"/>
      <c r="AX19" s="657"/>
      <c r="AY19" s="657"/>
      <c r="AZ19" s="657"/>
      <c r="BA19" s="657"/>
      <c r="BB19" s="657"/>
      <c r="BC19" s="657"/>
      <c r="BD19" s="657"/>
      <c r="BE19" s="657"/>
      <c r="BF19" s="658"/>
      <c r="BG19" s="659">
        <v>231042</v>
      </c>
      <c r="BH19" s="660"/>
      <c r="BI19" s="660"/>
      <c r="BJ19" s="660"/>
      <c r="BK19" s="660"/>
      <c r="BL19" s="660"/>
      <c r="BM19" s="660"/>
      <c r="BN19" s="661"/>
      <c r="BO19" s="662">
        <v>2.6</v>
      </c>
      <c r="BP19" s="662"/>
      <c r="BQ19" s="662"/>
      <c r="BR19" s="662"/>
      <c r="BS19" s="668" t="s">
        <v>122</v>
      </c>
      <c r="BT19" s="660"/>
      <c r="BU19" s="660"/>
      <c r="BV19" s="660"/>
      <c r="BW19" s="660"/>
      <c r="BX19" s="660"/>
      <c r="BY19" s="660"/>
      <c r="BZ19" s="660"/>
      <c r="CA19" s="660"/>
      <c r="CB19" s="669"/>
      <c r="CD19" s="674" t="s">
        <v>275</v>
      </c>
      <c r="CE19" s="675"/>
      <c r="CF19" s="675"/>
      <c r="CG19" s="675"/>
      <c r="CH19" s="675"/>
      <c r="CI19" s="675"/>
      <c r="CJ19" s="675"/>
      <c r="CK19" s="675"/>
      <c r="CL19" s="675"/>
      <c r="CM19" s="675"/>
      <c r="CN19" s="675"/>
      <c r="CO19" s="675"/>
      <c r="CP19" s="675"/>
      <c r="CQ19" s="676"/>
      <c r="CR19" s="659" t="s">
        <v>173</v>
      </c>
      <c r="CS19" s="660"/>
      <c r="CT19" s="660"/>
      <c r="CU19" s="660"/>
      <c r="CV19" s="660"/>
      <c r="CW19" s="660"/>
      <c r="CX19" s="660"/>
      <c r="CY19" s="661"/>
      <c r="CZ19" s="662" t="s">
        <v>173</v>
      </c>
      <c r="DA19" s="662"/>
      <c r="DB19" s="662"/>
      <c r="DC19" s="662"/>
      <c r="DD19" s="668" t="s">
        <v>173</v>
      </c>
      <c r="DE19" s="660"/>
      <c r="DF19" s="660"/>
      <c r="DG19" s="660"/>
      <c r="DH19" s="660"/>
      <c r="DI19" s="660"/>
      <c r="DJ19" s="660"/>
      <c r="DK19" s="660"/>
      <c r="DL19" s="660"/>
      <c r="DM19" s="660"/>
      <c r="DN19" s="660"/>
      <c r="DO19" s="660"/>
      <c r="DP19" s="661"/>
      <c r="DQ19" s="668" t="s">
        <v>173</v>
      </c>
      <c r="DR19" s="660"/>
      <c r="DS19" s="660"/>
      <c r="DT19" s="660"/>
      <c r="DU19" s="660"/>
      <c r="DV19" s="660"/>
      <c r="DW19" s="660"/>
      <c r="DX19" s="660"/>
      <c r="DY19" s="660"/>
      <c r="DZ19" s="660"/>
      <c r="EA19" s="660"/>
      <c r="EB19" s="660"/>
      <c r="EC19" s="669"/>
    </row>
    <row r="20" spans="2:133" ht="11.25" customHeight="1">
      <c r="B20" s="656" t="s">
        <v>276</v>
      </c>
      <c r="C20" s="657"/>
      <c r="D20" s="657"/>
      <c r="E20" s="657"/>
      <c r="F20" s="657"/>
      <c r="G20" s="657"/>
      <c r="H20" s="657"/>
      <c r="I20" s="657"/>
      <c r="J20" s="657"/>
      <c r="K20" s="657"/>
      <c r="L20" s="657"/>
      <c r="M20" s="657"/>
      <c r="N20" s="657"/>
      <c r="O20" s="657"/>
      <c r="P20" s="657"/>
      <c r="Q20" s="658"/>
      <c r="R20" s="659">
        <v>1095706</v>
      </c>
      <c r="S20" s="660"/>
      <c r="T20" s="660"/>
      <c r="U20" s="660"/>
      <c r="V20" s="660"/>
      <c r="W20" s="660"/>
      <c r="X20" s="660"/>
      <c r="Y20" s="661"/>
      <c r="Z20" s="662">
        <v>3</v>
      </c>
      <c r="AA20" s="662"/>
      <c r="AB20" s="662"/>
      <c r="AC20" s="662"/>
      <c r="AD20" s="663" t="s">
        <v>173</v>
      </c>
      <c r="AE20" s="663"/>
      <c r="AF20" s="663"/>
      <c r="AG20" s="663"/>
      <c r="AH20" s="663"/>
      <c r="AI20" s="663"/>
      <c r="AJ20" s="663"/>
      <c r="AK20" s="663"/>
      <c r="AL20" s="664" t="s">
        <v>173</v>
      </c>
      <c r="AM20" s="665"/>
      <c r="AN20" s="665"/>
      <c r="AO20" s="666"/>
      <c r="AP20" s="656" t="s">
        <v>277</v>
      </c>
      <c r="AQ20" s="657"/>
      <c r="AR20" s="657"/>
      <c r="AS20" s="657"/>
      <c r="AT20" s="657"/>
      <c r="AU20" s="657"/>
      <c r="AV20" s="657"/>
      <c r="AW20" s="657"/>
      <c r="AX20" s="657"/>
      <c r="AY20" s="657"/>
      <c r="AZ20" s="657"/>
      <c r="BA20" s="657"/>
      <c r="BB20" s="657"/>
      <c r="BC20" s="657"/>
      <c r="BD20" s="657"/>
      <c r="BE20" s="657"/>
      <c r="BF20" s="658"/>
      <c r="BG20" s="659">
        <v>231042</v>
      </c>
      <c r="BH20" s="660"/>
      <c r="BI20" s="660"/>
      <c r="BJ20" s="660"/>
      <c r="BK20" s="660"/>
      <c r="BL20" s="660"/>
      <c r="BM20" s="660"/>
      <c r="BN20" s="661"/>
      <c r="BO20" s="662">
        <v>2.6</v>
      </c>
      <c r="BP20" s="662"/>
      <c r="BQ20" s="662"/>
      <c r="BR20" s="662"/>
      <c r="BS20" s="668" t="s">
        <v>246</v>
      </c>
      <c r="BT20" s="660"/>
      <c r="BU20" s="660"/>
      <c r="BV20" s="660"/>
      <c r="BW20" s="660"/>
      <c r="BX20" s="660"/>
      <c r="BY20" s="660"/>
      <c r="BZ20" s="660"/>
      <c r="CA20" s="660"/>
      <c r="CB20" s="669"/>
      <c r="CD20" s="674" t="s">
        <v>278</v>
      </c>
      <c r="CE20" s="675"/>
      <c r="CF20" s="675"/>
      <c r="CG20" s="675"/>
      <c r="CH20" s="675"/>
      <c r="CI20" s="675"/>
      <c r="CJ20" s="675"/>
      <c r="CK20" s="675"/>
      <c r="CL20" s="675"/>
      <c r="CM20" s="675"/>
      <c r="CN20" s="675"/>
      <c r="CO20" s="675"/>
      <c r="CP20" s="675"/>
      <c r="CQ20" s="676"/>
      <c r="CR20" s="659">
        <v>35858650</v>
      </c>
      <c r="CS20" s="660"/>
      <c r="CT20" s="660"/>
      <c r="CU20" s="660"/>
      <c r="CV20" s="660"/>
      <c r="CW20" s="660"/>
      <c r="CX20" s="660"/>
      <c r="CY20" s="661"/>
      <c r="CZ20" s="662">
        <v>100</v>
      </c>
      <c r="DA20" s="662"/>
      <c r="DB20" s="662"/>
      <c r="DC20" s="662"/>
      <c r="DD20" s="668">
        <v>4890378</v>
      </c>
      <c r="DE20" s="660"/>
      <c r="DF20" s="660"/>
      <c r="DG20" s="660"/>
      <c r="DH20" s="660"/>
      <c r="DI20" s="660"/>
      <c r="DJ20" s="660"/>
      <c r="DK20" s="660"/>
      <c r="DL20" s="660"/>
      <c r="DM20" s="660"/>
      <c r="DN20" s="660"/>
      <c r="DO20" s="660"/>
      <c r="DP20" s="661"/>
      <c r="DQ20" s="668">
        <v>23200354</v>
      </c>
      <c r="DR20" s="660"/>
      <c r="DS20" s="660"/>
      <c r="DT20" s="660"/>
      <c r="DU20" s="660"/>
      <c r="DV20" s="660"/>
      <c r="DW20" s="660"/>
      <c r="DX20" s="660"/>
      <c r="DY20" s="660"/>
      <c r="DZ20" s="660"/>
      <c r="EA20" s="660"/>
      <c r="EB20" s="660"/>
      <c r="EC20" s="669"/>
    </row>
    <row r="21" spans="2:133" ht="11.25" customHeight="1">
      <c r="B21" s="656" t="s">
        <v>279</v>
      </c>
      <c r="C21" s="657"/>
      <c r="D21" s="657"/>
      <c r="E21" s="657"/>
      <c r="F21" s="657"/>
      <c r="G21" s="657"/>
      <c r="H21" s="657"/>
      <c r="I21" s="657"/>
      <c r="J21" s="657"/>
      <c r="K21" s="657"/>
      <c r="L21" s="657"/>
      <c r="M21" s="657"/>
      <c r="N21" s="657"/>
      <c r="O21" s="657"/>
      <c r="P21" s="657"/>
      <c r="Q21" s="658"/>
      <c r="R21" s="659">
        <v>4</v>
      </c>
      <c r="S21" s="660"/>
      <c r="T21" s="660"/>
      <c r="U21" s="660"/>
      <c r="V21" s="660"/>
      <c r="W21" s="660"/>
      <c r="X21" s="660"/>
      <c r="Y21" s="661"/>
      <c r="Z21" s="662">
        <v>0</v>
      </c>
      <c r="AA21" s="662"/>
      <c r="AB21" s="662"/>
      <c r="AC21" s="662"/>
      <c r="AD21" s="663" t="s">
        <v>173</v>
      </c>
      <c r="AE21" s="663"/>
      <c r="AF21" s="663"/>
      <c r="AG21" s="663"/>
      <c r="AH21" s="663"/>
      <c r="AI21" s="663"/>
      <c r="AJ21" s="663"/>
      <c r="AK21" s="663"/>
      <c r="AL21" s="664" t="s">
        <v>173</v>
      </c>
      <c r="AM21" s="665"/>
      <c r="AN21" s="665"/>
      <c r="AO21" s="666"/>
      <c r="AP21" s="677" t="s">
        <v>280</v>
      </c>
      <c r="AQ21" s="678"/>
      <c r="AR21" s="678"/>
      <c r="AS21" s="678"/>
      <c r="AT21" s="678"/>
      <c r="AU21" s="678"/>
      <c r="AV21" s="678"/>
      <c r="AW21" s="678"/>
      <c r="AX21" s="678"/>
      <c r="AY21" s="678"/>
      <c r="AZ21" s="678"/>
      <c r="BA21" s="678"/>
      <c r="BB21" s="678"/>
      <c r="BC21" s="678"/>
      <c r="BD21" s="678"/>
      <c r="BE21" s="678"/>
      <c r="BF21" s="679"/>
      <c r="BG21" s="659">
        <v>47863</v>
      </c>
      <c r="BH21" s="660"/>
      <c r="BI21" s="660"/>
      <c r="BJ21" s="660"/>
      <c r="BK21" s="660"/>
      <c r="BL21" s="660"/>
      <c r="BM21" s="660"/>
      <c r="BN21" s="661"/>
      <c r="BO21" s="662">
        <v>0.5</v>
      </c>
      <c r="BP21" s="662"/>
      <c r="BQ21" s="662"/>
      <c r="BR21" s="662"/>
      <c r="BS21" s="668" t="s">
        <v>173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281</v>
      </c>
      <c r="C22" s="657"/>
      <c r="D22" s="657"/>
      <c r="E22" s="657"/>
      <c r="F22" s="657"/>
      <c r="G22" s="657"/>
      <c r="H22" s="657"/>
      <c r="I22" s="657"/>
      <c r="J22" s="657"/>
      <c r="K22" s="657"/>
      <c r="L22" s="657"/>
      <c r="M22" s="657"/>
      <c r="N22" s="657"/>
      <c r="O22" s="657"/>
      <c r="P22" s="657"/>
      <c r="Q22" s="658"/>
      <c r="R22" s="659">
        <v>20845652</v>
      </c>
      <c r="S22" s="660"/>
      <c r="T22" s="660"/>
      <c r="U22" s="660"/>
      <c r="V22" s="660"/>
      <c r="W22" s="660"/>
      <c r="X22" s="660"/>
      <c r="Y22" s="661"/>
      <c r="Z22" s="662">
        <v>56.3</v>
      </c>
      <c r="AA22" s="662"/>
      <c r="AB22" s="662"/>
      <c r="AC22" s="662"/>
      <c r="AD22" s="663">
        <v>19566763</v>
      </c>
      <c r="AE22" s="663"/>
      <c r="AF22" s="663"/>
      <c r="AG22" s="663"/>
      <c r="AH22" s="663"/>
      <c r="AI22" s="663"/>
      <c r="AJ22" s="663"/>
      <c r="AK22" s="663"/>
      <c r="AL22" s="664">
        <v>99.5</v>
      </c>
      <c r="AM22" s="665"/>
      <c r="AN22" s="665"/>
      <c r="AO22" s="666"/>
      <c r="AP22" s="677" t="s">
        <v>282</v>
      </c>
      <c r="AQ22" s="678"/>
      <c r="AR22" s="678"/>
      <c r="AS22" s="678"/>
      <c r="AT22" s="678"/>
      <c r="AU22" s="678"/>
      <c r="AV22" s="678"/>
      <c r="AW22" s="678"/>
      <c r="AX22" s="678"/>
      <c r="AY22" s="678"/>
      <c r="AZ22" s="678"/>
      <c r="BA22" s="678"/>
      <c r="BB22" s="678"/>
      <c r="BC22" s="678"/>
      <c r="BD22" s="678"/>
      <c r="BE22" s="678"/>
      <c r="BF22" s="679"/>
      <c r="BG22" s="659" t="s">
        <v>173</v>
      </c>
      <c r="BH22" s="660"/>
      <c r="BI22" s="660"/>
      <c r="BJ22" s="660"/>
      <c r="BK22" s="660"/>
      <c r="BL22" s="660"/>
      <c r="BM22" s="660"/>
      <c r="BN22" s="661"/>
      <c r="BO22" s="662" t="s">
        <v>173</v>
      </c>
      <c r="BP22" s="662"/>
      <c r="BQ22" s="662"/>
      <c r="BR22" s="662"/>
      <c r="BS22" s="668" t="s">
        <v>173</v>
      </c>
      <c r="BT22" s="660"/>
      <c r="BU22" s="660"/>
      <c r="BV22" s="660"/>
      <c r="BW22" s="660"/>
      <c r="BX22" s="660"/>
      <c r="BY22" s="660"/>
      <c r="BZ22" s="660"/>
      <c r="CA22" s="660"/>
      <c r="CB22" s="669"/>
      <c r="CD22" s="641" t="s">
        <v>283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284</v>
      </c>
      <c r="C23" s="657"/>
      <c r="D23" s="657"/>
      <c r="E23" s="657"/>
      <c r="F23" s="657"/>
      <c r="G23" s="657"/>
      <c r="H23" s="657"/>
      <c r="I23" s="657"/>
      <c r="J23" s="657"/>
      <c r="K23" s="657"/>
      <c r="L23" s="657"/>
      <c r="M23" s="657"/>
      <c r="N23" s="657"/>
      <c r="O23" s="657"/>
      <c r="P23" s="657"/>
      <c r="Q23" s="658"/>
      <c r="R23" s="659">
        <v>8731</v>
      </c>
      <c r="S23" s="660"/>
      <c r="T23" s="660"/>
      <c r="U23" s="660"/>
      <c r="V23" s="660"/>
      <c r="W23" s="660"/>
      <c r="X23" s="660"/>
      <c r="Y23" s="661"/>
      <c r="Z23" s="662">
        <v>0</v>
      </c>
      <c r="AA23" s="662"/>
      <c r="AB23" s="662"/>
      <c r="AC23" s="662"/>
      <c r="AD23" s="663">
        <v>8731</v>
      </c>
      <c r="AE23" s="663"/>
      <c r="AF23" s="663"/>
      <c r="AG23" s="663"/>
      <c r="AH23" s="663"/>
      <c r="AI23" s="663"/>
      <c r="AJ23" s="663"/>
      <c r="AK23" s="663"/>
      <c r="AL23" s="664">
        <v>0</v>
      </c>
      <c r="AM23" s="665"/>
      <c r="AN23" s="665"/>
      <c r="AO23" s="666"/>
      <c r="AP23" s="677" t="s">
        <v>285</v>
      </c>
      <c r="AQ23" s="678"/>
      <c r="AR23" s="678"/>
      <c r="AS23" s="678"/>
      <c r="AT23" s="678"/>
      <c r="AU23" s="678"/>
      <c r="AV23" s="678"/>
      <c r="AW23" s="678"/>
      <c r="AX23" s="678"/>
      <c r="AY23" s="678"/>
      <c r="AZ23" s="678"/>
      <c r="BA23" s="678"/>
      <c r="BB23" s="678"/>
      <c r="BC23" s="678"/>
      <c r="BD23" s="678"/>
      <c r="BE23" s="678"/>
      <c r="BF23" s="679"/>
      <c r="BG23" s="659">
        <v>183179</v>
      </c>
      <c r="BH23" s="660"/>
      <c r="BI23" s="660"/>
      <c r="BJ23" s="660"/>
      <c r="BK23" s="660"/>
      <c r="BL23" s="660"/>
      <c r="BM23" s="660"/>
      <c r="BN23" s="661"/>
      <c r="BO23" s="662">
        <v>2.1</v>
      </c>
      <c r="BP23" s="662"/>
      <c r="BQ23" s="662"/>
      <c r="BR23" s="662"/>
      <c r="BS23" s="668" t="s">
        <v>173</v>
      </c>
      <c r="BT23" s="660"/>
      <c r="BU23" s="660"/>
      <c r="BV23" s="660"/>
      <c r="BW23" s="660"/>
      <c r="BX23" s="660"/>
      <c r="BY23" s="660"/>
      <c r="BZ23" s="660"/>
      <c r="CA23" s="660"/>
      <c r="CB23" s="669"/>
      <c r="CD23" s="641" t="s">
        <v>224</v>
      </c>
      <c r="CE23" s="642"/>
      <c r="CF23" s="642"/>
      <c r="CG23" s="642"/>
      <c r="CH23" s="642"/>
      <c r="CI23" s="642"/>
      <c r="CJ23" s="642"/>
      <c r="CK23" s="642"/>
      <c r="CL23" s="642"/>
      <c r="CM23" s="642"/>
      <c r="CN23" s="642"/>
      <c r="CO23" s="642"/>
      <c r="CP23" s="642"/>
      <c r="CQ23" s="643"/>
      <c r="CR23" s="641" t="s">
        <v>286</v>
      </c>
      <c r="CS23" s="642"/>
      <c r="CT23" s="642"/>
      <c r="CU23" s="642"/>
      <c r="CV23" s="642"/>
      <c r="CW23" s="642"/>
      <c r="CX23" s="642"/>
      <c r="CY23" s="643"/>
      <c r="CZ23" s="641" t="s">
        <v>287</v>
      </c>
      <c r="DA23" s="642"/>
      <c r="DB23" s="642"/>
      <c r="DC23" s="643"/>
      <c r="DD23" s="641" t="s">
        <v>288</v>
      </c>
      <c r="DE23" s="642"/>
      <c r="DF23" s="642"/>
      <c r="DG23" s="642"/>
      <c r="DH23" s="642"/>
      <c r="DI23" s="642"/>
      <c r="DJ23" s="642"/>
      <c r="DK23" s="643"/>
      <c r="DL23" s="689" t="s">
        <v>289</v>
      </c>
      <c r="DM23" s="690"/>
      <c r="DN23" s="690"/>
      <c r="DO23" s="690"/>
      <c r="DP23" s="690"/>
      <c r="DQ23" s="690"/>
      <c r="DR23" s="690"/>
      <c r="DS23" s="690"/>
      <c r="DT23" s="690"/>
      <c r="DU23" s="690"/>
      <c r="DV23" s="691"/>
      <c r="DW23" s="641" t="s">
        <v>290</v>
      </c>
      <c r="DX23" s="642"/>
      <c r="DY23" s="642"/>
      <c r="DZ23" s="642"/>
      <c r="EA23" s="642"/>
      <c r="EB23" s="642"/>
      <c r="EC23" s="643"/>
    </row>
    <row r="24" spans="2:133" ht="11.25" customHeight="1">
      <c r="B24" s="656" t="s">
        <v>291</v>
      </c>
      <c r="C24" s="657"/>
      <c r="D24" s="657"/>
      <c r="E24" s="657"/>
      <c r="F24" s="657"/>
      <c r="G24" s="657"/>
      <c r="H24" s="657"/>
      <c r="I24" s="657"/>
      <c r="J24" s="657"/>
      <c r="K24" s="657"/>
      <c r="L24" s="657"/>
      <c r="M24" s="657"/>
      <c r="N24" s="657"/>
      <c r="O24" s="657"/>
      <c r="P24" s="657"/>
      <c r="Q24" s="658"/>
      <c r="R24" s="659">
        <v>162805</v>
      </c>
      <c r="S24" s="660"/>
      <c r="T24" s="660"/>
      <c r="U24" s="660"/>
      <c r="V24" s="660"/>
      <c r="W24" s="660"/>
      <c r="X24" s="660"/>
      <c r="Y24" s="661"/>
      <c r="Z24" s="662">
        <v>0.4</v>
      </c>
      <c r="AA24" s="662"/>
      <c r="AB24" s="662"/>
      <c r="AC24" s="662"/>
      <c r="AD24" s="663" t="s">
        <v>173</v>
      </c>
      <c r="AE24" s="663"/>
      <c r="AF24" s="663"/>
      <c r="AG24" s="663"/>
      <c r="AH24" s="663"/>
      <c r="AI24" s="663"/>
      <c r="AJ24" s="663"/>
      <c r="AK24" s="663"/>
      <c r="AL24" s="664" t="s">
        <v>246</v>
      </c>
      <c r="AM24" s="665"/>
      <c r="AN24" s="665"/>
      <c r="AO24" s="666"/>
      <c r="AP24" s="677" t="s">
        <v>292</v>
      </c>
      <c r="AQ24" s="678"/>
      <c r="AR24" s="678"/>
      <c r="AS24" s="678"/>
      <c r="AT24" s="678"/>
      <c r="AU24" s="678"/>
      <c r="AV24" s="678"/>
      <c r="AW24" s="678"/>
      <c r="AX24" s="678"/>
      <c r="AY24" s="678"/>
      <c r="AZ24" s="678"/>
      <c r="BA24" s="678"/>
      <c r="BB24" s="678"/>
      <c r="BC24" s="678"/>
      <c r="BD24" s="678"/>
      <c r="BE24" s="678"/>
      <c r="BF24" s="679"/>
      <c r="BG24" s="659" t="s">
        <v>173</v>
      </c>
      <c r="BH24" s="660"/>
      <c r="BI24" s="660"/>
      <c r="BJ24" s="660"/>
      <c r="BK24" s="660"/>
      <c r="BL24" s="660"/>
      <c r="BM24" s="660"/>
      <c r="BN24" s="661"/>
      <c r="BO24" s="662" t="s">
        <v>122</v>
      </c>
      <c r="BP24" s="662"/>
      <c r="BQ24" s="662"/>
      <c r="BR24" s="662"/>
      <c r="BS24" s="668" t="s">
        <v>173</v>
      </c>
      <c r="BT24" s="660"/>
      <c r="BU24" s="660"/>
      <c r="BV24" s="660"/>
      <c r="BW24" s="660"/>
      <c r="BX24" s="660"/>
      <c r="BY24" s="660"/>
      <c r="BZ24" s="660"/>
      <c r="CA24" s="660"/>
      <c r="CB24" s="669"/>
      <c r="CD24" s="670" t="s">
        <v>293</v>
      </c>
      <c r="CE24" s="671"/>
      <c r="CF24" s="671"/>
      <c r="CG24" s="671"/>
      <c r="CH24" s="671"/>
      <c r="CI24" s="671"/>
      <c r="CJ24" s="671"/>
      <c r="CK24" s="671"/>
      <c r="CL24" s="671"/>
      <c r="CM24" s="671"/>
      <c r="CN24" s="671"/>
      <c r="CO24" s="671"/>
      <c r="CP24" s="671"/>
      <c r="CQ24" s="672"/>
      <c r="CR24" s="648">
        <v>13403465</v>
      </c>
      <c r="CS24" s="649"/>
      <c r="CT24" s="649"/>
      <c r="CU24" s="649"/>
      <c r="CV24" s="649"/>
      <c r="CW24" s="649"/>
      <c r="CX24" s="649"/>
      <c r="CY24" s="650"/>
      <c r="CZ24" s="653">
        <v>37.4</v>
      </c>
      <c r="DA24" s="654"/>
      <c r="DB24" s="654"/>
      <c r="DC24" s="673"/>
      <c r="DD24" s="692">
        <v>9665607</v>
      </c>
      <c r="DE24" s="649"/>
      <c r="DF24" s="649"/>
      <c r="DG24" s="649"/>
      <c r="DH24" s="649"/>
      <c r="DI24" s="649"/>
      <c r="DJ24" s="649"/>
      <c r="DK24" s="650"/>
      <c r="DL24" s="692">
        <v>9562863</v>
      </c>
      <c r="DM24" s="649"/>
      <c r="DN24" s="649"/>
      <c r="DO24" s="649"/>
      <c r="DP24" s="649"/>
      <c r="DQ24" s="649"/>
      <c r="DR24" s="649"/>
      <c r="DS24" s="649"/>
      <c r="DT24" s="649"/>
      <c r="DU24" s="649"/>
      <c r="DV24" s="650"/>
      <c r="DW24" s="653">
        <v>45.9</v>
      </c>
      <c r="DX24" s="654"/>
      <c r="DY24" s="654"/>
      <c r="DZ24" s="654"/>
      <c r="EA24" s="654"/>
      <c r="EB24" s="654"/>
      <c r="EC24" s="655"/>
    </row>
    <row r="25" spans="2:133" ht="11.25" customHeight="1">
      <c r="B25" s="656" t="s">
        <v>294</v>
      </c>
      <c r="C25" s="657"/>
      <c r="D25" s="657"/>
      <c r="E25" s="657"/>
      <c r="F25" s="657"/>
      <c r="G25" s="657"/>
      <c r="H25" s="657"/>
      <c r="I25" s="657"/>
      <c r="J25" s="657"/>
      <c r="K25" s="657"/>
      <c r="L25" s="657"/>
      <c r="M25" s="657"/>
      <c r="N25" s="657"/>
      <c r="O25" s="657"/>
      <c r="P25" s="657"/>
      <c r="Q25" s="658"/>
      <c r="R25" s="659">
        <v>761467</v>
      </c>
      <c r="S25" s="660"/>
      <c r="T25" s="660"/>
      <c r="U25" s="660"/>
      <c r="V25" s="660"/>
      <c r="W25" s="660"/>
      <c r="X25" s="660"/>
      <c r="Y25" s="661"/>
      <c r="Z25" s="662">
        <v>2.1</v>
      </c>
      <c r="AA25" s="662"/>
      <c r="AB25" s="662"/>
      <c r="AC25" s="662"/>
      <c r="AD25" s="663">
        <v>57489</v>
      </c>
      <c r="AE25" s="663"/>
      <c r="AF25" s="663"/>
      <c r="AG25" s="663"/>
      <c r="AH25" s="663"/>
      <c r="AI25" s="663"/>
      <c r="AJ25" s="663"/>
      <c r="AK25" s="663"/>
      <c r="AL25" s="664">
        <v>0.3</v>
      </c>
      <c r="AM25" s="665"/>
      <c r="AN25" s="665"/>
      <c r="AO25" s="666"/>
      <c r="AP25" s="677" t="s">
        <v>295</v>
      </c>
      <c r="AQ25" s="678"/>
      <c r="AR25" s="678"/>
      <c r="AS25" s="678"/>
      <c r="AT25" s="678"/>
      <c r="AU25" s="678"/>
      <c r="AV25" s="678"/>
      <c r="AW25" s="678"/>
      <c r="AX25" s="678"/>
      <c r="AY25" s="678"/>
      <c r="AZ25" s="678"/>
      <c r="BA25" s="678"/>
      <c r="BB25" s="678"/>
      <c r="BC25" s="678"/>
      <c r="BD25" s="678"/>
      <c r="BE25" s="678"/>
      <c r="BF25" s="679"/>
      <c r="BG25" s="659" t="s">
        <v>173</v>
      </c>
      <c r="BH25" s="660"/>
      <c r="BI25" s="660"/>
      <c r="BJ25" s="660"/>
      <c r="BK25" s="660"/>
      <c r="BL25" s="660"/>
      <c r="BM25" s="660"/>
      <c r="BN25" s="661"/>
      <c r="BO25" s="662" t="s">
        <v>173</v>
      </c>
      <c r="BP25" s="662"/>
      <c r="BQ25" s="662"/>
      <c r="BR25" s="662"/>
      <c r="BS25" s="668" t="s">
        <v>122</v>
      </c>
      <c r="BT25" s="660"/>
      <c r="BU25" s="660"/>
      <c r="BV25" s="660"/>
      <c r="BW25" s="660"/>
      <c r="BX25" s="660"/>
      <c r="BY25" s="660"/>
      <c r="BZ25" s="660"/>
      <c r="CA25" s="660"/>
      <c r="CB25" s="669"/>
      <c r="CD25" s="674" t="s">
        <v>296</v>
      </c>
      <c r="CE25" s="675"/>
      <c r="CF25" s="675"/>
      <c r="CG25" s="675"/>
      <c r="CH25" s="675"/>
      <c r="CI25" s="675"/>
      <c r="CJ25" s="675"/>
      <c r="CK25" s="675"/>
      <c r="CL25" s="675"/>
      <c r="CM25" s="675"/>
      <c r="CN25" s="675"/>
      <c r="CO25" s="675"/>
      <c r="CP25" s="675"/>
      <c r="CQ25" s="676"/>
      <c r="CR25" s="659">
        <v>4704044</v>
      </c>
      <c r="CS25" s="695"/>
      <c r="CT25" s="695"/>
      <c r="CU25" s="695"/>
      <c r="CV25" s="695"/>
      <c r="CW25" s="695"/>
      <c r="CX25" s="695"/>
      <c r="CY25" s="696"/>
      <c r="CZ25" s="664">
        <v>13.1</v>
      </c>
      <c r="DA25" s="693"/>
      <c r="DB25" s="693"/>
      <c r="DC25" s="697"/>
      <c r="DD25" s="668">
        <v>3971211</v>
      </c>
      <c r="DE25" s="695"/>
      <c r="DF25" s="695"/>
      <c r="DG25" s="695"/>
      <c r="DH25" s="695"/>
      <c r="DI25" s="695"/>
      <c r="DJ25" s="695"/>
      <c r="DK25" s="696"/>
      <c r="DL25" s="668">
        <v>3869167</v>
      </c>
      <c r="DM25" s="695"/>
      <c r="DN25" s="695"/>
      <c r="DO25" s="695"/>
      <c r="DP25" s="695"/>
      <c r="DQ25" s="695"/>
      <c r="DR25" s="695"/>
      <c r="DS25" s="695"/>
      <c r="DT25" s="695"/>
      <c r="DU25" s="695"/>
      <c r="DV25" s="696"/>
      <c r="DW25" s="664">
        <v>18.600000000000001</v>
      </c>
      <c r="DX25" s="693"/>
      <c r="DY25" s="693"/>
      <c r="DZ25" s="693"/>
      <c r="EA25" s="693"/>
      <c r="EB25" s="693"/>
      <c r="EC25" s="694"/>
    </row>
    <row r="26" spans="2:133" ht="11.25" customHeight="1">
      <c r="B26" s="656" t="s">
        <v>297</v>
      </c>
      <c r="C26" s="657"/>
      <c r="D26" s="657"/>
      <c r="E26" s="657"/>
      <c r="F26" s="657"/>
      <c r="G26" s="657"/>
      <c r="H26" s="657"/>
      <c r="I26" s="657"/>
      <c r="J26" s="657"/>
      <c r="K26" s="657"/>
      <c r="L26" s="657"/>
      <c r="M26" s="657"/>
      <c r="N26" s="657"/>
      <c r="O26" s="657"/>
      <c r="P26" s="657"/>
      <c r="Q26" s="658"/>
      <c r="R26" s="659">
        <v>104210</v>
      </c>
      <c r="S26" s="660"/>
      <c r="T26" s="660"/>
      <c r="U26" s="660"/>
      <c r="V26" s="660"/>
      <c r="W26" s="660"/>
      <c r="X26" s="660"/>
      <c r="Y26" s="661"/>
      <c r="Z26" s="662">
        <v>0.3</v>
      </c>
      <c r="AA26" s="662"/>
      <c r="AB26" s="662"/>
      <c r="AC26" s="662"/>
      <c r="AD26" s="663">
        <v>1</v>
      </c>
      <c r="AE26" s="663"/>
      <c r="AF26" s="663"/>
      <c r="AG26" s="663"/>
      <c r="AH26" s="663"/>
      <c r="AI26" s="663"/>
      <c r="AJ26" s="663"/>
      <c r="AK26" s="663"/>
      <c r="AL26" s="664">
        <v>0</v>
      </c>
      <c r="AM26" s="665"/>
      <c r="AN26" s="665"/>
      <c r="AO26" s="666"/>
      <c r="AP26" s="677" t="s">
        <v>298</v>
      </c>
      <c r="AQ26" s="698"/>
      <c r="AR26" s="698"/>
      <c r="AS26" s="698"/>
      <c r="AT26" s="698"/>
      <c r="AU26" s="698"/>
      <c r="AV26" s="698"/>
      <c r="AW26" s="698"/>
      <c r="AX26" s="698"/>
      <c r="AY26" s="698"/>
      <c r="AZ26" s="698"/>
      <c r="BA26" s="698"/>
      <c r="BB26" s="698"/>
      <c r="BC26" s="698"/>
      <c r="BD26" s="698"/>
      <c r="BE26" s="698"/>
      <c r="BF26" s="679"/>
      <c r="BG26" s="659" t="s">
        <v>173</v>
      </c>
      <c r="BH26" s="660"/>
      <c r="BI26" s="660"/>
      <c r="BJ26" s="660"/>
      <c r="BK26" s="660"/>
      <c r="BL26" s="660"/>
      <c r="BM26" s="660"/>
      <c r="BN26" s="661"/>
      <c r="BO26" s="662" t="s">
        <v>122</v>
      </c>
      <c r="BP26" s="662"/>
      <c r="BQ26" s="662"/>
      <c r="BR26" s="662"/>
      <c r="BS26" s="668" t="s">
        <v>246</v>
      </c>
      <c r="BT26" s="660"/>
      <c r="BU26" s="660"/>
      <c r="BV26" s="660"/>
      <c r="BW26" s="660"/>
      <c r="BX26" s="660"/>
      <c r="BY26" s="660"/>
      <c r="BZ26" s="660"/>
      <c r="CA26" s="660"/>
      <c r="CB26" s="669"/>
      <c r="CD26" s="674" t="s">
        <v>299</v>
      </c>
      <c r="CE26" s="675"/>
      <c r="CF26" s="675"/>
      <c r="CG26" s="675"/>
      <c r="CH26" s="675"/>
      <c r="CI26" s="675"/>
      <c r="CJ26" s="675"/>
      <c r="CK26" s="675"/>
      <c r="CL26" s="675"/>
      <c r="CM26" s="675"/>
      <c r="CN26" s="675"/>
      <c r="CO26" s="675"/>
      <c r="CP26" s="675"/>
      <c r="CQ26" s="676"/>
      <c r="CR26" s="659">
        <v>3087113</v>
      </c>
      <c r="CS26" s="660"/>
      <c r="CT26" s="660"/>
      <c r="CU26" s="660"/>
      <c r="CV26" s="660"/>
      <c r="CW26" s="660"/>
      <c r="CX26" s="660"/>
      <c r="CY26" s="661"/>
      <c r="CZ26" s="664">
        <v>8.6</v>
      </c>
      <c r="DA26" s="693"/>
      <c r="DB26" s="693"/>
      <c r="DC26" s="697"/>
      <c r="DD26" s="668">
        <v>2433610</v>
      </c>
      <c r="DE26" s="660"/>
      <c r="DF26" s="660"/>
      <c r="DG26" s="660"/>
      <c r="DH26" s="660"/>
      <c r="DI26" s="660"/>
      <c r="DJ26" s="660"/>
      <c r="DK26" s="661"/>
      <c r="DL26" s="668" t="s">
        <v>173</v>
      </c>
      <c r="DM26" s="660"/>
      <c r="DN26" s="660"/>
      <c r="DO26" s="660"/>
      <c r="DP26" s="660"/>
      <c r="DQ26" s="660"/>
      <c r="DR26" s="660"/>
      <c r="DS26" s="660"/>
      <c r="DT26" s="660"/>
      <c r="DU26" s="660"/>
      <c r="DV26" s="661"/>
      <c r="DW26" s="664" t="s">
        <v>173</v>
      </c>
      <c r="DX26" s="693"/>
      <c r="DY26" s="693"/>
      <c r="DZ26" s="693"/>
      <c r="EA26" s="693"/>
      <c r="EB26" s="693"/>
      <c r="EC26" s="694"/>
    </row>
    <row r="27" spans="2:133" ht="11.25" customHeight="1">
      <c r="B27" s="656" t="s">
        <v>300</v>
      </c>
      <c r="C27" s="657"/>
      <c r="D27" s="657"/>
      <c r="E27" s="657"/>
      <c r="F27" s="657"/>
      <c r="G27" s="657"/>
      <c r="H27" s="657"/>
      <c r="I27" s="657"/>
      <c r="J27" s="657"/>
      <c r="K27" s="657"/>
      <c r="L27" s="657"/>
      <c r="M27" s="657"/>
      <c r="N27" s="657"/>
      <c r="O27" s="657"/>
      <c r="P27" s="657"/>
      <c r="Q27" s="658"/>
      <c r="R27" s="659">
        <v>3078738</v>
      </c>
      <c r="S27" s="660"/>
      <c r="T27" s="660"/>
      <c r="U27" s="660"/>
      <c r="V27" s="660"/>
      <c r="W27" s="660"/>
      <c r="X27" s="660"/>
      <c r="Y27" s="661"/>
      <c r="Z27" s="662">
        <v>8.3000000000000007</v>
      </c>
      <c r="AA27" s="662"/>
      <c r="AB27" s="662"/>
      <c r="AC27" s="662"/>
      <c r="AD27" s="663" t="s">
        <v>122</v>
      </c>
      <c r="AE27" s="663"/>
      <c r="AF27" s="663"/>
      <c r="AG27" s="663"/>
      <c r="AH27" s="663"/>
      <c r="AI27" s="663"/>
      <c r="AJ27" s="663"/>
      <c r="AK27" s="663"/>
      <c r="AL27" s="664" t="s">
        <v>173</v>
      </c>
      <c r="AM27" s="665"/>
      <c r="AN27" s="665"/>
      <c r="AO27" s="666"/>
      <c r="AP27" s="656" t="s">
        <v>301</v>
      </c>
      <c r="AQ27" s="657"/>
      <c r="AR27" s="657"/>
      <c r="AS27" s="657"/>
      <c r="AT27" s="657"/>
      <c r="AU27" s="657"/>
      <c r="AV27" s="657"/>
      <c r="AW27" s="657"/>
      <c r="AX27" s="657"/>
      <c r="AY27" s="657"/>
      <c r="AZ27" s="657"/>
      <c r="BA27" s="657"/>
      <c r="BB27" s="657"/>
      <c r="BC27" s="657"/>
      <c r="BD27" s="657"/>
      <c r="BE27" s="657"/>
      <c r="BF27" s="658"/>
      <c r="BG27" s="659">
        <v>8882345</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302</v>
      </c>
      <c r="CE27" s="675"/>
      <c r="CF27" s="675"/>
      <c r="CG27" s="675"/>
      <c r="CH27" s="675"/>
      <c r="CI27" s="675"/>
      <c r="CJ27" s="675"/>
      <c r="CK27" s="675"/>
      <c r="CL27" s="675"/>
      <c r="CM27" s="675"/>
      <c r="CN27" s="675"/>
      <c r="CO27" s="675"/>
      <c r="CP27" s="675"/>
      <c r="CQ27" s="676"/>
      <c r="CR27" s="659">
        <v>4898802</v>
      </c>
      <c r="CS27" s="695"/>
      <c r="CT27" s="695"/>
      <c r="CU27" s="695"/>
      <c r="CV27" s="695"/>
      <c r="CW27" s="695"/>
      <c r="CX27" s="695"/>
      <c r="CY27" s="696"/>
      <c r="CZ27" s="664">
        <v>13.7</v>
      </c>
      <c r="DA27" s="693"/>
      <c r="DB27" s="693"/>
      <c r="DC27" s="697"/>
      <c r="DD27" s="668">
        <v>1949903</v>
      </c>
      <c r="DE27" s="695"/>
      <c r="DF27" s="695"/>
      <c r="DG27" s="695"/>
      <c r="DH27" s="695"/>
      <c r="DI27" s="695"/>
      <c r="DJ27" s="695"/>
      <c r="DK27" s="696"/>
      <c r="DL27" s="668">
        <v>1949203</v>
      </c>
      <c r="DM27" s="695"/>
      <c r="DN27" s="695"/>
      <c r="DO27" s="695"/>
      <c r="DP27" s="695"/>
      <c r="DQ27" s="695"/>
      <c r="DR27" s="695"/>
      <c r="DS27" s="695"/>
      <c r="DT27" s="695"/>
      <c r="DU27" s="695"/>
      <c r="DV27" s="696"/>
      <c r="DW27" s="664">
        <v>9.4</v>
      </c>
      <c r="DX27" s="693"/>
      <c r="DY27" s="693"/>
      <c r="DZ27" s="693"/>
      <c r="EA27" s="693"/>
      <c r="EB27" s="693"/>
      <c r="EC27" s="694"/>
    </row>
    <row r="28" spans="2:133" ht="11.25" customHeight="1">
      <c r="B28" s="701" t="s">
        <v>303</v>
      </c>
      <c r="C28" s="702"/>
      <c r="D28" s="702"/>
      <c r="E28" s="702"/>
      <c r="F28" s="702"/>
      <c r="G28" s="702"/>
      <c r="H28" s="702"/>
      <c r="I28" s="702"/>
      <c r="J28" s="702"/>
      <c r="K28" s="702"/>
      <c r="L28" s="702"/>
      <c r="M28" s="702"/>
      <c r="N28" s="702"/>
      <c r="O28" s="702"/>
      <c r="P28" s="702"/>
      <c r="Q28" s="703"/>
      <c r="R28" s="659" t="s">
        <v>173</v>
      </c>
      <c r="S28" s="660"/>
      <c r="T28" s="660"/>
      <c r="U28" s="660"/>
      <c r="V28" s="660"/>
      <c r="W28" s="660"/>
      <c r="X28" s="660"/>
      <c r="Y28" s="661"/>
      <c r="Z28" s="662" t="s">
        <v>173</v>
      </c>
      <c r="AA28" s="662"/>
      <c r="AB28" s="662"/>
      <c r="AC28" s="662"/>
      <c r="AD28" s="663" t="s">
        <v>173</v>
      </c>
      <c r="AE28" s="663"/>
      <c r="AF28" s="663"/>
      <c r="AG28" s="663"/>
      <c r="AH28" s="663"/>
      <c r="AI28" s="663"/>
      <c r="AJ28" s="663"/>
      <c r="AK28" s="663"/>
      <c r="AL28" s="664" t="s">
        <v>173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304</v>
      </c>
      <c r="CE28" s="675"/>
      <c r="CF28" s="675"/>
      <c r="CG28" s="675"/>
      <c r="CH28" s="675"/>
      <c r="CI28" s="675"/>
      <c r="CJ28" s="675"/>
      <c r="CK28" s="675"/>
      <c r="CL28" s="675"/>
      <c r="CM28" s="675"/>
      <c r="CN28" s="675"/>
      <c r="CO28" s="675"/>
      <c r="CP28" s="675"/>
      <c r="CQ28" s="676"/>
      <c r="CR28" s="659">
        <v>3800619</v>
      </c>
      <c r="CS28" s="660"/>
      <c r="CT28" s="660"/>
      <c r="CU28" s="660"/>
      <c r="CV28" s="660"/>
      <c r="CW28" s="660"/>
      <c r="CX28" s="660"/>
      <c r="CY28" s="661"/>
      <c r="CZ28" s="664">
        <v>10.6</v>
      </c>
      <c r="DA28" s="693"/>
      <c r="DB28" s="693"/>
      <c r="DC28" s="697"/>
      <c r="DD28" s="668">
        <v>3744493</v>
      </c>
      <c r="DE28" s="660"/>
      <c r="DF28" s="660"/>
      <c r="DG28" s="660"/>
      <c r="DH28" s="660"/>
      <c r="DI28" s="660"/>
      <c r="DJ28" s="660"/>
      <c r="DK28" s="661"/>
      <c r="DL28" s="668">
        <v>3744493</v>
      </c>
      <c r="DM28" s="660"/>
      <c r="DN28" s="660"/>
      <c r="DO28" s="660"/>
      <c r="DP28" s="660"/>
      <c r="DQ28" s="660"/>
      <c r="DR28" s="660"/>
      <c r="DS28" s="660"/>
      <c r="DT28" s="660"/>
      <c r="DU28" s="660"/>
      <c r="DV28" s="661"/>
      <c r="DW28" s="664">
        <v>18</v>
      </c>
      <c r="DX28" s="693"/>
      <c r="DY28" s="693"/>
      <c r="DZ28" s="693"/>
      <c r="EA28" s="693"/>
      <c r="EB28" s="693"/>
      <c r="EC28" s="694"/>
    </row>
    <row r="29" spans="2:133" ht="11.25" customHeight="1">
      <c r="B29" s="656" t="s">
        <v>305</v>
      </c>
      <c r="C29" s="657"/>
      <c r="D29" s="657"/>
      <c r="E29" s="657"/>
      <c r="F29" s="657"/>
      <c r="G29" s="657"/>
      <c r="H29" s="657"/>
      <c r="I29" s="657"/>
      <c r="J29" s="657"/>
      <c r="K29" s="657"/>
      <c r="L29" s="657"/>
      <c r="M29" s="657"/>
      <c r="N29" s="657"/>
      <c r="O29" s="657"/>
      <c r="P29" s="657"/>
      <c r="Q29" s="658"/>
      <c r="R29" s="659">
        <v>1862864</v>
      </c>
      <c r="S29" s="660"/>
      <c r="T29" s="660"/>
      <c r="U29" s="660"/>
      <c r="V29" s="660"/>
      <c r="W29" s="660"/>
      <c r="X29" s="660"/>
      <c r="Y29" s="661"/>
      <c r="Z29" s="662">
        <v>5</v>
      </c>
      <c r="AA29" s="662"/>
      <c r="AB29" s="662"/>
      <c r="AC29" s="662"/>
      <c r="AD29" s="663" t="s">
        <v>173</v>
      </c>
      <c r="AE29" s="663"/>
      <c r="AF29" s="663"/>
      <c r="AG29" s="663"/>
      <c r="AH29" s="663"/>
      <c r="AI29" s="663"/>
      <c r="AJ29" s="663"/>
      <c r="AK29" s="663"/>
      <c r="AL29" s="664" t="s">
        <v>173</v>
      </c>
      <c r="AM29" s="665"/>
      <c r="AN29" s="665"/>
      <c r="AO29" s="666"/>
      <c r="AP29" s="638" t="s">
        <v>224</v>
      </c>
      <c r="AQ29" s="639"/>
      <c r="AR29" s="639"/>
      <c r="AS29" s="639"/>
      <c r="AT29" s="639"/>
      <c r="AU29" s="639"/>
      <c r="AV29" s="639"/>
      <c r="AW29" s="639"/>
      <c r="AX29" s="639"/>
      <c r="AY29" s="639"/>
      <c r="AZ29" s="639"/>
      <c r="BA29" s="639"/>
      <c r="BB29" s="639"/>
      <c r="BC29" s="639"/>
      <c r="BD29" s="639"/>
      <c r="BE29" s="639"/>
      <c r="BF29" s="640"/>
      <c r="BG29" s="638" t="s">
        <v>306</v>
      </c>
      <c r="BH29" s="699"/>
      <c r="BI29" s="699"/>
      <c r="BJ29" s="699"/>
      <c r="BK29" s="699"/>
      <c r="BL29" s="699"/>
      <c r="BM29" s="699"/>
      <c r="BN29" s="699"/>
      <c r="BO29" s="699"/>
      <c r="BP29" s="699"/>
      <c r="BQ29" s="700"/>
      <c r="BR29" s="638" t="s">
        <v>307</v>
      </c>
      <c r="BS29" s="699"/>
      <c r="BT29" s="699"/>
      <c r="BU29" s="699"/>
      <c r="BV29" s="699"/>
      <c r="BW29" s="699"/>
      <c r="BX29" s="699"/>
      <c r="BY29" s="699"/>
      <c r="BZ29" s="699"/>
      <c r="CA29" s="699"/>
      <c r="CB29" s="700"/>
      <c r="CD29" s="722" t="s">
        <v>308</v>
      </c>
      <c r="CE29" s="723"/>
      <c r="CF29" s="674" t="s">
        <v>309</v>
      </c>
      <c r="CG29" s="675"/>
      <c r="CH29" s="675"/>
      <c r="CI29" s="675"/>
      <c r="CJ29" s="675"/>
      <c r="CK29" s="675"/>
      <c r="CL29" s="675"/>
      <c r="CM29" s="675"/>
      <c r="CN29" s="675"/>
      <c r="CO29" s="675"/>
      <c r="CP29" s="675"/>
      <c r="CQ29" s="676"/>
      <c r="CR29" s="659">
        <v>3800524</v>
      </c>
      <c r="CS29" s="695"/>
      <c r="CT29" s="695"/>
      <c r="CU29" s="695"/>
      <c r="CV29" s="695"/>
      <c r="CW29" s="695"/>
      <c r="CX29" s="695"/>
      <c r="CY29" s="696"/>
      <c r="CZ29" s="664">
        <v>10.6</v>
      </c>
      <c r="DA29" s="693"/>
      <c r="DB29" s="693"/>
      <c r="DC29" s="697"/>
      <c r="DD29" s="668">
        <v>3744398</v>
      </c>
      <c r="DE29" s="695"/>
      <c r="DF29" s="695"/>
      <c r="DG29" s="695"/>
      <c r="DH29" s="695"/>
      <c r="DI29" s="695"/>
      <c r="DJ29" s="695"/>
      <c r="DK29" s="696"/>
      <c r="DL29" s="668">
        <v>3744398</v>
      </c>
      <c r="DM29" s="695"/>
      <c r="DN29" s="695"/>
      <c r="DO29" s="695"/>
      <c r="DP29" s="695"/>
      <c r="DQ29" s="695"/>
      <c r="DR29" s="695"/>
      <c r="DS29" s="695"/>
      <c r="DT29" s="695"/>
      <c r="DU29" s="695"/>
      <c r="DV29" s="696"/>
      <c r="DW29" s="664">
        <v>18</v>
      </c>
      <c r="DX29" s="693"/>
      <c r="DY29" s="693"/>
      <c r="DZ29" s="693"/>
      <c r="EA29" s="693"/>
      <c r="EB29" s="693"/>
      <c r="EC29" s="694"/>
    </row>
    <row r="30" spans="2:133" ht="11.25" customHeight="1">
      <c r="B30" s="656" t="s">
        <v>310</v>
      </c>
      <c r="C30" s="657"/>
      <c r="D30" s="657"/>
      <c r="E30" s="657"/>
      <c r="F30" s="657"/>
      <c r="G30" s="657"/>
      <c r="H30" s="657"/>
      <c r="I30" s="657"/>
      <c r="J30" s="657"/>
      <c r="K30" s="657"/>
      <c r="L30" s="657"/>
      <c r="M30" s="657"/>
      <c r="N30" s="657"/>
      <c r="O30" s="657"/>
      <c r="P30" s="657"/>
      <c r="Q30" s="658"/>
      <c r="R30" s="659">
        <v>699810</v>
      </c>
      <c r="S30" s="660"/>
      <c r="T30" s="660"/>
      <c r="U30" s="660"/>
      <c r="V30" s="660"/>
      <c r="W30" s="660"/>
      <c r="X30" s="660"/>
      <c r="Y30" s="661"/>
      <c r="Z30" s="662">
        <v>1.9</v>
      </c>
      <c r="AA30" s="662"/>
      <c r="AB30" s="662"/>
      <c r="AC30" s="662"/>
      <c r="AD30" s="663">
        <v>27998</v>
      </c>
      <c r="AE30" s="663"/>
      <c r="AF30" s="663"/>
      <c r="AG30" s="663"/>
      <c r="AH30" s="663"/>
      <c r="AI30" s="663"/>
      <c r="AJ30" s="663"/>
      <c r="AK30" s="663"/>
      <c r="AL30" s="664">
        <v>0.1</v>
      </c>
      <c r="AM30" s="665"/>
      <c r="AN30" s="665"/>
      <c r="AO30" s="666"/>
      <c r="AP30" s="707" t="s">
        <v>311</v>
      </c>
      <c r="AQ30" s="708"/>
      <c r="AR30" s="708"/>
      <c r="AS30" s="708"/>
      <c r="AT30" s="713" t="s">
        <v>312</v>
      </c>
      <c r="AU30" s="210"/>
      <c r="AV30" s="210"/>
      <c r="AW30" s="210"/>
      <c r="AX30" s="645" t="s">
        <v>186</v>
      </c>
      <c r="AY30" s="646"/>
      <c r="AZ30" s="646"/>
      <c r="BA30" s="646"/>
      <c r="BB30" s="646"/>
      <c r="BC30" s="646"/>
      <c r="BD30" s="646"/>
      <c r="BE30" s="646"/>
      <c r="BF30" s="647"/>
      <c r="BG30" s="719">
        <v>99.1</v>
      </c>
      <c r="BH30" s="720"/>
      <c r="BI30" s="720"/>
      <c r="BJ30" s="720"/>
      <c r="BK30" s="720"/>
      <c r="BL30" s="720"/>
      <c r="BM30" s="654">
        <v>97.2</v>
      </c>
      <c r="BN30" s="720"/>
      <c r="BO30" s="720"/>
      <c r="BP30" s="720"/>
      <c r="BQ30" s="721"/>
      <c r="BR30" s="719">
        <v>99.1</v>
      </c>
      <c r="BS30" s="720"/>
      <c r="BT30" s="720"/>
      <c r="BU30" s="720"/>
      <c r="BV30" s="720"/>
      <c r="BW30" s="720"/>
      <c r="BX30" s="654">
        <v>97</v>
      </c>
      <c r="BY30" s="720"/>
      <c r="BZ30" s="720"/>
      <c r="CA30" s="720"/>
      <c r="CB30" s="721"/>
      <c r="CD30" s="724"/>
      <c r="CE30" s="725"/>
      <c r="CF30" s="674" t="s">
        <v>313</v>
      </c>
      <c r="CG30" s="675"/>
      <c r="CH30" s="675"/>
      <c r="CI30" s="675"/>
      <c r="CJ30" s="675"/>
      <c r="CK30" s="675"/>
      <c r="CL30" s="675"/>
      <c r="CM30" s="675"/>
      <c r="CN30" s="675"/>
      <c r="CO30" s="675"/>
      <c r="CP30" s="675"/>
      <c r="CQ30" s="676"/>
      <c r="CR30" s="659">
        <v>3604873</v>
      </c>
      <c r="CS30" s="660"/>
      <c r="CT30" s="660"/>
      <c r="CU30" s="660"/>
      <c r="CV30" s="660"/>
      <c r="CW30" s="660"/>
      <c r="CX30" s="660"/>
      <c r="CY30" s="661"/>
      <c r="CZ30" s="664">
        <v>10.1</v>
      </c>
      <c r="DA30" s="693"/>
      <c r="DB30" s="693"/>
      <c r="DC30" s="697"/>
      <c r="DD30" s="668">
        <v>3553551</v>
      </c>
      <c r="DE30" s="660"/>
      <c r="DF30" s="660"/>
      <c r="DG30" s="660"/>
      <c r="DH30" s="660"/>
      <c r="DI30" s="660"/>
      <c r="DJ30" s="660"/>
      <c r="DK30" s="661"/>
      <c r="DL30" s="668">
        <v>3553551</v>
      </c>
      <c r="DM30" s="660"/>
      <c r="DN30" s="660"/>
      <c r="DO30" s="660"/>
      <c r="DP30" s="660"/>
      <c r="DQ30" s="660"/>
      <c r="DR30" s="660"/>
      <c r="DS30" s="660"/>
      <c r="DT30" s="660"/>
      <c r="DU30" s="660"/>
      <c r="DV30" s="661"/>
      <c r="DW30" s="664">
        <v>17.100000000000001</v>
      </c>
      <c r="DX30" s="693"/>
      <c r="DY30" s="693"/>
      <c r="DZ30" s="693"/>
      <c r="EA30" s="693"/>
      <c r="EB30" s="693"/>
      <c r="EC30" s="694"/>
    </row>
    <row r="31" spans="2:133" ht="11.25" customHeight="1">
      <c r="B31" s="656" t="s">
        <v>314</v>
      </c>
      <c r="C31" s="657"/>
      <c r="D31" s="657"/>
      <c r="E31" s="657"/>
      <c r="F31" s="657"/>
      <c r="G31" s="657"/>
      <c r="H31" s="657"/>
      <c r="I31" s="657"/>
      <c r="J31" s="657"/>
      <c r="K31" s="657"/>
      <c r="L31" s="657"/>
      <c r="M31" s="657"/>
      <c r="N31" s="657"/>
      <c r="O31" s="657"/>
      <c r="P31" s="657"/>
      <c r="Q31" s="658"/>
      <c r="R31" s="659">
        <v>482739</v>
      </c>
      <c r="S31" s="660"/>
      <c r="T31" s="660"/>
      <c r="U31" s="660"/>
      <c r="V31" s="660"/>
      <c r="W31" s="660"/>
      <c r="X31" s="660"/>
      <c r="Y31" s="661"/>
      <c r="Z31" s="662">
        <v>1.3</v>
      </c>
      <c r="AA31" s="662"/>
      <c r="AB31" s="662"/>
      <c r="AC31" s="662"/>
      <c r="AD31" s="663" t="s">
        <v>173</v>
      </c>
      <c r="AE31" s="663"/>
      <c r="AF31" s="663"/>
      <c r="AG31" s="663"/>
      <c r="AH31" s="663"/>
      <c r="AI31" s="663"/>
      <c r="AJ31" s="663"/>
      <c r="AK31" s="663"/>
      <c r="AL31" s="664" t="s">
        <v>173</v>
      </c>
      <c r="AM31" s="665"/>
      <c r="AN31" s="665"/>
      <c r="AO31" s="666"/>
      <c r="AP31" s="709"/>
      <c r="AQ31" s="710"/>
      <c r="AR31" s="710"/>
      <c r="AS31" s="710"/>
      <c r="AT31" s="714"/>
      <c r="AU31" s="209" t="s">
        <v>315</v>
      </c>
      <c r="AV31" s="209"/>
      <c r="AW31" s="209"/>
      <c r="AX31" s="656" t="s">
        <v>316</v>
      </c>
      <c r="AY31" s="657"/>
      <c r="AZ31" s="657"/>
      <c r="BA31" s="657"/>
      <c r="BB31" s="657"/>
      <c r="BC31" s="657"/>
      <c r="BD31" s="657"/>
      <c r="BE31" s="657"/>
      <c r="BF31" s="658"/>
      <c r="BG31" s="716">
        <v>99.1</v>
      </c>
      <c r="BH31" s="695"/>
      <c r="BI31" s="695"/>
      <c r="BJ31" s="695"/>
      <c r="BK31" s="695"/>
      <c r="BL31" s="695"/>
      <c r="BM31" s="665">
        <v>97.7</v>
      </c>
      <c r="BN31" s="717"/>
      <c r="BO31" s="717"/>
      <c r="BP31" s="717"/>
      <c r="BQ31" s="718"/>
      <c r="BR31" s="716">
        <v>99.2</v>
      </c>
      <c r="BS31" s="695"/>
      <c r="BT31" s="695"/>
      <c r="BU31" s="695"/>
      <c r="BV31" s="695"/>
      <c r="BW31" s="695"/>
      <c r="BX31" s="665">
        <v>97.4</v>
      </c>
      <c r="BY31" s="717"/>
      <c r="BZ31" s="717"/>
      <c r="CA31" s="717"/>
      <c r="CB31" s="718"/>
      <c r="CD31" s="724"/>
      <c r="CE31" s="725"/>
      <c r="CF31" s="674" t="s">
        <v>317</v>
      </c>
      <c r="CG31" s="675"/>
      <c r="CH31" s="675"/>
      <c r="CI31" s="675"/>
      <c r="CJ31" s="675"/>
      <c r="CK31" s="675"/>
      <c r="CL31" s="675"/>
      <c r="CM31" s="675"/>
      <c r="CN31" s="675"/>
      <c r="CO31" s="675"/>
      <c r="CP31" s="675"/>
      <c r="CQ31" s="676"/>
      <c r="CR31" s="659">
        <v>195651</v>
      </c>
      <c r="CS31" s="695"/>
      <c r="CT31" s="695"/>
      <c r="CU31" s="695"/>
      <c r="CV31" s="695"/>
      <c r="CW31" s="695"/>
      <c r="CX31" s="695"/>
      <c r="CY31" s="696"/>
      <c r="CZ31" s="664">
        <v>0.5</v>
      </c>
      <c r="DA31" s="693"/>
      <c r="DB31" s="693"/>
      <c r="DC31" s="697"/>
      <c r="DD31" s="668">
        <v>190847</v>
      </c>
      <c r="DE31" s="695"/>
      <c r="DF31" s="695"/>
      <c r="DG31" s="695"/>
      <c r="DH31" s="695"/>
      <c r="DI31" s="695"/>
      <c r="DJ31" s="695"/>
      <c r="DK31" s="696"/>
      <c r="DL31" s="668">
        <v>190847</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318</v>
      </c>
      <c r="C32" s="657"/>
      <c r="D32" s="657"/>
      <c r="E32" s="657"/>
      <c r="F32" s="657"/>
      <c r="G32" s="657"/>
      <c r="H32" s="657"/>
      <c r="I32" s="657"/>
      <c r="J32" s="657"/>
      <c r="K32" s="657"/>
      <c r="L32" s="657"/>
      <c r="M32" s="657"/>
      <c r="N32" s="657"/>
      <c r="O32" s="657"/>
      <c r="P32" s="657"/>
      <c r="Q32" s="658"/>
      <c r="R32" s="659">
        <v>3635693</v>
      </c>
      <c r="S32" s="660"/>
      <c r="T32" s="660"/>
      <c r="U32" s="660"/>
      <c r="V32" s="660"/>
      <c r="W32" s="660"/>
      <c r="X32" s="660"/>
      <c r="Y32" s="661"/>
      <c r="Z32" s="662">
        <v>9.8000000000000007</v>
      </c>
      <c r="AA32" s="662"/>
      <c r="AB32" s="662"/>
      <c r="AC32" s="662"/>
      <c r="AD32" s="663" t="s">
        <v>122</v>
      </c>
      <c r="AE32" s="663"/>
      <c r="AF32" s="663"/>
      <c r="AG32" s="663"/>
      <c r="AH32" s="663"/>
      <c r="AI32" s="663"/>
      <c r="AJ32" s="663"/>
      <c r="AK32" s="663"/>
      <c r="AL32" s="664" t="s">
        <v>173</v>
      </c>
      <c r="AM32" s="665"/>
      <c r="AN32" s="665"/>
      <c r="AO32" s="666"/>
      <c r="AP32" s="711"/>
      <c r="AQ32" s="712"/>
      <c r="AR32" s="712"/>
      <c r="AS32" s="712"/>
      <c r="AT32" s="715"/>
      <c r="AU32" s="211"/>
      <c r="AV32" s="211"/>
      <c r="AW32" s="211"/>
      <c r="AX32" s="704" t="s">
        <v>319</v>
      </c>
      <c r="AY32" s="705"/>
      <c r="AZ32" s="705"/>
      <c r="BA32" s="705"/>
      <c r="BB32" s="705"/>
      <c r="BC32" s="705"/>
      <c r="BD32" s="705"/>
      <c r="BE32" s="705"/>
      <c r="BF32" s="706"/>
      <c r="BG32" s="728">
        <v>98.9</v>
      </c>
      <c r="BH32" s="729"/>
      <c r="BI32" s="729"/>
      <c r="BJ32" s="729"/>
      <c r="BK32" s="729"/>
      <c r="BL32" s="729"/>
      <c r="BM32" s="730">
        <v>96.6</v>
      </c>
      <c r="BN32" s="729"/>
      <c r="BO32" s="729"/>
      <c r="BP32" s="729"/>
      <c r="BQ32" s="731"/>
      <c r="BR32" s="728">
        <v>98.9</v>
      </c>
      <c r="BS32" s="729"/>
      <c r="BT32" s="729"/>
      <c r="BU32" s="729"/>
      <c r="BV32" s="729"/>
      <c r="BW32" s="729"/>
      <c r="BX32" s="730">
        <v>96.3</v>
      </c>
      <c r="BY32" s="729"/>
      <c r="BZ32" s="729"/>
      <c r="CA32" s="729"/>
      <c r="CB32" s="731"/>
      <c r="CD32" s="726"/>
      <c r="CE32" s="727"/>
      <c r="CF32" s="674" t="s">
        <v>320</v>
      </c>
      <c r="CG32" s="675"/>
      <c r="CH32" s="675"/>
      <c r="CI32" s="675"/>
      <c r="CJ32" s="675"/>
      <c r="CK32" s="675"/>
      <c r="CL32" s="675"/>
      <c r="CM32" s="675"/>
      <c r="CN32" s="675"/>
      <c r="CO32" s="675"/>
      <c r="CP32" s="675"/>
      <c r="CQ32" s="676"/>
      <c r="CR32" s="659">
        <v>95</v>
      </c>
      <c r="CS32" s="660"/>
      <c r="CT32" s="660"/>
      <c r="CU32" s="660"/>
      <c r="CV32" s="660"/>
      <c r="CW32" s="660"/>
      <c r="CX32" s="660"/>
      <c r="CY32" s="661"/>
      <c r="CZ32" s="664">
        <v>0</v>
      </c>
      <c r="DA32" s="693"/>
      <c r="DB32" s="693"/>
      <c r="DC32" s="697"/>
      <c r="DD32" s="668">
        <v>95</v>
      </c>
      <c r="DE32" s="660"/>
      <c r="DF32" s="660"/>
      <c r="DG32" s="660"/>
      <c r="DH32" s="660"/>
      <c r="DI32" s="660"/>
      <c r="DJ32" s="660"/>
      <c r="DK32" s="661"/>
      <c r="DL32" s="668">
        <v>95</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321</v>
      </c>
      <c r="C33" s="657"/>
      <c r="D33" s="657"/>
      <c r="E33" s="657"/>
      <c r="F33" s="657"/>
      <c r="G33" s="657"/>
      <c r="H33" s="657"/>
      <c r="I33" s="657"/>
      <c r="J33" s="657"/>
      <c r="K33" s="657"/>
      <c r="L33" s="657"/>
      <c r="M33" s="657"/>
      <c r="N33" s="657"/>
      <c r="O33" s="657"/>
      <c r="P33" s="657"/>
      <c r="Q33" s="658"/>
      <c r="R33" s="659">
        <v>1099010</v>
      </c>
      <c r="S33" s="660"/>
      <c r="T33" s="660"/>
      <c r="U33" s="660"/>
      <c r="V33" s="660"/>
      <c r="W33" s="660"/>
      <c r="X33" s="660"/>
      <c r="Y33" s="661"/>
      <c r="Z33" s="662">
        <v>3</v>
      </c>
      <c r="AA33" s="662"/>
      <c r="AB33" s="662"/>
      <c r="AC33" s="662"/>
      <c r="AD33" s="663" t="s">
        <v>173</v>
      </c>
      <c r="AE33" s="663"/>
      <c r="AF33" s="663"/>
      <c r="AG33" s="663"/>
      <c r="AH33" s="663"/>
      <c r="AI33" s="663"/>
      <c r="AJ33" s="663"/>
      <c r="AK33" s="663"/>
      <c r="AL33" s="664" t="s">
        <v>173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322</v>
      </c>
      <c r="CE33" s="675"/>
      <c r="CF33" s="675"/>
      <c r="CG33" s="675"/>
      <c r="CH33" s="675"/>
      <c r="CI33" s="675"/>
      <c r="CJ33" s="675"/>
      <c r="CK33" s="675"/>
      <c r="CL33" s="675"/>
      <c r="CM33" s="675"/>
      <c r="CN33" s="675"/>
      <c r="CO33" s="675"/>
      <c r="CP33" s="675"/>
      <c r="CQ33" s="676"/>
      <c r="CR33" s="659">
        <v>17534958</v>
      </c>
      <c r="CS33" s="695"/>
      <c r="CT33" s="695"/>
      <c r="CU33" s="695"/>
      <c r="CV33" s="695"/>
      <c r="CW33" s="695"/>
      <c r="CX33" s="695"/>
      <c r="CY33" s="696"/>
      <c r="CZ33" s="664">
        <v>48.9</v>
      </c>
      <c r="DA33" s="693"/>
      <c r="DB33" s="693"/>
      <c r="DC33" s="697"/>
      <c r="DD33" s="668">
        <v>12614852</v>
      </c>
      <c r="DE33" s="695"/>
      <c r="DF33" s="695"/>
      <c r="DG33" s="695"/>
      <c r="DH33" s="695"/>
      <c r="DI33" s="695"/>
      <c r="DJ33" s="695"/>
      <c r="DK33" s="696"/>
      <c r="DL33" s="668">
        <v>9061326</v>
      </c>
      <c r="DM33" s="695"/>
      <c r="DN33" s="695"/>
      <c r="DO33" s="695"/>
      <c r="DP33" s="695"/>
      <c r="DQ33" s="695"/>
      <c r="DR33" s="695"/>
      <c r="DS33" s="695"/>
      <c r="DT33" s="695"/>
      <c r="DU33" s="695"/>
      <c r="DV33" s="696"/>
      <c r="DW33" s="664">
        <v>43.5</v>
      </c>
      <c r="DX33" s="693"/>
      <c r="DY33" s="693"/>
      <c r="DZ33" s="693"/>
      <c r="EA33" s="693"/>
      <c r="EB33" s="693"/>
      <c r="EC33" s="694"/>
    </row>
    <row r="34" spans="2:133" ht="11.25" customHeight="1">
      <c r="B34" s="656" t="s">
        <v>323</v>
      </c>
      <c r="C34" s="657"/>
      <c r="D34" s="657"/>
      <c r="E34" s="657"/>
      <c r="F34" s="657"/>
      <c r="G34" s="657"/>
      <c r="H34" s="657"/>
      <c r="I34" s="657"/>
      <c r="J34" s="657"/>
      <c r="K34" s="657"/>
      <c r="L34" s="657"/>
      <c r="M34" s="657"/>
      <c r="N34" s="657"/>
      <c r="O34" s="657"/>
      <c r="P34" s="657"/>
      <c r="Q34" s="658"/>
      <c r="R34" s="659">
        <v>747872</v>
      </c>
      <c r="S34" s="660"/>
      <c r="T34" s="660"/>
      <c r="U34" s="660"/>
      <c r="V34" s="660"/>
      <c r="W34" s="660"/>
      <c r="X34" s="660"/>
      <c r="Y34" s="661"/>
      <c r="Z34" s="662">
        <v>2</v>
      </c>
      <c r="AA34" s="662"/>
      <c r="AB34" s="662"/>
      <c r="AC34" s="662"/>
      <c r="AD34" s="663">
        <v>9249</v>
      </c>
      <c r="AE34" s="663"/>
      <c r="AF34" s="663"/>
      <c r="AG34" s="663"/>
      <c r="AH34" s="663"/>
      <c r="AI34" s="663"/>
      <c r="AJ34" s="663"/>
      <c r="AK34" s="663"/>
      <c r="AL34" s="664">
        <v>0</v>
      </c>
      <c r="AM34" s="665"/>
      <c r="AN34" s="665"/>
      <c r="AO34" s="666"/>
      <c r="AP34" s="214"/>
      <c r="AQ34" s="638" t="s">
        <v>324</v>
      </c>
      <c r="AR34" s="639"/>
      <c r="AS34" s="639"/>
      <c r="AT34" s="639"/>
      <c r="AU34" s="639"/>
      <c r="AV34" s="639"/>
      <c r="AW34" s="639"/>
      <c r="AX34" s="639"/>
      <c r="AY34" s="639"/>
      <c r="AZ34" s="639"/>
      <c r="BA34" s="639"/>
      <c r="BB34" s="639"/>
      <c r="BC34" s="639"/>
      <c r="BD34" s="639"/>
      <c r="BE34" s="639"/>
      <c r="BF34" s="640"/>
      <c r="BG34" s="638" t="s">
        <v>325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326</v>
      </c>
      <c r="CE34" s="675"/>
      <c r="CF34" s="675"/>
      <c r="CG34" s="675"/>
      <c r="CH34" s="675"/>
      <c r="CI34" s="675"/>
      <c r="CJ34" s="675"/>
      <c r="CK34" s="675"/>
      <c r="CL34" s="675"/>
      <c r="CM34" s="675"/>
      <c r="CN34" s="675"/>
      <c r="CO34" s="675"/>
      <c r="CP34" s="675"/>
      <c r="CQ34" s="676"/>
      <c r="CR34" s="659">
        <v>3940058</v>
      </c>
      <c r="CS34" s="660"/>
      <c r="CT34" s="660"/>
      <c r="CU34" s="660"/>
      <c r="CV34" s="660"/>
      <c r="CW34" s="660"/>
      <c r="CX34" s="660"/>
      <c r="CY34" s="661"/>
      <c r="CZ34" s="664">
        <v>11</v>
      </c>
      <c r="DA34" s="693"/>
      <c r="DB34" s="693"/>
      <c r="DC34" s="697"/>
      <c r="DD34" s="668">
        <v>2992230</v>
      </c>
      <c r="DE34" s="660"/>
      <c r="DF34" s="660"/>
      <c r="DG34" s="660"/>
      <c r="DH34" s="660"/>
      <c r="DI34" s="660"/>
      <c r="DJ34" s="660"/>
      <c r="DK34" s="661"/>
      <c r="DL34" s="668">
        <v>2293200</v>
      </c>
      <c r="DM34" s="660"/>
      <c r="DN34" s="660"/>
      <c r="DO34" s="660"/>
      <c r="DP34" s="660"/>
      <c r="DQ34" s="660"/>
      <c r="DR34" s="660"/>
      <c r="DS34" s="660"/>
      <c r="DT34" s="660"/>
      <c r="DU34" s="660"/>
      <c r="DV34" s="661"/>
      <c r="DW34" s="664">
        <v>11</v>
      </c>
      <c r="DX34" s="693"/>
      <c r="DY34" s="693"/>
      <c r="DZ34" s="693"/>
      <c r="EA34" s="693"/>
      <c r="EB34" s="693"/>
      <c r="EC34" s="694"/>
    </row>
    <row r="35" spans="2:133" ht="11.25" customHeight="1">
      <c r="B35" s="656" t="s">
        <v>327</v>
      </c>
      <c r="C35" s="657"/>
      <c r="D35" s="657"/>
      <c r="E35" s="657"/>
      <c r="F35" s="657"/>
      <c r="G35" s="657"/>
      <c r="H35" s="657"/>
      <c r="I35" s="657"/>
      <c r="J35" s="657"/>
      <c r="K35" s="657"/>
      <c r="L35" s="657"/>
      <c r="M35" s="657"/>
      <c r="N35" s="657"/>
      <c r="O35" s="657"/>
      <c r="P35" s="657"/>
      <c r="Q35" s="658"/>
      <c r="R35" s="659">
        <v>3504000</v>
      </c>
      <c r="S35" s="660"/>
      <c r="T35" s="660"/>
      <c r="U35" s="660"/>
      <c r="V35" s="660"/>
      <c r="W35" s="660"/>
      <c r="X35" s="660"/>
      <c r="Y35" s="661"/>
      <c r="Z35" s="662">
        <v>9.5</v>
      </c>
      <c r="AA35" s="662"/>
      <c r="AB35" s="662"/>
      <c r="AC35" s="662"/>
      <c r="AD35" s="663" t="s">
        <v>173</v>
      </c>
      <c r="AE35" s="663"/>
      <c r="AF35" s="663"/>
      <c r="AG35" s="663"/>
      <c r="AH35" s="663"/>
      <c r="AI35" s="663"/>
      <c r="AJ35" s="663"/>
      <c r="AK35" s="663"/>
      <c r="AL35" s="664" t="s">
        <v>122</v>
      </c>
      <c r="AM35" s="665"/>
      <c r="AN35" s="665"/>
      <c r="AO35" s="666"/>
      <c r="AP35" s="214"/>
      <c r="AQ35" s="732" t="s">
        <v>328</v>
      </c>
      <c r="AR35" s="733"/>
      <c r="AS35" s="733"/>
      <c r="AT35" s="733"/>
      <c r="AU35" s="733"/>
      <c r="AV35" s="733"/>
      <c r="AW35" s="733"/>
      <c r="AX35" s="733"/>
      <c r="AY35" s="734"/>
      <c r="AZ35" s="648">
        <v>3952202</v>
      </c>
      <c r="BA35" s="649"/>
      <c r="BB35" s="649"/>
      <c r="BC35" s="649"/>
      <c r="BD35" s="649"/>
      <c r="BE35" s="649"/>
      <c r="BF35" s="735"/>
      <c r="BG35" s="670" t="s">
        <v>329</v>
      </c>
      <c r="BH35" s="671"/>
      <c r="BI35" s="671"/>
      <c r="BJ35" s="671"/>
      <c r="BK35" s="671"/>
      <c r="BL35" s="671"/>
      <c r="BM35" s="671"/>
      <c r="BN35" s="671"/>
      <c r="BO35" s="671"/>
      <c r="BP35" s="671"/>
      <c r="BQ35" s="671"/>
      <c r="BR35" s="671"/>
      <c r="BS35" s="671"/>
      <c r="BT35" s="671"/>
      <c r="BU35" s="672"/>
      <c r="BV35" s="648">
        <v>18636</v>
      </c>
      <c r="BW35" s="649"/>
      <c r="BX35" s="649"/>
      <c r="BY35" s="649"/>
      <c r="BZ35" s="649"/>
      <c r="CA35" s="649"/>
      <c r="CB35" s="735"/>
      <c r="CD35" s="674" t="s">
        <v>330</v>
      </c>
      <c r="CE35" s="675"/>
      <c r="CF35" s="675"/>
      <c r="CG35" s="675"/>
      <c r="CH35" s="675"/>
      <c r="CI35" s="675"/>
      <c r="CJ35" s="675"/>
      <c r="CK35" s="675"/>
      <c r="CL35" s="675"/>
      <c r="CM35" s="675"/>
      <c r="CN35" s="675"/>
      <c r="CO35" s="675"/>
      <c r="CP35" s="675"/>
      <c r="CQ35" s="676"/>
      <c r="CR35" s="659">
        <v>244253</v>
      </c>
      <c r="CS35" s="695"/>
      <c r="CT35" s="695"/>
      <c r="CU35" s="695"/>
      <c r="CV35" s="695"/>
      <c r="CW35" s="695"/>
      <c r="CX35" s="695"/>
      <c r="CY35" s="696"/>
      <c r="CZ35" s="664">
        <v>0.7</v>
      </c>
      <c r="DA35" s="693"/>
      <c r="DB35" s="693"/>
      <c r="DC35" s="697"/>
      <c r="DD35" s="668">
        <v>228455</v>
      </c>
      <c r="DE35" s="695"/>
      <c r="DF35" s="695"/>
      <c r="DG35" s="695"/>
      <c r="DH35" s="695"/>
      <c r="DI35" s="695"/>
      <c r="DJ35" s="695"/>
      <c r="DK35" s="696"/>
      <c r="DL35" s="668">
        <v>203553</v>
      </c>
      <c r="DM35" s="695"/>
      <c r="DN35" s="695"/>
      <c r="DO35" s="695"/>
      <c r="DP35" s="695"/>
      <c r="DQ35" s="695"/>
      <c r="DR35" s="695"/>
      <c r="DS35" s="695"/>
      <c r="DT35" s="695"/>
      <c r="DU35" s="695"/>
      <c r="DV35" s="696"/>
      <c r="DW35" s="664">
        <v>1</v>
      </c>
      <c r="DX35" s="693"/>
      <c r="DY35" s="693"/>
      <c r="DZ35" s="693"/>
      <c r="EA35" s="693"/>
      <c r="EB35" s="693"/>
      <c r="EC35" s="694"/>
    </row>
    <row r="36" spans="2:133" ht="11.25" customHeight="1">
      <c r="B36" s="656" t="s">
        <v>331</v>
      </c>
      <c r="C36" s="657"/>
      <c r="D36" s="657"/>
      <c r="E36" s="657"/>
      <c r="F36" s="657"/>
      <c r="G36" s="657"/>
      <c r="H36" s="657"/>
      <c r="I36" s="657"/>
      <c r="J36" s="657"/>
      <c r="K36" s="657"/>
      <c r="L36" s="657"/>
      <c r="M36" s="657"/>
      <c r="N36" s="657"/>
      <c r="O36" s="657"/>
      <c r="P36" s="657"/>
      <c r="Q36" s="658"/>
      <c r="R36" s="659" t="s">
        <v>246</v>
      </c>
      <c r="S36" s="660"/>
      <c r="T36" s="660"/>
      <c r="U36" s="660"/>
      <c r="V36" s="660"/>
      <c r="W36" s="660"/>
      <c r="X36" s="660"/>
      <c r="Y36" s="661"/>
      <c r="Z36" s="662" t="s">
        <v>173</v>
      </c>
      <c r="AA36" s="662"/>
      <c r="AB36" s="662"/>
      <c r="AC36" s="662"/>
      <c r="AD36" s="663" t="s">
        <v>246</v>
      </c>
      <c r="AE36" s="663"/>
      <c r="AF36" s="663"/>
      <c r="AG36" s="663"/>
      <c r="AH36" s="663"/>
      <c r="AI36" s="663"/>
      <c r="AJ36" s="663"/>
      <c r="AK36" s="663"/>
      <c r="AL36" s="664" t="s">
        <v>173</v>
      </c>
      <c r="AM36" s="665"/>
      <c r="AN36" s="665"/>
      <c r="AO36" s="666"/>
      <c r="AQ36" s="736" t="s">
        <v>332</v>
      </c>
      <c r="AR36" s="737"/>
      <c r="AS36" s="737"/>
      <c r="AT36" s="737"/>
      <c r="AU36" s="737"/>
      <c r="AV36" s="737"/>
      <c r="AW36" s="737"/>
      <c r="AX36" s="737"/>
      <c r="AY36" s="738"/>
      <c r="AZ36" s="659">
        <v>1530955</v>
      </c>
      <c r="BA36" s="660"/>
      <c r="BB36" s="660"/>
      <c r="BC36" s="660"/>
      <c r="BD36" s="695"/>
      <c r="BE36" s="695"/>
      <c r="BF36" s="718"/>
      <c r="BG36" s="674" t="s">
        <v>333</v>
      </c>
      <c r="BH36" s="675"/>
      <c r="BI36" s="675"/>
      <c r="BJ36" s="675"/>
      <c r="BK36" s="675"/>
      <c r="BL36" s="675"/>
      <c r="BM36" s="675"/>
      <c r="BN36" s="675"/>
      <c r="BO36" s="675"/>
      <c r="BP36" s="675"/>
      <c r="BQ36" s="675"/>
      <c r="BR36" s="675"/>
      <c r="BS36" s="675"/>
      <c r="BT36" s="675"/>
      <c r="BU36" s="676"/>
      <c r="BV36" s="659">
        <v>1478</v>
      </c>
      <c r="BW36" s="660"/>
      <c r="BX36" s="660"/>
      <c r="BY36" s="660"/>
      <c r="BZ36" s="660"/>
      <c r="CA36" s="660"/>
      <c r="CB36" s="669"/>
      <c r="CD36" s="674" t="s">
        <v>334</v>
      </c>
      <c r="CE36" s="675"/>
      <c r="CF36" s="675"/>
      <c r="CG36" s="675"/>
      <c r="CH36" s="675"/>
      <c r="CI36" s="675"/>
      <c r="CJ36" s="675"/>
      <c r="CK36" s="675"/>
      <c r="CL36" s="675"/>
      <c r="CM36" s="675"/>
      <c r="CN36" s="675"/>
      <c r="CO36" s="675"/>
      <c r="CP36" s="675"/>
      <c r="CQ36" s="676"/>
      <c r="CR36" s="659">
        <v>6234249</v>
      </c>
      <c r="CS36" s="660"/>
      <c r="CT36" s="660"/>
      <c r="CU36" s="660"/>
      <c r="CV36" s="660"/>
      <c r="CW36" s="660"/>
      <c r="CX36" s="660"/>
      <c r="CY36" s="661"/>
      <c r="CZ36" s="664">
        <v>17.399999999999999</v>
      </c>
      <c r="DA36" s="693"/>
      <c r="DB36" s="693"/>
      <c r="DC36" s="697"/>
      <c r="DD36" s="668">
        <v>5593148</v>
      </c>
      <c r="DE36" s="660"/>
      <c r="DF36" s="660"/>
      <c r="DG36" s="660"/>
      <c r="DH36" s="660"/>
      <c r="DI36" s="660"/>
      <c r="DJ36" s="660"/>
      <c r="DK36" s="661"/>
      <c r="DL36" s="668">
        <v>4760518</v>
      </c>
      <c r="DM36" s="660"/>
      <c r="DN36" s="660"/>
      <c r="DO36" s="660"/>
      <c r="DP36" s="660"/>
      <c r="DQ36" s="660"/>
      <c r="DR36" s="660"/>
      <c r="DS36" s="660"/>
      <c r="DT36" s="660"/>
      <c r="DU36" s="660"/>
      <c r="DV36" s="661"/>
      <c r="DW36" s="664">
        <v>22.9</v>
      </c>
      <c r="DX36" s="693"/>
      <c r="DY36" s="693"/>
      <c r="DZ36" s="693"/>
      <c r="EA36" s="693"/>
      <c r="EB36" s="693"/>
      <c r="EC36" s="694"/>
    </row>
    <row r="37" spans="2:133" ht="11.25" customHeight="1">
      <c r="B37" s="656" t="s">
        <v>335</v>
      </c>
      <c r="C37" s="657"/>
      <c r="D37" s="657"/>
      <c r="E37" s="657"/>
      <c r="F37" s="657"/>
      <c r="G37" s="657"/>
      <c r="H37" s="657"/>
      <c r="I37" s="657"/>
      <c r="J37" s="657"/>
      <c r="K37" s="657"/>
      <c r="L37" s="657"/>
      <c r="M37" s="657"/>
      <c r="N37" s="657"/>
      <c r="O37" s="657"/>
      <c r="P37" s="657"/>
      <c r="Q37" s="658"/>
      <c r="R37" s="659">
        <v>1151000</v>
      </c>
      <c r="S37" s="660"/>
      <c r="T37" s="660"/>
      <c r="U37" s="660"/>
      <c r="V37" s="660"/>
      <c r="W37" s="660"/>
      <c r="X37" s="660"/>
      <c r="Y37" s="661"/>
      <c r="Z37" s="662">
        <v>3.1</v>
      </c>
      <c r="AA37" s="662"/>
      <c r="AB37" s="662"/>
      <c r="AC37" s="662"/>
      <c r="AD37" s="663" t="s">
        <v>173</v>
      </c>
      <c r="AE37" s="663"/>
      <c r="AF37" s="663"/>
      <c r="AG37" s="663"/>
      <c r="AH37" s="663"/>
      <c r="AI37" s="663"/>
      <c r="AJ37" s="663"/>
      <c r="AK37" s="663"/>
      <c r="AL37" s="664" t="s">
        <v>173</v>
      </c>
      <c r="AM37" s="665"/>
      <c r="AN37" s="665"/>
      <c r="AO37" s="666"/>
      <c r="AQ37" s="736" t="s">
        <v>336</v>
      </c>
      <c r="AR37" s="737"/>
      <c r="AS37" s="737"/>
      <c r="AT37" s="737"/>
      <c r="AU37" s="737"/>
      <c r="AV37" s="737"/>
      <c r="AW37" s="737"/>
      <c r="AX37" s="737"/>
      <c r="AY37" s="738"/>
      <c r="AZ37" s="659">
        <v>151543</v>
      </c>
      <c r="BA37" s="660"/>
      <c r="BB37" s="660"/>
      <c r="BC37" s="660"/>
      <c r="BD37" s="695"/>
      <c r="BE37" s="695"/>
      <c r="BF37" s="718"/>
      <c r="BG37" s="674" t="s">
        <v>337</v>
      </c>
      <c r="BH37" s="675"/>
      <c r="BI37" s="675"/>
      <c r="BJ37" s="675"/>
      <c r="BK37" s="675"/>
      <c r="BL37" s="675"/>
      <c r="BM37" s="675"/>
      <c r="BN37" s="675"/>
      <c r="BO37" s="675"/>
      <c r="BP37" s="675"/>
      <c r="BQ37" s="675"/>
      <c r="BR37" s="675"/>
      <c r="BS37" s="675"/>
      <c r="BT37" s="675"/>
      <c r="BU37" s="676"/>
      <c r="BV37" s="659">
        <v>9265</v>
      </c>
      <c r="BW37" s="660"/>
      <c r="BX37" s="660"/>
      <c r="BY37" s="660"/>
      <c r="BZ37" s="660"/>
      <c r="CA37" s="660"/>
      <c r="CB37" s="669"/>
      <c r="CD37" s="674" t="s">
        <v>338</v>
      </c>
      <c r="CE37" s="675"/>
      <c r="CF37" s="675"/>
      <c r="CG37" s="675"/>
      <c r="CH37" s="675"/>
      <c r="CI37" s="675"/>
      <c r="CJ37" s="675"/>
      <c r="CK37" s="675"/>
      <c r="CL37" s="675"/>
      <c r="CM37" s="675"/>
      <c r="CN37" s="675"/>
      <c r="CO37" s="675"/>
      <c r="CP37" s="675"/>
      <c r="CQ37" s="676"/>
      <c r="CR37" s="659">
        <v>3124686</v>
      </c>
      <c r="CS37" s="695"/>
      <c r="CT37" s="695"/>
      <c r="CU37" s="695"/>
      <c r="CV37" s="695"/>
      <c r="CW37" s="695"/>
      <c r="CX37" s="695"/>
      <c r="CY37" s="696"/>
      <c r="CZ37" s="664">
        <v>8.6999999999999993</v>
      </c>
      <c r="DA37" s="693"/>
      <c r="DB37" s="693"/>
      <c r="DC37" s="697"/>
      <c r="DD37" s="668">
        <v>3002559</v>
      </c>
      <c r="DE37" s="695"/>
      <c r="DF37" s="695"/>
      <c r="DG37" s="695"/>
      <c r="DH37" s="695"/>
      <c r="DI37" s="695"/>
      <c r="DJ37" s="695"/>
      <c r="DK37" s="696"/>
      <c r="DL37" s="668">
        <v>2678180</v>
      </c>
      <c r="DM37" s="695"/>
      <c r="DN37" s="695"/>
      <c r="DO37" s="695"/>
      <c r="DP37" s="695"/>
      <c r="DQ37" s="695"/>
      <c r="DR37" s="695"/>
      <c r="DS37" s="695"/>
      <c r="DT37" s="695"/>
      <c r="DU37" s="695"/>
      <c r="DV37" s="696"/>
      <c r="DW37" s="664">
        <v>12.9</v>
      </c>
      <c r="DX37" s="693"/>
      <c r="DY37" s="693"/>
      <c r="DZ37" s="693"/>
      <c r="EA37" s="693"/>
      <c r="EB37" s="693"/>
      <c r="EC37" s="694"/>
    </row>
    <row r="38" spans="2:133" ht="11.25" customHeight="1">
      <c r="B38" s="704" t="s">
        <v>339</v>
      </c>
      <c r="C38" s="705"/>
      <c r="D38" s="705"/>
      <c r="E38" s="705"/>
      <c r="F38" s="705"/>
      <c r="G38" s="705"/>
      <c r="H38" s="705"/>
      <c r="I38" s="705"/>
      <c r="J38" s="705"/>
      <c r="K38" s="705"/>
      <c r="L38" s="705"/>
      <c r="M38" s="705"/>
      <c r="N38" s="705"/>
      <c r="O38" s="705"/>
      <c r="P38" s="705"/>
      <c r="Q38" s="706"/>
      <c r="R38" s="739">
        <v>36993591</v>
      </c>
      <c r="S38" s="740"/>
      <c r="T38" s="740"/>
      <c r="U38" s="740"/>
      <c r="V38" s="740"/>
      <c r="W38" s="740"/>
      <c r="X38" s="740"/>
      <c r="Y38" s="741"/>
      <c r="Z38" s="742">
        <v>100</v>
      </c>
      <c r="AA38" s="742"/>
      <c r="AB38" s="742"/>
      <c r="AC38" s="742"/>
      <c r="AD38" s="743">
        <v>19670231</v>
      </c>
      <c r="AE38" s="743"/>
      <c r="AF38" s="743"/>
      <c r="AG38" s="743"/>
      <c r="AH38" s="743"/>
      <c r="AI38" s="743"/>
      <c r="AJ38" s="743"/>
      <c r="AK38" s="743"/>
      <c r="AL38" s="744">
        <v>100</v>
      </c>
      <c r="AM38" s="730"/>
      <c r="AN38" s="730"/>
      <c r="AO38" s="745"/>
      <c r="AQ38" s="736" t="s">
        <v>340</v>
      </c>
      <c r="AR38" s="737"/>
      <c r="AS38" s="737"/>
      <c r="AT38" s="737"/>
      <c r="AU38" s="737"/>
      <c r="AV38" s="737"/>
      <c r="AW38" s="737"/>
      <c r="AX38" s="737"/>
      <c r="AY38" s="738"/>
      <c r="AZ38" s="659">
        <v>3086</v>
      </c>
      <c r="BA38" s="660"/>
      <c r="BB38" s="660"/>
      <c r="BC38" s="660"/>
      <c r="BD38" s="695"/>
      <c r="BE38" s="695"/>
      <c r="BF38" s="718"/>
      <c r="BG38" s="674" t="s">
        <v>341</v>
      </c>
      <c r="BH38" s="675"/>
      <c r="BI38" s="675"/>
      <c r="BJ38" s="675"/>
      <c r="BK38" s="675"/>
      <c r="BL38" s="675"/>
      <c r="BM38" s="675"/>
      <c r="BN38" s="675"/>
      <c r="BO38" s="675"/>
      <c r="BP38" s="675"/>
      <c r="BQ38" s="675"/>
      <c r="BR38" s="675"/>
      <c r="BS38" s="675"/>
      <c r="BT38" s="675"/>
      <c r="BU38" s="676"/>
      <c r="BV38" s="659">
        <v>14977</v>
      </c>
      <c r="BW38" s="660"/>
      <c r="BX38" s="660"/>
      <c r="BY38" s="660"/>
      <c r="BZ38" s="660"/>
      <c r="CA38" s="660"/>
      <c r="CB38" s="669"/>
      <c r="CD38" s="674" t="s">
        <v>342</v>
      </c>
      <c r="CE38" s="675"/>
      <c r="CF38" s="675"/>
      <c r="CG38" s="675"/>
      <c r="CH38" s="675"/>
      <c r="CI38" s="675"/>
      <c r="CJ38" s="675"/>
      <c r="CK38" s="675"/>
      <c r="CL38" s="675"/>
      <c r="CM38" s="675"/>
      <c r="CN38" s="675"/>
      <c r="CO38" s="675"/>
      <c r="CP38" s="675"/>
      <c r="CQ38" s="676"/>
      <c r="CR38" s="659">
        <v>2269704</v>
      </c>
      <c r="CS38" s="660"/>
      <c r="CT38" s="660"/>
      <c r="CU38" s="660"/>
      <c r="CV38" s="660"/>
      <c r="CW38" s="660"/>
      <c r="CX38" s="660"/>
      <c r="CY38" s="661"/>
      <c r="CZ38" s="664">
        <v>6.3</v>
      </c>
      <c r="DA38" s="693"/>
      <c r="DB38" s="693"/>
      <c r="DC38" s="697"/>
      <c r="DD38" s="668">
        <v>1880277</v>
      </c>
      <c r="DE38" s="660"/>
      <c r="DF38" s="660"/>
      <c r="DG38" s="660"/>
      <c r="DH38" s="660"/>
      <c r="DI38" s="660"/>
      <c r="DJ38" s="660"/>
      <c r="DK38" s="661"/>
      <c r="DL38" s="668">
        <v>1804055</v>
      </c>
      <c r="DM38" s="660"/>
      <c r="DN38" s="660"/>
      <c r="DO38" s="660"/>
      <c r="DP38" s="660"/>
      <c r="DQ38" s="660"/>
      <c r="DR38" s="660"/>
      <c r="DS38" s="660"/>
      <c r="DT38" s="660"/>
      <c r="DU38" s="660"/>
      <c r="DV38" s="661"/>
      <c r="DW38" s="664">
        <v>8.6999999999999993</v>
      </c>
      <c r="DX38" s="693"/>
      <c r="DY38" s="693"/>
      <c r="DZ38" s="693"/>
      <c r="EA38" s="693"/>
      <c r="EB38" s="693"/>
      <c r="EC38" s="694"/>
    </row>
    <row r="39" spans="2:133" ht="11.25" customHeight="1">
      <c r="AQ39" s="736" t="s">
        <v>343</v>
      </c>
      <c r="AR39" s="737"/>
      <c r="AS39" s="737"/>
      <c r="AT39" s="737"/>
      <c r="AU39" s="737"/>
      <c r="AV39" s="737"/>
      <c r="AW39" s="737"/>
      <c r="AX39" s="737"/>
      <c r="AY39" s="738"/>
      <c r="AZ39" s="659" t="s">
        <v>173</v>
      </c>
      <c r="BA39" s="660"/>
      <c r="BB39" s="660"/>
      <c r="BC39" s="660"/>
      <c r="BD39" s="695"/>
      <c r="BE39" s="695"/>
      <c r="BF39" s="718"/>
      <c r="BG39" s="750" t="s">
        <v>344</v>
      </c>
      <c r="BH39" s="751"/>
      <c r="BI39" s="751"/>
      <c r="BJ39" s="751"/>
      <c r="BK39" s="751"/>
      <c r="BL39" s="215"/>
      <c r="BM39" s="675" t="s">
        <v>345</v>
      </c>
      <c r="BN39" s="675"/>
      <c r="BO39" s="675"/>
      <c r="BP39" s="675"/>
      <c r="BQ39" s="675"/>
      <c r="BR39" s="675"/>
      <c r="BS39" s="675"/>
      <c r="BT39" s="675"/>
      <c r="BU39" s="676"/>
      <c r="BV39" s="659">
        <v>89</v>
      </c>
      <c r="BW39" s="660"/>
      <c r="BX39" s="660"/>
      <c r="BY39" s="660"/>
      <c r="BZ39" s="660"/>
      <c r="CA39" s="660"/>
      <c r="CB39" s="669"/>
      <c r="CD39" s="674" t="s">
        <v>346</v>
      </c>
      <c r="CE39" s="675"/>
      <c r="CF39" s="675"/>
      <c r="CG39" s="675"/>
      <c r="CH39" s="675"/>
      <c r="CI39" s="675"/>
      <c r="CJ39" s="675"/>
      <c r="CK39" s="675"/>
      <c r="CL39" s="675"/>
      <c r="CM39" s="675"/>
      <c r="CN39" s="675"/>
      <c r="CO39" s="675"/>
      <c r="CP39" s="675"/>
      <c r="CQ39" s="676"/>
      <c r="CR39" s="659">
        <v>4212165</v>
      </c>
      <c r="CS39" s="695"/>
      <c r="CT39" s="695"/>
      <c r="CU39" s="695"/>
      <c r="CV39" s="695"/>
      <c r="CW39" s="695"/>
      <c r="CX39" s="695"/>
      <c r="CY39" s="696"/>
      <c r="CZ39" s="664">
        <v>11.7</v>
      </c>
      <c r="DA39" s="693"/>
      <c r="DB39" s="693"/>
      <c r="DC39" s="697"/>
      <c r="DD39" s="668">
        <v>1720700</v>
      </c>
      <c r="DE39" s="695"/>
      <c r="DF39" s="695"/>
      <c r="DG39" s="695"/>
      <c r="DH39" s="695"/>
      <c r="DI39" s="695"/>
      <c r="DJ39" s="695"/>
      <c r="DK39" s="696"/>
      <c r="DL39" s="668" t="s">
        <v>173</v>
      </c>
      <c r="DM39" s="695"/>
      <c r="DN39" s="695"/>
      <c r="DO39" s="695"/>
      <c r="DP39" s="695"/>
      <c r="DQ39" s="695"/>
      <c r="DR39" s="695"/>
      <c r="DS39" s="695"/>
      <c r="DT39" s="695"/>
      <c r="DU39" s="695"/>
      <c r="DV39" s="696"/>
      <c r="DW39" s="664" t="s">
        <v>173</v>
      </c>
      <c r="DX39" s="693"/>
      <c r="DY39" s="693"/>
      <c r="DZ39" s="693"/>
      <c r="EA39" s="693"/>
      <c r="EB39" s="693"/>
      <c r="EC39" s="694"/>
    </row>
    <row r="40" spans="2:133" ht="11.25" customHeight="1">
      <c r="AQ40" s="736" t="s">
        <v>347</v>
      </c>
      <c r="AR40" s="737"/>
      <c r="AS40" s="737"/>
      <c r="AT40" s="737"/>
      <c r="AU40" s="737"/>
      <c r="AV40" s="737"/>
      <c r="AW40" s="737"/>
      <c r="AX40" s="737"/>
      <c r="AY40" s="738"/>
      <c r="AZ40" s="659">
        <v>494421</v>
      </c>
      <c r="BA40" s="660"/>
      <c r="BB40" s="660"/>
      <c r="BC40" s="660"/>
      <c r="BD40" s="695"/>
      <c r="BE40" s="695"/>
      <c r="BF40" s="718"/>
      <c r="BG40" s="750"/>
      <c r="BH40" s="751"/>
      <c r="BI40" s="751"/>
      <c r="BJ40" s="751"/>
      <c r="BK40" s="751"/>
      <c r="BL40" s="215"/>
      <c r="BM40" s="675" t="s">
        <v>348</v>
      </c>
      <c r="BN40" s="675"/>
      <c r="BO40" s="675"/>
      <c r="BP40" s="675"/>
      <c r="BQ40" s="675"/>
      <c r="BR40" s="675"/>
      <c r="BS40" s="675"/>
      <c r="BT40" s="675"/>
      <c r="BU40" s="676"/>
      <c r="BV40" s="659">
        <v>108</v>
      </c>
      <c r="BW40" s="660"/>
      <c r="BX40" s="660"/>
      <c r="BY40" s="660"/>
      <c r="BZ40" s="660"/>
      <c r="CA40" s="660"/>
      <c r="CB40" s="669"/>
      <c r="CD40" s="674" t="s">
        <v>349</v>
      </c>
      <c r="CE40" s="675"/>
      <c r="CF40" s="675"/>
      <c r="CG40" s="675"/>
      <c r="CH40" s="675"/>
      <c r="CI40" s="675"/>
      <c r="CJ40" s="675"/>
      <c r="CK40" s="675"/>
      <c r="CL40" s="675"/>
      <c r="CM40" s="675"/>
      <c r="CN40" s="675"/>
      <c r="CO40" s="675"/>
      <c r="CP40" s="675"/>
      <c r="CQ40" s="676"/>
      <c r="CR40" s="659">
        <v>634529</v>
      </c>
      <c r="CS40" s="660"/>
      <c r="CT40" s="660"/>
      <c r="CU40" s="660"/>
      <c r="CV40" s="660"/>
      <c r="CW40" s="660"/>
      <c r="CX40" s="660"/>
      <c r="CY40" s="661"/>
      <c r="CZ40" s="664">
        <v>1.8</v>
      </c>
      <c r="DA40" s="693"/>
      <c r="DB40" s="693"/>
      <c r="DC40" s="697"/>
      <c r="DD40" s="668">
        <v>200042</v>
      </c>
      <c r="DE40" s="660"/>
      <c r="DF40" s="660"/>
      <c r="DG40" s="660"/>
      <c r="DH40" s="660"/>
      <c r="DI40" s="660"/>
      <c r="DJ40" s="660"/>
      <c r="DK40" s="661"/>
      <c r="DL40" s="668" t="s">
        <v>173</v>
      </c>
      <c r="DM40" s="660"/>
      <c r="DN40" s="660"/>
      <c r="DO40" s="660"/>
      <c r="DP40" s="660"/>
      <c r="DQ40" s="660"/>
      <c r="DR40" s="660"/>
      <c r="DS40" s="660"/>
      <c r="DT40" s="660"/>
      <c r="DU40" s="660"/>
      <c r="DV40" s="661"/>
      <c r="DW40" s="664" t="s">
        <v>173</v>
      </c>
      <c r="DX40" s="693"/>
      <c r="DY40" s="693"/>
      <c r="DZ40" s="693"/>
      <c r="EA40" s="693"/>
      <c r="EB40" s="693"/>
      <c r="EC40" s="694"/>
    </row>
    <row r="41" spans="2:133" ht="11.25" customHeight="1">
      <c r="AQ41" s="746" t="s">
        <v>350</v>
      </c>
      <c r="AR41" s="747"/>
      <c r="AS41" s="747"/>
      <c r="AT41" s="747"/>
      <c r="AU41" s="747"/>
      <c r="AV41" s="747"/>
      <c r="AW41" s="747"/>
      <c r="AX41" s="747"/>
      <c r="AY41" s="748"/>
      <c r="AZ41" s="739">
        <v>1772197</v>
      </c>
      <c r="BA41" s="740"/>
      <c r="BB41" s="740"/>
      <c r="BC41" s="740"/>
      <c r="BD41" s="729"/>
      <c r="BE41" s="729"/>
      <c r="BF41" s="731"/>
      <c r="BG41" s="752"/>
      <c r="BH41" s="753"/>
      <c r="BI41" s="753"/>
      <c r="BJ41" s="753"/>
      <c r="BK41" s="753"/>
      <c r="BL41" s="216"/>
      <c r="BM41" s="684" t="s">
        <v>351</v>
      </c>
      <c r="BN41" s="684"/>
      <c r="BO41" s="684"/>
      <c r="BP41" s="684"/>
      <c r="BQ41" s="684"/>
      <c r="BR41" s="684"/>
      <c r="BS41" s="684"/>
      <c r="BT41" s="684"/>
      <c r="BU41" s="685"/>
      <c r="BV41" s="739">
        <v>296</v>
      </c>
      <c r="BW41" s="740"/>
      <c r="BX41" s="740"/>
      <c r="BY41" s="740"/>
      <c r="BZ41" s="740"/>
      <c r="CA41" s="740"/>
      <c r="CB41" s="749"/>
      <c r="CD41" s="674" t="s">
        <v>352</v>
      </c>
      <c r="CE41" s="675"/>
      <c r="CF41" s="675"/>
      <c r="CG41" s="675"/>
      <c r="CH41" s="675"/>
      <c r="CI41" s="675"/>
      <c r="CJ41" s="675"/>
      <c r="CK41" s="675"/>
      <c r="CL41" s="675"/>
      <c r="CM41" s="675"/>
      <c r="CN41" s="675"/>
      <c r="CO41" s="675"/>
      <c r="CP41" s="675"/>
      <c r="CQ41" s="676"/>
      <c r="CR41" s="659" t="s">
        <v>173</v>
      </c>
      <c r="CS41" s="695"/>
      <c r="CT41" s="695"/>
      <c r="CU41" s="695"/>
      <c r="CV41" s="695"/>
      <c r="CW41" s="695"/>
      <c r="CX41" s="695"/>
      <c r="CY41" s="696"/>
      <c r="CZ41" s="664" t="s">
        <v>122</v>
      </c>
      <c r="DA41" s="693"/>
      <c r="DB41" s="693"/>
      <c r="DC41" s="697"/>
      <c r="DD41" s="668" t="s">
        <v>173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354</v>
      </c>
      <c r="CE42" s="657"/>
      <c r="CF42" s="657"/>
      <c r="CG42" s="657"/>
      <c r="CH42" s="657"/>
      <c r="CI42" s="657"/>
      <c r="CJ42" s="657"/>
      <c r="CK42" s="657"/>
      <c r="CL42" s="657"/>
      <c r="CM42" s="657"/>
      <c r="CN42" s="657"/>
      <c r="CO42" s="657"/>
      <c r="CP42" s="657"/>
      <c r="CQ42" s="658"/>
      <c r="CR42" s="659">
        <v>4920227</v>
      </c>
      <c r="CS42" s="660"/>
      <c r="CT42" s="660"/>
      <c r="CU42" s="660"/>
      <c r="CV42" s="660"/>
      <c r="CW42" s="660"/>
      <c r="CX42" s="660"/>
      <c r="CY42" s="661"/>
      <c r="CZ42" s="664">
        <v>13.7</v>
      </c>
      <c r="DA42" s="665"/>
      <c r="DB42" s="665"/>
      <c r="DC42" s="760"/>
      <c r="DD42" s="668">
        <v>919895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356</v>
      </c>
      <c r="CE43" s="657"/>
      <c r="CF43" s="657"/>
      <c r="CG43" s="657"/>
      <c r="CH43" s="657"/>
      <c r="CI43" s="657"/>
      <c r="CJ43" s="657"/>
      <c r="CK43" s="657"/>
      <c r="CL43" s="657"/>
      <c r="CM43" s="657"/>
      <c r="CN43" s="657"/>
      <c r="CO43" s="657"/>
      <c r="CP43" s="657"/>
      <c r="CQ43" s="658"/>
      <c r="CR43" s="659">
        <v>95945</v>
      </c>
      <c r="CS43" s="695"/>
      <c r="CT43" s="695"/>
      <c r="CU43" s="695"/>
      <c r="CV43" s="695"/>
      <c r="CW43" s="695"/>
      <c r="CX43" s="695"/>
      <c r="CY43" s="696"/>
      <c r="CZ43" s="664">
        <v>0.3</v>
      </c>
      <c r="DA43" s="693"/>
      <c r="DB43" s="693"/>
      <c r="DC43" s="697"/>
      <c r="DD43" s="668">
        <v>95945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357</v>
      </c>
      <c r="CD44" s="771" t="s">
        <v>308</v>
      </c>
      <c r="CE44" s="772"/>
      <c r="CF44" s="656" t="s">
        <v>358</v>
      </c>
      <c r="CG44" s="657"/>
      <c r="CH44" s="657"/>
      <c r="CI44" s="657"/>
      <c r="CJ44" s="657"/>
      <c r="CK44" s="657"/>
      <c r="CL44" s="657"/>
      <c r="CM44" s="657"/>
      <c r="CN44" s="657"/>
      <c r="CO44" s="657"/>
      <c r="CP44" s="657"/>
      <c r="CQ44" s="658"/>
      <c r="CR44" s="659">
        <v>4890378</v>
      </c>
      <c r="CS44" s="660"/>
      <c r="CT44" s="660"/>
      <c r="CU44" s="660"/>
      <c r="CV44" s="660"/>
      <c r="CW44" s="660"/>
      <c r="CX44" s="660"/>
      <c r="CY44" s="661"/>
      <c r="CZ44" s="664">
        <v>13.6</v>
      </c>
      <c r="DA44" s="665"/>
      <c r="DB44" s="665"/>
      <c r="DC44" s="760"/>
      <c r="DD44" s="668">
        <v>899449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359</v>
      </c>
      <c r="CG45" s="657"/>
      <c r="CH45" s="657"/>
      <c r="CI45" s="657"/>
      <c r="CJ45" s="657"/>
      <c r="CK45" s="657"/>
      <c r="CL45" s="657"/>
      <c r="CM45" s="657"/>
      <c r="CN45" s="657"/>
      <c r="CO45" s="657"/>
      <c r="CP45" s="657"/>
      <c r="CQ45" s="658"/>
      <c r="CR45" s="659">
        <v>2271911</v>
      </c>
      <c r="CS45" s="695"/>
      <c r="CT45" s="695"/>
      <c r="CU45" s="695"/>
      <c r="CV45" s="695"/>
      <c r="CW45" s="695"/>
      <c r="CX45" s="695"/>
      <c r="CY45" s="696"/>
      <c r="CZ45" s="664">
        <v>6.3</v>
      </c>
      <c r="DA45" s="693"/>
      <c r="DB45" s="693"/>
      <c r="DC45" s="697"/>
      <c r="DD45" s="668">
        <v>114183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360</v>
      </c>
      <c r="CG46" s="657"/>
      <c r="CH46" s="657"/>
      <c r="CI46" s="657"/>
      <c r="CJ46" s="657"/>
      <c r="CK46" s="657"/>
      <c r="CL46" s="657"/>
      <c r="CM46" s="657"/>
      <c r="CN46" s="657"/>
      <c r="CO46" s="657"/>
      <c r="CP46" s="657"/>
      <c r="CQ46" s="658"/>
      <c r="CR46" s="659">
        <v>2233706</v>
      </c>
      <c r="CS46" s="660"/>
      <c r="CT46" s="660"/>
      <c r="CU46" s="660"/>
      <c r="CV46" s="660"/>
      <c r="CW46" s="660"/>
      <c r="CX46" s="660"/>
      <c r="CY46" s="661"/>
      <c r="CZ46" s="664">
        <v>6.2</v>
      </c>
      <c r="DA46" s="665"/>
      <c r="DB46" s="665"/>
      <c r="DC46" s="760"/>
      <c r="DD46" s="668">
        <v>730236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361</v>
      </c>
      <c r="CG47" s="657"/>
      <c r="CH47" s="657"/>
      <c r="CI47" s="657"/>
      <c r="CJ47" s="657"/>
      <c r="CK47" s="657"/>
      <c r="CL47" s="657"/>
      <c r="CM47" s="657"/>
      <c r="CN47" s="657"/>
      <c r="CO47" s="657"/>
      <c r="CP47" s="657"/>
      <c r="CQ47" s="658"/>
      <c r="CR47" s="659">
        <v>29849</v>
      </c>
      <c r="CS47" s="695"/>
      <c r="CT47" s="695"/>
      <c r="CU47" s="695"/>
      <c r="CV47" s="695"/>
      <c r="CW47" s="695"/>
      <c r="CX47" s="695"/>
      <c r="CY47" s="696"/>
      <c r="CZ47" s="664">
        <v>0.1</v>
      </c>
      <c r="DA47" s="693"/>
      <c r="DB47" s="693"/>
      <c r="DC47" s="697"/>
      <c r="DD47" s="668">
        <v>20446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362</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173</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363</v>
      </c>
      <c r="CE49" s="705"/>
      <c r="CF49" s="705"/>
      <c r="CG49" s="705"/>
      <c r="CH49" s="705"/>
      <c r="CI49" s="705"/>
      <c r="CJ49" s="705"/>
      <c r="CK49" s="705"/>
      <c r="CL49" s="705"/>
      <c r="CM49" s="705"/>
      <c r="CN49" s="705"/>
      <c r="CO49" s="705"/>
      <c r="CP49" s="705"/>
      <c r="CQ49" s="706"/>
      <c r="CR49" s="739">
        <v>35858650</v>
      </c>
      <c r="CS49" s="729"/>
      <c r="CT49" s="729"/>
      <c r="CU49" s="729"/>
      <c r="CV49" s="729"/>
      <c r="CW49" s="729"/>
      <c r="CX49" s="729"/>
      <c r="CY49" s="761"/>
      <c r="CZ49" s="744">
        <v>100</v>
      </c>
      <c r="DA49" s="762"/>
      <c r="DB49" s="762"/>
      <c r="DC49" s="763"/>
      <c r="DD49" s="764">
        <v>23200354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zR3o7G637JXnsQP9hMpPckA2DOZGMYcs/WXhUrT3YPpvPkVv8kaIIYVusIFMrfwpGdjCFrZ72I2uFjuSa1Hpug==" saltValue="csPOyWnmApYfko0Yd2PT4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365</v>
      </c>
      <c r="DK2" s="807"/>
      <c r="DL2" s="807"/>
      <c r="DM2" s="807"/>
      <c r="DN2" s="807"/>
      <c r="DO2" s="808"/>
      <c r="DP2" s="229"/>
      <c r="DQ2" s="806" t="s">
        <v>366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369</v>
      </c>
      <c r="B5" s="801"/>
      <c r="C5" s="801"/>
      <c r="D5" s="801"/>
      <c r="E5" s="801"/>
      <c r="F5" s="801"/>
      <c r="G5" s="801"/>
      <c r="H5" s="801"/>
      <c r="I5" s="801"/>
      <c r="J5" s="801"/>
      <c r="K5" s="801"/>
      <c r="L5" s="801"/>
      <c r="M5" s="801"/>
      <c r="N5" s="801"/>
      <c r="O5" s="801"/>
      <c r="P5" s="802"/>
      <c r="Q5" s="777" t="s">
        <v>370</v>
      </c>
      <c r="R5" s="778"/>
      <c r="S5" s="778"/>
      <c r="T5" s="778"/>
      <c r="U5" s="779"/>
      <c r="V5" s="777" t="s">
        <v>371</v>
      </c>
      <c r="W5" s="778"/>
      <c r="X5" s="778"/>
      <c r="Y5" s="778"/>
      <c r="Z5" s="779"/>
      <c r="AA5" s="777" t="s">
        <v>372</v>
      </c>
      <c r="AB5" s="778"/>
      <c r="AC5" s="778"/>
      <c r="AD5" s="778"/>
      <c r="AE5" s="778"/>
      <c r="AF5" s="810" t="s">
        <v>373</v>
      </c>
      <c r="AG5" s="778"/>
      <c r="AH5" s="778"/>
      <c r="AI5" s="778"/>
      <c r="AJ5" s="789"/>
      <c r="AK5" s="778" t="s">
        <v>374</v>
      </c>
      <c r="AL5" s="778"/>
      <c r="AM5" s="778"/>
      <c r="AN5" s="778"/>
      <c r="AO5" s="779"/>
      <c r="AP5" s="777" t="s">
        <v>375</v>
      </c>
      <c r="AQ5" s="778"/>
      <c r="AR5" s="778"/>
      <c r="AS5" s="778"/>
      <c r="AT5" s="779"/>
      <c r="AU5" s="777" t="s">
        <v>376</v>
      </c>
      <c r="AV5" s="778"/>
      <c r="AW5" s="778"/>
      <c r="AX5" s="778"/>
      <c r="AY5" s="789"/>
      <c r="AZ5" s="236"/>
      <c r="BA5" s="236"/>
      <c r="BB5" s="236"/>
      <c r="BC5" s="236"/>
      <c r="BD5" s="236"/>
      <c r="BE5" s="237"/>
      <c r="BF5" s="237"/>
      <c r="BG5" s="237"/>
      <c r="BH5" s="237"/>
      <c r="BI5" s="237"/>
      <c r="BJ5" s="237"/>
      <c r="BK5" s="237"/>
      <c r="BL5" s="237"/>
      <c r="BM5" s="237"/>
      <c r="BN5" s="237"/>
      <c r="BO5" s="237"/>
      <c r="BP5" s="237"/>
      <c r="BQ5" s="800" t="s">
        <v>377</v>
      </c>
      <c r="BR5" s="801"/>
      <c r="BS5" s="801"/>
      <c r="BT5" s="801"/>
      <c r="BU5" s="801"/>
      <c r="BV5" s="801"/>
      <c r="BW5" s="801"/>
      <c r="BX5" s="801"/>
      <c r="BY5" s="801"/>
      <c r="BZ5" s="801"/>
      <c r="CA5" s="801"/>
      <c r="CB5" s="801"/>
      <c r="CC5" s="801"/>
      <c r="CD5" s="801"/>
      <c r="CE5" s="801"/>
      <c r="CF5" s="801"/>
      <c r="CG5" s="802"/>
      <c r="CH5" s="777" t="s">
        <v>378</v>
      </c>
      <c r="CI5" s="778"/>
      <c r="CJ5" s="778"/>
      <c r="CK5" s="778"/>
      <c r="CL5" s="779"/>
      <c r="CM5" s="777" t="s">
        <v>379</v>
      </c>
      <c r="CN5" s="778"/>
      <c r="CO5" s="778"/>
      <c r="CP5" s="778"/>
      <c r="CQ5" s="779"/>
      <c r="CR5" s="777" t="s">
        <v>380</v>
      </c>
      <c r="CS5" s="778"/>
      <c r="CT5" s="778"/>
      <c r="CU5" s="778"/>
      <c r="CV5" s="779"/>
      <c r="CW5" s="777" t="s">
        <v>381</v>
      </c>
      <c r="CX5" s="778"/>
      <c r="CY5" s="778"/>
      <c r="CZ5" s="778"/>
      <c r="DA5" s="779"/>
      <c r="DB5" s="777" t="s">
        <v>382</v>
      </c>
      <c r="DC5" s="778"/>
      <c r="DD5" s="778"/>
      <c r="DE5" s="778"/>
      <c r="DF5" s="779"/>
      <c r="DG5" s="783" t="s">
        <v>383</v>
      </c>
      <c r="DH5" s="784"/>
      <c r="DI5" s="784"/>
      <c r="DJ5" s="784"/>
      <c r="DK5" s="785"/>
      <c r="DL5" s="783" t="s">
        <v>384</v>
      </c>
      <c r="DM5" s="784"/>
      <c r="DN5" s="784"/>
      <c r="DO5" s="784"/>
      <c r="DP5" s="785"/>
      <c r="DQ5" s="777" t="s">
        <v>385</v>
      </c>
      <c r="DR5" s="778"/>
      <c r="DS5" s="778"/>
      <c r="DT5" s="778"/>
      <c r="DU5" s="779"/>
      <c r="DV5" s="777" t="s">
        <v>376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386</v>
      </c>
      <c r="C7" s="792"/>
      <c r="D7" s="792"/>
      <c r="E7" s="792"/>
      <c r="F7" s="792"/>
      <c r="G7" s="792"/>
      <c r="H7" s="792"/>
      <c r="I7" s="792"/>
      <c r="J7" s="792"/>
      <c r="K7" s="792"/>
      <c r="L7" s="792"/>
      <c r="M7" s="792"/>
      <c r="N7" s="792"/>
      <c r="O7" s="792"/>
      <c r="P7" s="793"/>
      <c r="Q7" s="794">
        <v>36776</v>
      </c>
      <c r="R7" s="795"/>
      <c r="S7" s="795"/>
      <c r="T7" s="795"/>
      <c r="U7" s="795"/>
      <c r="V7" s="795">
        <v>35641</v>
      </c>
      <c r="W7" s="795"/>
      <c r="X7" s="795"/>
      <c r="Y7" s="795"/>
      <c r="Z7" s="795"/>
      <c r="AA7" s="795">
        <v>1135</v>
      </c>
      <c r="AB7" s="795"/>
      <c r="AC7" s="795"/>
      <c r="AD7" s="795"/>
      <c r="AE7" s="796"/>
      <c r="AF7" s="797">
        <v>1013</v>
      </c>
      <c r="AG7" s="798"/>
      <c r="AH7" s="798"/>
      <c r="AI7" s="798"/>
      <c r="AJ7" s="799"/>
      <c r="AK7" s="834">
        <v>4040</v>
      </c>
      <c r="AL7" s="835"/>
      <c r="AM7" s="835"/>
      <c r="AN7" s="835"/>
      <c r="AO7" s="835"/>
      <c r="AP7" s="835">
        <v>31900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586</v>
      </c>
      <c r="BT7" s="839"/>
      <c r="BU7" s="839"/>
      <c r="BV7" s="839"/>
      <c r="BW7" s="839"/>
      <c r="BX7" s="839"/>
      <c r="BY7" s="839"/>
      <c r="BZ7" s="839"/>
      <c r="CA7" s="839"/>
      <c r="CB7" s="839"/>
      <c r="CC7" s="839"/>
      <c r="CD7" s="839"/>
      <c r="CE7" s="839"/>
      <c r="CF7" s="839"/>
      <c r="CG7" s="840"/>
      <c r="CH7" s="831">
        <v>-1</v>
      </c>
      <c r="CI7" s="832"/>
      <c r="CJ7" s="832"/>
      <c r="CK7" s="832"/>
      <c r="CL7" s="833"/>
      <c r="CM7" s="831">
        <v>63</v>
      </c>
      <c r="CN7" s="832"/>
      <c r="CO7" s="832"/>
      <c r="CP7" s="832"/>
      <c r="CQ7" s="833"/>
      <c r="CR7" s="831">
        <v>30</v>
      </c>
      <c r="CS7" s="832"/>
      <c r="CT7" s="832"/>
      <c r="CU7" s="832"/>
      <c r="CV7" s="833"/>
      <c r="CW7" s="831" t="s">
        <v>574</v>
      </c>
      <c r="CX7" s="832"/>
      <c r="CY7" s="832"/>
      <c r="CZ7" s="832"/>
      <c r="DA7" s="833"/>
      <c r="DB7" s="831" t="s">
        <v>574</v>
      </c>
      <c r="DC7" s="832"/>
      <c r="DD7" s="832"/>
      <c r="DE7" s="832"/>
      <c r="DF7" s="833"/>
      <c r="DG7" s="831" t="s">
        <v>574</v>
      </c>
      <c r="DH7" s="832"/>
      <c r="DI7" s="832"/>
      <c r="DJ7" s="832"/>
      <c r="DK7" s="833"/>
      <c r="DL7" s="831" t="s">
        <v>588</v>
      </c>
      <c r="DM7" s="832"/>
      <c r="DN7" s="832"/>
      <c r="DO7" s="832"/>
      <c r="DP7" s="833"/>
      <c r="DQ7" s="831" t="s">
        <v>574</v>
      </c>
      <c r="DR7" s="832"/>
      <c r="DS7" s="832"/>
      <c r="DT7" s="832"/>
      <c r="DU7" s="833"/>
      <c r="DV7" s="812"/>
      <c r="DW7" s="813"/>
      <c r="DX7" s="813"/>
      <c r="DY7" s="813"/>
      <c r="DZ7" s="814"/>
      <c r="EA7" s="234"/>
    </row>
    <row r="8" spans="1:131" s="235" customFormat="1" ht="26.25" customHeight="1">
      <c r="A8" s="241">
        <v>2</v>
      </c>
      <c r="B8" s="815" t="s">
        <v>387</v>
      </c>
      <c r="C8" s="816"/>
      <c r="D8" s="816"/>
      <c r="E8" s="816"/>
      <c r="F8" s="816"/>
      <c r="G8" s="816"/>
      <c r="H8" s="816"/>
      <c r="I8" s="816"/>
      <c r="J8" s="816"/>
      <c r="K8" s="816"/>
      <c r="L8" s="816"/>
      <c r="M8" s="816"/>
      <c r="N8" s="816"/>
      <c r="O8" s="816"/>
      <c r="P8" s="817"/>
      <c r="Q8" s="818">
        <v>1226</v>
      </c>
      <c r="R8" s="819"/>
      <c r="S8" s="819"/>
      <c r="T8" s="819"/>
      <c r="U8" s="819"/>
      <c r="V8" s="819">
        <v>1226</v>
      </c>
      <c r="W8" s="819"/>
      <c r="X8" s="819"/>
      <c r="Y8" s="819"/>
      <c r="Z8" s="819"/>
      <c r="AA8" s="819" t="s">
        <v>572</v>
      </c>
      <c r="AB8" s="819"/>
      <c r="AC8" s="819"/>
      <c r="AD8" s="819"/>
      <c r="AE8" s="820"/>
      <c r="AF8" s="821" t="s">
        <v>180</v>
      </c>
      <c r="AG8" s="822"/>
      <c r="AH8" s="822"/>
      <c r="AI8" s="822"/>
      <c r="AJ8" s="823"/>
      <c r="AK8" s="824">
        <v>599</v>
      </c>
      <c r="AL8" s="825"/>
      <c r="AM8" s="825"/>
      <c r="AN8" s="825"/>
      <c r="AO8" s="825"/>
      <c r="AP8" s="825" t="s">
        <v>572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587</v>
      </c>
      <c r="BT8" s="829"/>
      <c r="BU8" s="829"/>
      <c r="BV8" s="829"/>
      <c r="BW8" s="829"/>
      <c r="BX8" s="829"/>
      <c r="BY8" s="829"/>
      <c r="BZ8" s="829"/>
      <c r="CA8" s="829"/>
      <c r="CB8" s="829"/>
      <c r="CC8" s="829"/>
      <c r="CD8" s="829"/>
      <c r="CE8" s="829"/>
      <c r="CF8" s="829"/>
      <c r="CG8" s="830"/>
      <c r="CH8" s="841">
        <v>-37</v>
      </c>
      <c r="CI8" s="842"/>
      <c r="CJ8" s="842"/>
      <c r="CK8" s="842"/>
      <c r="CL8" s="843"/>
      <c r="CM8" s="841">
        <v>2</v>
      </c>
      <c r="CN8" s="842"/>
      <c r="CO8" s="842"/>
      <c r="CP8" s="842"/>
      <c r="CQ8" s="843"/>
      <c r="CR8" s="841">
        <v>24</v>
      </c>
      <c r="CS8" s="842"/>
      <c r="CT8" s="842"/>
      <c r="CU8" s="842"/>
      <c r="CV8" s="843"/>
      <c r="CW8" s="841">
        <v>29</v>
      </c>
      <c r="CX8" s="842"/>
      <c r="CY8" s="842"/>
      <c r="CZ8" s="842"/>
      <c r="DA8" s="843"/>
      <c r="DB8" s="841" t="s">
        <v>588</v>
      </c>
      <c r="DC8" s="842"/>
      <c r="DD8" s="842"/>
      <c r="DE8" s="842"/>
      <c r="DF8" s="843"/>
      <c r="DG8" s="841" t="s">
        <v>588</v>
      </c>
      <c r="DH8" s="842"/>
      <c r="DI8" s="842"/>
      <c r="DJ8" s="842"/>
      <c r="DK8" s="843"/>
      <c r="DL8" s="841" t="s">
        <v>588</v>
      </c>
      <c r="DM8" s="842"/>
      <c r="DN8" s="842"/>
      <c r="DO8" s="842"/>
      <c r="DP8" s="843"/>
      <c r="DQ8" s="841" t="s">
        <v>574</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389</v>
      </c>
      <c r="B23" s="850" t="s">
        <v>390</v>
      </c>
      <c r="C23" s="851"/>
      <c r="D23" s="851"/>
      <c r="E23" s="851"/>
      <c r="F23" s="851"/>
      <c r="G23" s="851"/>
      <c r="H23" s="851"/>
      <c r="I23" s="851"/>
      <c r="J23" s="851"/>
      <c r="K23" s="851"/>
      <c r="L23" s="851"/>
      <c r="M23" s="851"/>
      <c r="N23" s="851"/>
      <c r="O23" s="851"/>
      <c r="P23" s="852"/>
      <c r="Q23" s="853">
        <v>37000</v>
      </c>
      <c r="R23" s="854"/>
      <c r="S23" s="854"/>
      <c r="T23" s="854"/>
      <c r="U23" s="854"/>
      <c r="V23" s="854">
        <v>35865</v>
      </c>
      <c r="W23" s="854"/>
      <c r="X23" s="854"/>
      <c r="Y23" s="854"/>
      <c r="Z23" s="854"/>
      <c r="AA23" s="854">
        <v>1135</v>
      </c>
      <c r="AB23" s="854"/>
      <c r="AC23" s="854"/>
      <c r="AD23" s="854"/>
      <c r="AE23" s="855"/>
      <c r="AF23" s="856">
        <v>1013</v>
      </c>
      <c r="AG23" s="854"/>
      <c r="AH23" s="854"/>
      <c r="AI23" s="854"/>
      <c r="AJ23" s="857"/>
      <c r="AK23" s="858"/>
      <c r="AL23" s="859"/>
      <c r="AM23" s="859"/>
      <c r="AN23" s="859"/>
      <c r="AO23" s="859"/>
      <c r="AP23" s="854">
        <v>31900</v>
      </c>
      <c r="AQ23" s="854"/>
      <c r="AR23" s="854"/>
      <c r="AS23" s="854"/>
      <c r="AT23" s="854"/>
      <c r="AU23" s="860"/>
      <c r="AV23" s="860"/>
      <c r="AW23" s="860"/>
      <c r="AX23" s="860"/>
      <c r="AY23" s="861"/>
      <c r="AZ23" s="869" t="s">
        <v>391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392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369</v>
      </c>
      <c r="B26" s="801"/>
      <c r="C26" s="801"/>
      <c r="D26" s="801"/>
      <c r="E26" s="801"/>
      <c r="F26" s="801"/>
      <c r="G26" s="801"/>
      <c r="H26" s="801"/>
      <c r="I26" s="801"/>
      <c r="J26" s="801"/>
      <c r="K26" s="801"/>
      <c r="L26" s="801"/>
      <c r="M26" s="801"/>
      <c r="N26" s="801"/>
      <c r="O26" s="801"/>
      <c r="P26" s="802"/>
      <c r="Q26" s="777" t="s">
        <v>394</v>
      </c>
      <c r="R26" s="778"/>
      <c r="S26" s="778"/>
      <c r="T26" s="778"/>
      <c r="U26" s="779"/>
      <c r="V26" s="777" t="s">
        <v>395</v>
      </c>
      <c r="W26" s="778"/>
      <c r="X26" s="778"/>
      <c r="Y26" s="778"/>
      <c r="Z26" s="779"/>
      <c r="AA26" s="777" t="s">
        <v>396</v>
      </c>
      <c r="AB26" s="778"/>
      <c r="AC26" s="778"/>
      <c r="AD26" s="778"/>
      <c r="AE26" s="778"/>
      <c r="AF26" s="872" t="s">
        <v>397</v>
      </c>
      <c r="AG26" s="873"/>
      <c r="AH26" s="873"/>
      <c r="AI26" s="873"/>
      <c r="AJ26" s="874"/>
      <c r="AK26" s="778" t="s">
        <v>398</v>
      </c>
      <c r="AL26" s="778"/>
      <c r="AM26" s="778"/>
      <c r="AN26" s="778"/>
      <c r="AO26" s="779"/>
      <c r="AP26" s="777" t="s">
        <v>399</v>
      </c>
      <c r="AQ26" s="778"/>
      <c r="AR26" s="778"/>
      <c r="AS26" s="778"/>
      <c r="AT26" s="779"/>
      <c r="AU26" s="777" t="s">
        <v>400</v>
      </c>
      <c r="AV26" s="778"/>
      <c r="AW26" s="778"/>
      <c r="AX26" s="778"/>
      <c r="AY26" s="779"/>
      <c r="AZ26" s="777" t="s">
        <v>401</v>
      </c>
      <c r="BA26" s="778"/>
      <c r="BB26" s="778"/>
      <c r="BC26" s="778"/>
      <c r="BD26" s="779"/>
      <c r="BE26" s="777" t="s">
        <v>376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402</v>
      </c>
      <c r="C28" s="792"/>
      <c r="D28" s="792"/>
      <c r="E28" s="792"/>
      <c r="F28" s="792"/>
      <c r="G28" s="792"/>
      <c r="H28" s="792"/>
      <c r="I28" s="792"/>
      <c r="J28" s="792"/>
      <c r="K28" s="792"/>
      <c r="L28" s="792"/>
      <c r="M28" s="792"/>
      <c r="N28" s="792"/>
      <c r="O28" s="792"/>
      <c r="P28" s="793"/>
      <c r="Q28" s="882">
        <v>7460</v>
      </c>
      <c r="R28" s="883"/>
      <c r="S28" s="883"/>
      <c r="T28" s="883"/>
      <c r="U28" s="883"/>
      <c r="V28" s="883">
        <v>7441</v>
      </c>
      <c r="W28" s="883"/>
      <c r="X28" s="883"/>
      <c r="Y28" s="883"/>
      <c r="Z28" s="883"/>
      <c r="AA28" s="883">
        <v>19</v>
      </c>
      <c r="AB28" s="883"/>
      <c r="AC28" s="883"/>
      <c r="AD28" s="883"/>
      <c r="AE28" s="884"/>
      <c r="AF28" s="885">
        <v>19</v>
      </c>
      <c r="AG28" s="883"/>
      <c r="AH28" s="883"/>
      <c r="AI28" s="883"/>
      <c r="AJ28" s="886"/>
      <c r="AK28" s="887">
        <v>424</v>
      </c>
      <c r="AL28" s="878"/>
      <c r="AM28" s="878"/>
      <c r="AN28" s="878"/>
      <c r="AO28" s="878"/>
      <c r="AP28" s="878" t="s">
        <v>572</v>
      </c>
      <c r="AQ28" s="878"/>
      <c r="AR28" s="878"/>
      <c r="AS28" s="878"/>
      <c r="AT28" s="878"/>
      <c r="AU28" s="878" t="s">
        <v>572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403</v>
      </c>
      <c r="C29" s="816"/>
      <c r="D29" s="816"/>
      <c r="E29" s="816"/>
      <c r="F29" s="816"/>
      <c r="G29" s="816"/>
      <c r="H29" s="816"/>
      <c r="I29" s="816"/>
      <c r="J29" s="816"/>
      <c r="K29" s="816"/>
      <c r="L29" s="816"/>
      <c r="M29" s="816"/>
      <c r="N29" s="816"/>
      <c r="O29" s="816"/>
      <c r="P29" s="817"/>
      <c r="Q29" s="818">
        <v>1923</v>
      </c>
      <c r="R29" s="819"/>
      <c r="S29" s="819"/>
      <c r="T29" s="819"/>
      <c r="U29" s="819"/>
      <c r="V29" s="819">
        <v>1923</v>
      </c>
      <c r="W29" s="819"/>
      <c r="X29" s="819"/>
      <c r="Y29" s="819"/>
      <c r="Z29" s="819"/>
      <c r="AA29" s="819" t="s">
        <v>572</v>
      </c>
      <c r="AB29" s="819"/>
      <c r="AC29" s="819"/>
      <c r="AD29" s="819"/>
      <c r="AE29" s="820"/>
      <c r="AF29" s="821" t="s">
        <v>173</v>
      </c>
      <c r="AG29" s="822"/>
      <c r="AH29" s="822"/>
      <c r="AI29" s="822"/>
      <c r="AJ29" s="823"/>
      <c r="AK29" s="890">
        <v>79</v>
      </c>
      <c r="AL29" s="891"/>
      <c r="AM29" s="891"/>
      <c r="AN29" s="891"/>
      <c r="AO29" s="891"/>
      <c r="AP29" s="891">
        <v>58</v>
      </c>
      <c r="AQ29" s="891"/>
      <c r="AR29" s="891"/>
      <c r="AS29" s="891"/>
      <c r="AT29" s="891"/>
      <c r="AU29" s="891">
        <v>22</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404</v>
      </c>
      <c r="C30" s="816"/>
      <c r="D30" s="816"/>
      <c r="E30" s="816"/>
      <c r="F30" s="816"/>
      <c r="G30" s="816"/>
      <c r="H30" s="816"/>
      <c r="I30" s="816"/>
      <c r="J30" s="816"/>
      <c r="K30" s="816"/>
      <c r="L30" s="816"/>
      <c r="M30" s="816"/>
      <c r="N30" s="816"/>
      <c r="O30" s="816"/>
      <c r="P30" s="817"/>
      <c r="Q30" s="818">
        <v>6291</v>
      </c>
      <c r="R30" s="819"/>
      <c r="S30" s="819"/>
      <c r="T30" s="819"/>
      <c r="U30" s="819"/>
      <c r="V30" s="819">
        <v>6197</v>
      </c>
      <c r="W30" s="819"/>
      <c r="X30" s="819"/>
      <c r="Y30" s="819"/>
      <c r="Z30" s="819"/>
      <c r="AA30" s="819">
        <v>94</v>
      </c>
      <c r="AB30" s="819"/>
      <c r="AC30" s="819"/>
      <c r="AD30" s="819"/>
      <c r="AE30" s="820"/>
      <c r="AF30" s="821">
        <v>94</v>
      </c>
      <c r="AG30" s="822"/>
      <c r="AH30" s="822"/>
      <c r="AI30" s="822"/>
      <c r="AJ30" s="823"/>
      <c r="AK30" s="890">
        <v>868</v>
      </c>
      <c r="AL30" s="891"/>
      <c r="AM30" s="891"/>
      <c r="AN30" s="891"/>
      <c r="AO30" s="891"/>
      <c r="AP30" s="891" t="s">
        <v>572</v>
      </c>
      <c r="AQ30" s="891"/>
      <c r="AR30" s="891"/>
      <c r="AS30" s="891"/>
      <c r="AT30" s="891"/>
      <c r="AU30" s="891" t="s">
        <v>572</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405</v>
      </c>
      <c r="C31" s="816"/>
      <c r="D31" s="816"/>
      <c r="E31" s="816"/>
      <c r="F31" s="816"/>
      <c r="G31" s="816"/>
      <c r="H31" s="816"/>
      <c r="I31" s="816"/>
      <c r="J31" s="816"/>
      <c r="K31" s="816"/>
      <c r="L31" s="816"/>
      <c r="M31" s="816"/>
      <c r="N31" s="816"/>
      <c r="O31" s="816"/>
      <c r="P31" s="817"/>
      <c r="Q31" s="818">
        <v>832</v>
      </c>
      <c r="R31" s="819"/>
      <c r="S31" s="819"/>
      <c r="T31" s="819"/>
      <c r="U31" s="819"/>
      <c r="V31" s="819">
        <v>805</v>
      </c>
      <c r="W31" s="819"/>
      <c r="X31" s="819"/>
      <c r="Y31" s="819"/>
      <c r="Z31" s="819"/>
      <c r="AA31" s="819">
        <v>27</v>
      </c>
      <c r="AB31" s="819"/>
      <c r="AC31" s="819"/>
      <c r="AD31" s="819"/>
      <c r="AE31" s="820"/>
      <c r="AF31" s="821">
        <v>27</v>
      </c>
      <c r="AG31" s="822"/>
      <c r="AH31" s="822"/>
      <c r="AI31" s="822"/>
      <c r="AJ31" s="823"/>
      <c r="AK31" s="890">
        <v>202</v>
      </c>
      <c r="AL31" s="891"/>
      <c r="AM31" s="891"/>
      <c r="AN31" s="891"/>
      <c r="AO31" s="891"/>
      <c r="AP31" s="891" t="s">
        <v>572</v>
      </c>
      <c r="AQ31" s="891"/>
      <c r="AR31" s="891"/>
      <c r="AS31" s="891"/>
      <c r="AT31" s="891"/>
      <c r="AU31" s="891" t="s">
        <v>572</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406</v>
      </c>
      <c r="C32" s="816"/>
      <c r="D32" s="816"/>
      <c r="E32" s="816"/>
      <c r="F32" s="816"/>
      <c r="G32" s="816"/>
      <c r="H32" s="816"/>
      <c r="I32" s="816"/>
      <c r="J32" s="816"/>
      <c r="K32" s="816"/>
      <c r="L32" s="816"/>
      <c r="M32" s="816"/>
      <c r="N32" s="816"/>
      <c r="O32" s="816"/>
      <c r="P32" s="817"/>
      <c r="Q32" s="818">
        <v>23</v>
      </c>
      <c r="R32" s="819"/>
      <c r="S32" s="819"/>
      <c r="T32" s="819"/>
      <c r="U32" s="819"/>
      <c r="V32" s="819">
        <v>22</v>
      </c>
      <c r="W32" s="819"/>
      <c r="X32" s="819"/>
      <c r="Y32" s="819"/>
      <c r="Z32" s="819"/>
      <c r="AA32" s="819">
        <v>1</v>
      </c>
      <c r="AB32" s="819"/>
      <c r="AC32" s="819"/>
      <c r="AD32" s="819"/>
      <c r="AE32" s="820"/>
      <c r="AF32" s="821">
        <v>1</v>
      </c>
      <c r="AG32" s="822"/>
      <c r="AH32" s="822"/>
      <c r="AI32" s="822"/>
      <c r="AJ32" s="823"/>
      <c r="AK32" s="890" t="s">
        <v>572</v>
      </c>
      <c r="AL32" s="891"/>
      <c r="AM32" s="891"/>
      <c r="AN32" s="891"/>
      <c r="AO32" s="891"/>
      <c r="AP32" s="891" t="s">
        <v>572</v>
      </c>
      <c r="AQ32" s="891"/>
      <c r="AR32" s="891"/>
      <c r="AS32" s="891"/>
      <c r="AT32" s="891"/>
      <c r="AU32" s="891" t="s">
        <v>572</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407</v>
      </c>
      <c r="C33" s="816"/>
      <c r="D33" s="816"/>
      <c r="E33" s="816"/>
      <c r="F33" s="816"/>
      <c r="G33" s="816"/>
      <c r="H33" s="816"/>
      <c r="I33" s="816"/>
      <c r="J33" s="816"/>
      <c r="K33" s="816"/>
      <c r="L33" s="816"/>
      <c r="M33" s="816"/>
      <c r="N33" s="816"/>
      <c r="O33" s="816"/>
      <c r="P33" s="817"/>
      <c r="Q33" s="818">
        <v>1771</v>
      </c>
      <c r="R33" s="819"/>
      <c r="S33" s="819"/>
      <c r="T33" s="819"/>
      <c r="U33" s="819"/>
      <c r="V33" s="819">
        <v>1673</v>
      </c>
      <c r="W33" s="819"/>
      <c r="X33" s="819"/>
      <c r="Y33" s="819"/>
      <c r="Z33" s="819"/>
      <c r="AA33" s="819">
        <v>98</v>
      </c>
      <c r="AB33" s="819"/>
      <c r="AC33" s="819"/>
      <c r="AD33" s="819"/>
      <c r="AE33" s="820"/>
      <c r="AF33" s="821">
        <v>586</v>
      </c>
      <c r="AG33" s="822"/>
      <c r="AH33" s="822"/>
      <c r="AI33" s="822"/>
      <c r="AJ33" s="823"/>
      <c r="AK33" s="890">
        <v>129</v>
      </c>
      <c r="AL33" s="891"/>
      <c r="AM33" s="891"/>
      <c r="AN33" s="891"/>
      <c r="AO33" s="891"/>
      <c r="AP33" s="891">
        <v>6303</v>
      </c>
      <c r="AQ33" s="891"/>
      <c r="AR33" s="891"/>
      <c r="AS33" s="891"/>
      <c r="AT33" s="891"/>
      <c r="AU33" s="891">
        <v>845</v>
      </c>
      <c r="AV33" s="891"/>
      <c r="AW33" s="891"/>
      <c r="AX33" s="891"/>
      <c r="AY33" s="891"/>
      <c r="AZ33" s="892" t="s">
        <v>574</v>
      </c>
      <c r="BA33" s="892"/>
      <c r="BB33" s="892"/>
      <c r="BC33" s="892"/>
      <c r="BD33" s="892"/>
      <c r="BE33" s="888" t="s">
        <v>408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409</v>
      </c>
      <c r="C34" s="816"/>
      <c r="D34" s="816"/>
      <c r="E34" s="816"/>
      <c r="F34" s="816"/>
      <c r="G34" s="816"/>
      <c r="H34" s="816"/>
      <c r="I34" s="816"/>
      <c r="J34" s="816"/>
      <c r="K34" s="816"/>
      <c r="L34" s="816"/>
      <c r="M34" s="816"/>
      <c r="N34" s="816"/>
      <c r="O34" s="816"/>
      <c r="P34" s="817"/>
      <c r="Q34" s="818">
        <v>3005</v>
      </c>
      <c r="R34" s="819"/>
      <c r="S34" s="819"/>
      <c r="T34" s="819"/>
      <c r="U34" s="819"/>
      <c r="V34" s="819">
        <v>2787</v>
      </c>
      <c r="W34" s="819"/>
      <c r="X34" s="819"/>
      <c r="Y34" s="819"/>
      <c r="Z34" s="819"/>
      <c r="AA34" s="819">
        <v>218</v>
      </c>
      <c r="AB34" s="819"/>
      <c r="AC34" s="819"/>
      <c r="AD34" s="819"/>
      <c r="AE34" s="820"/>
      <c r="AF34" s="821">
        <v>1342</v>
      </c>
      <c r="AG34" s="822"/>
      <c r="AH34" s="822"/>
      <c r="AI34" s="822"/>
      <c r="AJ34" s="823"/>
      <c r="AK34" s="890">
        <v>1531</v>
      </c>
      <c r="AL34" s="891"/>
      <c r="AM34" s="891"/>
      <c r="AN34" s="891"/>
      <c r="AO34" s="891"/>
      <c r="AP34" s="891">
        <v>33878</v>
      </c>
      <c r="AQ34" s="891"/>
      <c r="AR34" s="891"/>
      <c r="AS34" s="891"/>
      <c r="AT34" s="891"/>
      <c r="AU34" s="891">
        <v>20869</v>
      </c>
      <c r="AV34" s="891"/>
      <c r="AW34" s="891"/>
      <c r="AX34" s="891"/>
      <c r="AY34" s="891"/>
      <c r="AZ34" s="892" t="s">
        <v>574</v>
      </c>
      <c r="BA34" s="892"/>
      <c r="BB34" s="892"/>
      <c r="BC34" s="892"/>
      <c r="BD34" s="892"/>
      <c r="BE34" s="888" t="s">
        <v>410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411</v>
      </c>
      <c r="C35" s="816"/>
      <c r="D35" s="816"/>
      <c r="E35" s="816"/>
      <c r="F35" s="816"/>
      <c r="G35" s="816"/>
      <c r="H35" s="816"/>
      <c r="I35" s="816"/>
      <c r="J35" s="816"/>
      <c r="K35" s="816"/>
      <c r="L35" s="816"/>
      <c r="M35" s="816"/>
      <c r="N35" s="816"/>
      <c r="O35" s="816"/>
      <c r="P35" s="817"/>
      <c r="Q35" s="818">
        <v>62</v>
      </c>
      <c r="R35" s="819"/>
      <c r="S35" s="819"/>
      <c r="T35" s="819"/>
      <c r="U35" s="819"/>
      <c r="V35" s="819">
        <v>51</v>
      </c>
      <c r="W35" s="819"/>
      <c r="X35" s="819"/>
      <c r="Y35" s="819"/>
      <c r="Z35" s="819"/>
      <c r="AA35" s="819">
        <v>11</v>
      </c>
      <c r="AB35" s="819"/>
      <c r="AC35" s="819"/>
      <c r="AD35" s="819"/>
      <c r="AE35" s="820"/>
      <c r="AF35" s="821">
        <v>197</v>
      </c>
      <c r="AG35" s="822"/>
      <c r="AH35" s="822"/>
      <c r="AI35" s="822"/>
      <c r="AJ35" s="823"/>
      <c r="AK35" s="890" t="s">
        <v>574</v>
      </c>
      <c r="AL35" s="891"/>
      <c r="AM35" s="891"/>
      <c r="AN35" s="891"/>
      <c r="AO35" s="891"/>
      <c r="AP35" s="891" t="s">
        <v>573</v>
      </c>
      <c r="AQ35" s="891"/>
      <c r="AR35" s="891"/>
      <c r="AS35" s="891"/>
      <c r="AT35" s="891"/>
      <c r="AU35" s="891" t="s">
        <v>574</v>
      </c>
      <c r="AV35" s="891"/>
      <c r="AW35" s="891"/>
      <c r="AX35" s="891"/>
      <c r="AY35" s="891"/>
      <c r="AZ35" s="892" t="s">
        <v>574</v>
      </c>
      <c r="BA35" s="892"/>
      <c r="BB35" s="892"/>
      <c r="BC35" s="892"/>
      <c r="BD35" s="892"/>
      <c r="BE35" s="888" t="s">
        <v>408</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389</v>
      </c>
      <c r="B63" s="850" t="s">
        <v>413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2266</v>
      </c>
      <c r="AG63" s="902"/>
      <c r="AH63" s="902"/>
      <c r="AI63" s="902"/>
      <c r="AJ63" s="903"/>
      <c r="AK63" s="904"/>
      <c r="AL63" s="899"/>
      <c r="AM63" s="899"/>
      <c r="AN63" s="899"/>
      <c r="AO63" s="899"/>
      <c r="AP63" s="902">
        <f>SUM(AP28:AT35)</f>
        <v>40239</v>
      </c>
      <c r="AQ63" s="902"/>
      <c r="AR63" s="902"/>
      <c r="AS63" s="902"/>
      <c r="AT63" s="902"/>
      <c r="AU63" s="902">
        <f>SUM(AU28:AY35)-1</f>
        <v>21735</v>
      </c>
      <c r="AV63" s="902"/>
      <c r="AW63" s="902"/>
      <c r="AX63" s="902"/>
      <c r="AY63" s="902"/>
      <c r="AZ63" s="906"/>
      <c r="BA63" s="906"/>
      <c r="BB63" s="906"/>
      <c r="BC63" s="906"/>
      <c r="BD63" s="906"/>
      <c r="BE63" s="907"/>
      <c r="BF63" s="907"/>
      <c r="BG63" s="907"/>
      <c r="BH63" s="907"/>
      <c r="BI63" s="908"/>
      <c r="BJ63" s="909" t="s">
        <v>414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416</v>
      </c>
      <c r="B66" s="801"/>
      <c r="C66" s="801"/>
      <c r="D66" s="801"/>
      <c r="E66" s="801"/>
      <c r="F66" s="801"/>
      <c r="G66" s="801"/>
      <c r="H66" s="801"/>
      <c r="I66" s="801"/>
      <c r="J66" s="801"/>
      <c r="K66" s="801"/>
      <c r="L66" s="801"/>
      <c r="M66" s="801"/>
      <c r="N66" s="801"/>
      <c r="O66" s="801"/>
      <c r="P66" s="802"/>
      <c r="Q66" s="777" t="s">
        <v>417</v>
      </c>
      <c r="R66" s="778"/>
      <c r="S66" s="778"/>
      <c r="T66" s="778"/>
      <c r="U66" s="779"/>
      <c r="V66" s="777" t="s">
        <v>418</v>
      </c>
      <c r="W66" s="778"/>
      <c r="X66" s="778"/>
      <c r="Y66" s="778"/>
      <c r="Z66" s="779"/>
      <c r="AA66" s="777" t="s">
        <v>419</v>
      </c>
      <c r="AB66" s="778"/>
      <c r="AC66" s="778"/>
      <c r="AD66" s="778"/>
      <c r="AE66" s="779"/>
      <c r="AF66" s="912" t="s">
        <v>420</v>
      </c>
      <c r="AG66" s="873"/>
      <c r="AH66" s="873"/>
      <c r="AI66" s="873"/>
      <c r="AJ66" s="913"/>
      <c r="AK66" s="777" t="s">
        <v>421</v>
      </c>
      <c r="AL66" s="801"/>
      <c r="AM66" s="801"/>
      <c r="AN66" s="801"/>
      <c r="AO66" s="802"/>
      <c r="AP66" s="777" t="s">
        <v>422</v>
      </c>
      <c r="AQ66" s="778"/>
      <c r="AR66" s="778"/>
      <c r="AS66" s="778"/>
      <c r="AT66" s="779"/>
      <c r="AU66" s="777" t="s">
        <v>423</v>
      </c>
      <c r="AV66" s="778"/>
      <c r="AW66" s="778"/>
      <c r="AX66" s="778"/>
      <c r="AY66" s="779"/>
      <c r="AZ66" s="777" t="s">
        <v>376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575</v>
      </c>
      <c r="C68" s="930"/>
      <c r="D68" s="930"/>
      <c r="E68" s="930"/>
      <c r="F68" s="930"/>
      <c r="G68" s="930"/>
      <c r="H68" s="930"/>
      <c r="I68" s="930"/>
      <c r="J68" s="930"/>
      <c r="K68" s="930"/>
      <c r="L68" s="930"/>
      <c r="M68" s="930"/>
      <c r="N68" s="930"/>
      <c r="O68" s="930"/>
      <c r="P68" s="931"/>
      <c r="Q68" s="932">
        <v>5536</v>
      </c>
      <c r="R68" s="926"/>
      <c r="S68" s="926"/>
      <c r="T68" s="926"/>
      <c r="U68" s="926"/>
      <c r="V68" s="926">
        <v>5457</v>
      </c>
      <c r="W68" s="926"/>
      <c r="X68" s="926"/>
      <c r="Y68" s="926"/>
      <c r="Z68" s="926"/>
      <c r="AA68" s="926">
        <v>79</v>
      </c>
      <c r="AB68" s="926"/>
      <c r="AC68" s="926"/>
      <c r="AD68" s="926"/>
      <c r="AE68" s="926"/>
      <c r="AF68" s="926">
        <v>238</v>
      </c>
      <c r="AG68" s="926"/>
      <c r="AH68" s="926"/>
      <c r="AI68" s="926"/>
      <c r="AJ68" s="926"/>
      <c r="AK68" s="926">
        <v>3</v>
      </c>
      <c r="AL68" s="926"/>
      <c r="AM68" s="926"/>
      <c r="AN68" s="926"/>
      <c r="AO68" s="926"/>
      <c r="AP68" s="926">
        <v>1658</v>
      </c>
      <c r="AQ68" s="926"/>
      <c r="AR68" s="926"/>
      <c r="AS68" s="926"/>
      <c r="AT68" s="926"/>
      <c r="AU68" s="926">
        <v>643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576</v>
      </c>
      <c r="C69" s="934"/>
      <c r="D69" s="934"/>
      <c r="E69" s="934"/>
      <c r="F69" s="934"/>
      <c r="G69" s="934"/>
      <c r="H69" s="934"/>
      <c r="I69" s="934"/>
      <c r="J69" s="934"/>
      <c r="K69" s="934"/>
      <c r="L69" s="934"/>
      <c r="M69" s="934"/>
      <c r="N69" s="934"/>
      <c r="O69" s="934"/>
      <c r="P69" s="935"/>
      <c r="Q69" s="936">
        <v>1721</v>
      </c>
      <c r="R69" s="891"/>
      <c r="S69" s="891"/>
      <c r="T69" s="891"/>
      <c r="U69" s="891"/>
      <c r="V69" s="891">
        <v>1710</v>
      </c>
      <c r="W69" s="891"/>
      <c r="X69" s="891"/>
      <c r="Y69" s="891"/>
      <c r="Z69" s="891"/>
      <c r="AA69" s="891">
        <v>11</v>
      </c>
      <c r="AB69" s="891"/>
      <c r="AC69" s="891"/>
      <c r="AD69" s="891"/>
      <c r="AE69" s="891"/>
      <c r="AF69" s="891">
        <v>29</v>
      </c>
      <c r="AG69" s="891"/>
      <c r="AH69" s="891"/>
      <c r="AI69" s="891"/>
      <c r="AJ69" s="891"/>
      <c r="AK69" s="891">
        <v>0</v>
      </c>
      <c r="AL69" s="891"/>
      <c r="AM69" s="891"/>
      <c r="AN69" s="891"/>
      <c r="AO69" s="891"/>
      <c r="AP69" s="891">
        <v>135</v>
      </c>
      <c r="AQ69" s="891"/>
      <c r="AR69" s="891"/>
      <c r="AS69" s="891"/>
      <c r="AT69" s="891"/>
      <c r="AU69" s="891">
        <v>44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577</v>
      </c>
      <c r="C70" s="934"/>
      <c r="D70" s="934"/>
      <c r="E70" s="934"/>
      <c r="F70" s="934"/>
      <c r="G70" s="934"/>
      <c r="H70" s="934"/>
      <c r="I70" s="934"/>
      <c r="J70" s="934"/>
      <c r="K70" s="934"/>
      <c r="L70" s="934"/>
      <c r="M70" s="934"/>
      <c r="N70" s="934"/>
      <c r="O70" s="934"/>
      <c r="P70" s="935"/>
      <c r="Q70" s="936">
        <v>2171</v>
      </c>
      <c r="R70" s="891"/>
      <c r="S70" s="891"/>
      <c r="T70" s="891"/>
      <c r="U70" s="891"/>
      <c r="V70" s="891">
        <v>2155</v>
      </c>
      <c r="W70" s="891"/>
      <c r="X70" s="891"/>
      <c r="Y70" s="891"/>
      <c r="Z70" s="891"/>
      <c r="AA70" s="891">
        <v>17</v>
      </c>
      <c r="AB70" s="891"/>
      <c r="AC70" s="891"/>
      <c r="AD70" s="891"/>
      <c r="AE70" s="891"/>
      <c r="AF70" s="891">
        <v>17</v>
      </c>
      <c r="AG70" s="891"/>
      <c r="AH70" s="891"/>
      <c r="AI70" s="891"/>
      <c r="AJ70" s="891"/>
      <c r="AK70" s="891">
        <v>0</v>
      </c>
      <c r="AL70" s="891"/>
      <c r="AM70" s="891"/>
      <c r="AN70" s="891"/>
      <c r="AO70" s="891"/>
      <c r="AP70" s="891">
        <v>2</v>
      </c>
      <c r="AQ70" s="891"/>
      <c r="AR70" s="891"/>
      <c r="AS70" s="891"/>
      <c r="AT70" s="891"/>
      <c r="AU70" s="891">
        <v>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578</v>
      </c>
      <c r="C71" s="934"/>
      <c r="D71" s="934"/>
      <c r="E71" s="934"/>
      <c r="F71" s="934"/>
      <c r="G71" s="934"/>
      <c r="H71" s="934"/>
      <c r="I71" s="934"/>
      <c r="J71" s="934"/>
      <c r="K71" s="934"/>
      <c r="L71" s="934"/>
      <c r="M71" s="934"/>
      <c r="N71" s="934"/>
      <c r="O71" s="934"/>
      <c r="P71" s="935"/>
      <c r="Q71" s="936">
        <v>12125</v>
      </c>
      <c r="R71" s="891"/>
      <c r="S71" s="891"/>
      <c r="T71" s="891"/>
      <c r="U71" s="891"/>
      <c r="V71" s="891">
        <v>12701</v>
      </c>
      <c r="W71" s="891"/>
      <c r="X71" s="891"/>
      <c r="Y71" s="891"/>
      <c r="Z71" s="891"/>
      <c r="AA71" s="891">
        <v>-576</v>
      </c>
      <c r="AB71" s="891"/>
      <c r="AC71" s="891"/>
      <c r="AD71" s="891"/>
      <c r="AE71" s="891"/>
      <c r="AF71" s="891">
        <v>823</v>
      </c>
      <c r="AG71" s="891"/>
      <c r="AH71" s="891"/>
      <c r="AI71" s="891"/>
      <c r="AJ71" s="891"/>
      <c r="AK71" s="891">
        <v>1702</v>
      </c>
      <c r="AL71" s="891"/>
      <c r="AM71" s="891"/>
      <c r="AN71" s="891"/>
      <c r="AO71" s="891"/>
      <c r="AP71" s="891">
        <v>12321</v>
      </c>
      <c r="AQ71" s="891"/>
      <c r="AR71" s="891"/>
      <c r="AS71" s="891"/>
      <c r="AT71" s="891"/>
      <c r="AU71" s="891">
        <v>7333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579</v>
      </c>
      <c r="C72" s="934"/>
      <c r="D72" s="934"/>
      <c r="E72" s="934"/>
      <c r="F72" s="934"/>
      <c r="G72" s="934"/>
      <c r="H72" s="934"/>
      <c r="I72" s="934"/>
      <c r="J72" s="934"/>
      <c r="K72" s="934"/>
      <c r="L72" s="934"/>
      <c r="M72" s="934"/>
      <c r="N72" s="934"/>
      <c r="O72" s="934"/>
      <c r="P72" s="935"/>
      <c r="Q72" s="936">
        <v>975</v>
      </c>
      <c r="R72" s="891"/>
      <c r="S72" s="891"/>
      <c r="T72" s="891"/>
      <c r="U72" s="891"/>
      <c r="V72" s="891">
        <v>719</v>
      </c>
      <c r="W72" s="891"/>
      <c r="X72" s="891"/>
      <c r="Y72" s="891"/>
      <c r="Z72" s="891"/>
      <c r="AA72" s="891">
        <v>256</v>
      </c>
      <c r="AB72" s="891"/>
      <c r="AC72" s="891"/>
      <c r="AD72" s="891"/>
      <c r="AE72" s="891"/>
      <c r="AF72" s="891">
        <v>1963</v>
      </c>
      <c r="AG72" s="891"/>
      <c r="AH72" s="891"/>
      <c r="AI72" s="891"/>
      <c r="AJ72" s="891"/>
      <c r="AK72" s="891">
        <v>0</v>
      </c>
      <c r="AL72" s="891"/>
      <c r="AM72" s="891"/>
      <c r="AN72" s="891"/>
      <c r="AO72" s="891"/>
      <c r="AP72" s="891">
        <v>581</v>
      </c>
      <c r="AQ72" s="891"/>
      <c r="AR72" s="891"/>
      <c r="AS72" s="891"/>
      <c r="AT72" s="891"/>
      <c r="AU72" s="891">
        <v>17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583</v>
      </c>
      <c r="C73" s="934"/>
      <c r="D73" s="934"/>
      <c r="E73" s="934"/>
      <c r="F73" s="934"/>
      <c r="G73" s="934"/>
      <c r="H73" s="934"/>
      <c r="I73" s="934"/>
      <c r="J73" s="934"/>
      <c r="K73" s="934"/>
      <c r="L73" s="934"/>
      <c r="M73" s="934"/>
      <c r="N73" s="934"/>
      <c r="O73" s="934"/>
      <c r="P73" s="935"/>
      <c r="Q73" s="936">
        <v>1698</v>
      </c>
      <c r="R73" s="891"/>
      <c r="S73" s="891"/>
      <c r="T73" s="891"/>
      <c r="U73" s="891"/>
      <c r="V73" s="891">
        <v>1630</v>
      </c>
      <c r="W73" s="891"/>
      <c r="X73" s="891"/>
      <c r="Y73" s="891"/>
      <c r="Z73" s="891"/>
      <c r="AA73" s="891">
        <v>68</v>
      </c>
      <c r="AB73" s="891"/>
      <c r="AC73" s="891"/>
      <c r="AD73" s="891"/>
      <c r="AE73" s="891"/>
      <c r="AF73" s="891">
        <v>68</v>
      </c>
      <c r="AG73" s="891"/>
      <c r="AH73" s="891"/>
      <c r="AI73" s="891"/>
      <c r="AJ73" s="891"/>
      <c r="AK73" s="891">
        <v>124</v>
      </c>
      <c r="AL73" s="891"/>
      <c r="AM73" s="891"/>
      <c r="AN73" s="891"/>
      <c r="AO73" s="891"/>
      <c r="AP73" s="891" t="s">
        <v>585</v>
      </c>
      <c r="AQ73" s="891"/>
      <c r="AR73" s="891"/>
      <c r="AS73" s="891"/>
      <c r="AT73" s="891"/>
      <c r="AU73" s="891" t="s">
        <v>574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584</v>
      </c>
      <c r="C74" s="934"/>
      <c r="D74" s="934"/>
      <c r="E74" s="934"/>
      <c r="F74" s="934"/>
      <c r="G74" s="934"/>
      <c r="H74" s="934"/>
      <c r="I74" s="934"/>
      <c r="J74" s="934"/>
      <c r="K74" s="934"/>
      <c r="L74" s="934"/>
      <c r="M74" s="934"/>
      <c r="N74" s="934"/>
      <c r="O74" s="934"/>
      <c r="P74" s="935"/>
      <c r="Q74" s="936">
        <v>281118</v>
      </c>
      <c r="R74" s="891"/>
      <c r="S74" s="891"/>
      <c r="T74" s="891"/>
      <c r="U74" s="891"/>
      <c r="V74" s="891">
        <v>268079</v>
      </c>
      <c r="W74" s="891"/>
      <c r="X74" s="891"/>
      <c r="Y74" s="891"/>
      <c r="Z74" s="891"/>
      <c r="AA74" s="891">
        <v>13039</v>
      </c>
      <c r="AB74" s="891"/>
      <c r="AC74" s="891"/>
      <c r="AD74" s="891"/>
      <c r="AE74" s="891"/>
      <c r="AF74" s="891">
        <v>13039</v>
      </c>
      <c r="AG74" s="891"/>
      <c r="AH74" s="891"/>
      <c r="AI74" s="891"/>
      <c r="AJ74" s="891"/>
      <c r="AK74" s="891">
        <v>1356</v>
      </c>
      <c r="AL74" s="891"/>
      <c r="AM74" s="891"/>
      <c r="AN74" s="891"/>
      <c r="AO74" s="891"/>
      <c r="AP74" s="891" t="s">
        <v>585</v>
      </c>
      <c r="AQ74" s="891"/>
      <c r="AR74" s="891"/>
      <c r="AS74" s="891"/>
      <c r="AT74" s="891"/>
      <c r="AU74" s="891" t="s">
        <v>574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582</v>
      </c>
      <c r="C75" s="934"/>
      <c r="D75" s="934"/>
      <c r="E75" s="934"/>
      <c r="F75" s="934"/>
      <c r="G75" s="934"/>
      <c r="H75" s="934"/>
      <c r="I75" s="934"/>
      <c r="J75" s="934"/>
      <c r="K75" s="934"/>
      <c r="L75" s="934"/>
      <c r="M75" s="934"/>
      <c r="N75" s="934"/>
      <c r="O75" s="934"/>
      <c r="P75" s="935"/>
      <c r="Q75" s="939">
        <v>1092</v>
      </c>
      <c r="R75" s="940"/>
      <c r="S75" s="940"/>
      <c r="T75" s="940"/>
      <c r="U75" s="890"/>
      <c r="V75" s="941">
        <v>1062</v>
      </c>
      <c r="W75" s="940"/>
      <c r="X75" s="940"/>
      <c r="Y75" s="940"/>
      <c r="Z75" s="890"/>
      <c r="AA75" s="941">
        <v>30</v>
      </c>
      <c r="AB75" s="940"/>
      <c r="AC75" s="940"/>
      <c r="AD75" s="940"/>
      <c r="AE75" s="890"/>
      <c r="AF75" s="941">
        <v>30</v>
      </c>
      <c r="AG75" s="940"/>
      <c r="AH75" s="940"/>
      <c r="AI75" s="940"/>
      <c r="AJ75" s="890"/>
      <c r="AK75" s="941">
        <v>175</v>
      </c>
      <c r="AL75" s="940"/>
      <c r="AM75" s="940"/>
      <c r="AN75" s="940"/>
      <c r="AO75" s="890"/>
      <c r="AP75" s="941" t="s">
        <v>574</v>
      </c>
      <c r="AQ75" s="940"/>
      <c r="AR75" s="940"/>
      <c r="AS75" s="940"/>
      <c r="AT75" s="890"/>
      <c r="AU75" s="941" t="s">
        <v>574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581</v>
      </c>
      <c r="C76" s="934"/>
      <c r="D76" s="934"/>
      <c r="E76" s="934"/>
      <c r="F76" s="934"/>
      <c r="G76" s="934"/>
      <c r="H76" s="934"/>
      <c r="I76" s="934"/>
      <c r="J76" s="934"/>
      <c r="K76" s="934"/>
      <c r="L76" s="934"/>
      <c r="M76" s="934"/>
      <c r="N76" s="934"/>
      <c r="O76" s="934"/>
      <c r="P76" s="935"/>
      <c r="Q76" s="939">
        <v>373</v>
      </c>
      <c r="R76" s="940"/>
      <c r="S76" s="940"/>
      <c r="T76" s="940"/>
      <c r="U76" s="890"/>
      <c r="V76" s="941">
        <v>209</v>
      </c>
      <c r="W76" s="940"/>
      <c r="X76" s="940"/>
      <c r="Y76" s="940"/>
      <c r="Z76" s="890"/>
      <c r="AA76" s="941">
        <v>164</v>
      </c>
      <c r="AB76" s="940"/>
      <c r="AC76" s="940"/>
      <c r="AD76" s="940"/>
      <c r="AE76" s="890"/>
      <c r="AF76" s="941">
        <v>164</v>
      </c>
      <c r="AG76" s="940"/>
      <c r="AH76" s="940"/>
      <c r="AI76" s="940"/>
      <c r="AJ76" s="890"/>
      <c r="AK76" s="941">
        <v>4</v>
      </c>
      <c r="AL76" s="940"/>
      <c r="AM76" s="940"/>
      <c r="AN76" s="940"/>
      <c r="AO76" s="890"/>
      <c r="AP76" s="941" t="s">
        <v>585</v>
      </c>
      <c r="AQ76" s="940"/>
      <c r="AR76" s="940"/>
      <c r="AS76" s="940"/>
      <c r="AT76" s="890"/>
      <c r="AU76" s="941" t="s">
        <v>574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580</v>
      </c>
      <c r="C77" s="934"/>
      <c r="D77" s="934"/>
      <c r="E77" s="934"/>
      <c r="F77" s="934"/>
      <c r="G77" s="934"/>
      <c r="H77" s="934"/>
      <c r="I77" s="934"/>
      <c r="J77" s="934"/>
      <c r="K77" s="934"/>
      <c r="L77" s="934"/>
      <c r="M77" s="934"/>
      <c r="N77" s="934"/>
      <c r="O77" s="934"/>
      <c r="P77" s="935"/>
      <c r="Q77" s="939">
        <v>194</v>
      </c>
      <c r="R77" s="940"/>
      <c r="S77" s="940"/>
      <c r="T77" s="940"/>
      <c r="U77" s="890"/>
      <c r="V77" s="941">
        <v>185</v>
      </c>
      <c r="W77" s="940"/>
      <c r="X77" s="940"/>
      <c r="Y77" s="940"/>
      <c r="Z77" s="890"/>
      <c r="AA77" s="941">
        <v>8</v>
      </c>
      <c r="AB77" s="940"/>
      <c r="AC77" s="940"/>
      <c r="AD77" s="940"/>
      <c r="AE77" s="890"/>
      <c r="AF77" s="941">
        <v>8</v>
      </c>
      <c r="AG77" s="940"/>
      <c r="AH77" s="940"/>
      <c r="AI77" s="940"/>
      <c r="AJ77" s="890"/>
      <c r="AK77" s="941">
        <v>0</v>
      </c>
      <c r="AL77" s="940"/>
      <c r="AM77" s="940"/>
      <c r="AN77" s="940"/>
      <c r="AO77" s="890"/>
      <c r="AP77" s="941" t="s">
        <v>585</v>
      </c>
      <c r="AQ77" s="940"/>
      <c r="AR77" s="940"/>
      <c r="AS77" s="940"/>
      <c r="AT77" s="890"/>
      <c r="AU77" s="941" t="s">
        <v>574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389</v>
      </c>
      <c r="B88" s="850" t="s">
        <v>424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SUM(AF68:AJ77)</f>
        <v>16379</v>
      </c>
      <c r="AG88" s="902"/>
      <c r="AH88" s="902"/>
      <c r="AI88" s="902"/>
      <c r="AJ88" s="902"/>
      <c r="AK88" s="899"/>
      <c r="AL88" s="899"/>
      <c r="AM88" s="899"/>
      <c r="AN88" s="899"/>
      <c r="AO88" s="899"/>
      <c r="AP88" s="902">
        <f>SUM(AP68:AT77)</f>
        <v>14697</v>
      </c>
      <c r="AQ88" s="902"/>
      <c r="AR88" s="902"/>
      <c r="AS88" s="902"/>
      <c r="AT88" s="902"/>
      <c r="AU88" s="902">
        <f>SUM(AU68:AY77)</f>
        <v>8039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850" t="s">
        <v>425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SUM(CR7:CV88)</f>
        <v>54</v>
      </c>
      <c r="CS102" s="910"/>
      <c r="CT102" s="910"/>
      <c r="CU102" s="910"/>
      <c r="CV102" s="953"/>
      <c r="CW102" s="952">
        <f>SUM(CW7:DA88)</f>
        <v>29</v>
      </c>
      <c r="CX102" s="910"/>
      <c r="CY102" s="910"/>
      <c r="CZ102" s="910"/>
      <c r="DA102" s="953"/>
      <c r="DB102" s="952" t="s">
        <v>574</v>
      </c>
      <c r="DC102" s="910"/>
      <c r="DD102" s="910"/>
      <c r="DE102" s="910"/>
      <c r="DF102" s="953"/>
      <c r="DG102" s="952" t="s">
        <v>574</v>
      </c>
      <c r="DH102" s="910"/>
      <c r="DI102" s="910"/>
      <c r="DJ102" s="910"/>
      <c r="DK102" s="953"/>
      <c r="DL102" s="952" t="s">
        <v>574</v>
      </c>
      <c r="DM102" s="910"/>
      <c r="DN102" s="910"/>
      <c r="DO102" s="910"/>
      <c r="DP102" s="953"/>
      <c r="DQ102" s="952" t="s">
        <v>574</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430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432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433</v>
      </c>
      <c r="AB109" s="955"/>
      <c r="AC109" s="955"/>
      <c r="AD109" s="955"/>
      <c r="AE109" s="956"/>
      <c r="AF109" s="954" t="s">
        <v>307</v>
      </c>
      <c r="AG109" s="955"/>
      <c r="AH109" s="955"/>
      <c r="AI109" s="955"/>
      <c r="AJ109" s="956"/>
      <c r="AK109" s="954" t="s">
        <v>306</v>
      </c>
      <c r="AL109" s="955"/>
      <c r="AM109" s="955"/>
      <c r="AN109" s="955"/>
      <c r="AO109" s="956"/>
      <c r="AP109" s="954" t="s">
        <v>434</v>
      </c>
      <c r="AQ109" s="955"/>
      <c r="AR109" s="955"/>
      <c r="AS109" s="955"/>
      <c r="AT109" s="957"/>
      <c r="AU109" s="974" t="s">
        <v>432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433</v>
      </c>
      <c r="BR109" s="955"/>
      <c r="BS109" s="955"/>
      <c r="BT109" s="955"/>
      <c r="BU109" s="956"/>
      <c r="BV109" s="954" t="s">
        <v>307</v>
      </c>
      <c r="BW109" s="955"/>
      <c r="BX109" s="955"/>
      <c r="BY109" s="955"/>
      <c r="BZ109" s="956"/>
      <c r="CA109" s="954" t="s">
        <v>306</v>
      </c>
      <c r="CB109" s="955"/>
      <c r="CC109" s="955"/>
      <c r="CD109" s="955"/>
      <c r="CE109" s="956"/>
      <c r="CF109" s="975" t="s">
        <v>434</v>
      </c>
      <c r="CG109" s="975"/>
      <c r="CH109" s="975"/>
      <c r="CI109" s="975"/>
      <c r="CJ109" s="975"/>
      <c r="CK109" s="954" t="s">
        <v>435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433</v>
      </c>
      <c r="DH109" s="955"/>
      <c r="DI109" s="955"/>
      <c r="DJ109" s="955"/>
      <c r="DK109" s="956"/>
      <c r="DL109" s="954" t="s">
        <v>307</v>
      </c>
      <c r="DM109" s="955"/>
      <c r="DN109" s="955"/>
      <c r="DO109" s="955"/>
      <c r="DP109" s="956"/>
      <c r="DQ109" s="954" t="s">
        <v>306</v>
      </c>
      <c r="DR109" s="955"/>
      <c r="DS109" s="955"/>
      <c r="DT109" s="955"/>
      <c r="DU109" s="956"/>
      <c r="DV109" s="954" t="s">
        <v>434</v>
      </c>
      <c r="DW109" s="955"/>
      <c r="DX109" s="955"/>
      <c r="DY109" s="955"/>
      <c r="DZ109" s="957"/>
    </row>
    <row r="110" spans="1:131" s="226" customFormat="1" ht="26.25" customHeight="1">
      <c r="A110" s="958" t="s">
        <v>436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4161387</v>
      </c>
      <c r="AB110" s="962"/>
      <c r="AC110" s="962"/>
      <c r="AD110" s="962"/>
      <c r="AE110" s="963"/>
      <c r="AF110" s="964">
        <v>4283721</v>
      </c>
      <c r="AG110" s="962"/>
      <c r="AH110" s="962"/>
      <c r="AI110" s="962"/>
      <c r="AJ110" s="963"/>
      <c r="AK110" s="964">
        <v>3802756</v>
      </c>
      <c r="AL110" s="962"/>
      <c r="AM110" s="962"/>
      <c r="AN110" s="962"/>
      <c r="AO110" s="963"/>
      <c r="AP110" s="965">
        <v>23.6</v>
      </c>
      <c r="AQ110" s="966"/>
      <c r="AR110" s="966"/>
      <c r="AS110" s="966"/>
      <c r="AT110" s="967"/>
      <c r="AU110" s="968" t="s">
        <v>67</v>
      </c>
      <c r="AV110" s="969"/>
      <c r="AW110" s="969"/>
      <c r="AX110" s="969"/>
      <c r="AY110" s="969"/>
      <c r="AZ110" s="1010" t="s">
        <v>437</v>
      </c>
      <c r="BA110" s="959"/>
      <c r="BB110" s="959"/>
      <c r="BC110" s="959"/>
      <c r="BD110" s="959"/>
      <c r="BE110" s="959"/>
      <c r="BF110" s="959"/>
      <c r="BG110" s="959"/>
      <c r="BH110" s="959"/>
      <c r="BI110" s="959"/>
      <c r="BJ110" s="959"/>
      <c r="BK110" s="959"/>
      <c r="BL110" s="959"/>
      <c r="BM110" s="959"/>
      <c r="BN110" s="959"/>
      <c r="BO110" s="959"/>
      <c r="BP110" s="960"/>
      <c r="BQ110" s="996">
        <v>33605054</v>
      </c>
      <c r="BR110" s="997"/>
      <c r="BS110" s="997"/>
      <c r="BT110" s="997"/>
      <c r="BU110" s="997"/>
      <c r="BV110" s="997">
        <v>32002547</v>
      </c>
      <c r="BW110" s="997"/>
      <c r="BX110" s="997"/>
      <c r="BY110" s="997"/>
      <c r="BZ110" s="997"/>
      <c r="CA110" s="997">
        <v>31899638</v>
      </c>
      <c r="CB110" s="997"/>
      <c r="CC110" s="997"/>
      <c r="CD110" s="997"/>
      <c r="CE110" s="997"/>
      <c r="CF110" s="1011">
        <v>198.1</v>
      </c>
      <c r="CG110" s="1012"/>
      <c r="CH110" s="1012"/>
      <c r="CI110" s="1012"/>
      <c r="CJ110" s="1012"/>
      <c r="CK110" s="1013" t="s">
        <v>438</v>
      </c>
      <c r="CL110" s="1014"/>
      <c r="CM110" s="993" t="s">
        <v>439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173</v>
      </c>
      <c r="DH110" s="997"/>
      <c r="DI110" s="997"/>
      <c r="DJ110" s="997"/>
      <c r="DK110" s="997"/>
      <c r="DL110" s="997" t="s">
        <v>173</v>
      </c>
      <c r="DM110" s="997"/>
      <c r="DN110" s="997"/>
      <c r="DO110" s="997"/>
      <c r="DP110" s="997"/>
      <c r="DQ110" s="997" t="s">
        <v>173</v>
      </c>
      <c r="DR110" s="997"/>
      <c r="DS110" s="997"/>
      <c r="DT110" s="997"/>
      <c r="DU110" s="997"/>
      <c r="DV110" s="998" t="s">
        <v>414</v>
      </c>
      <c r="DW110" s="998"/>
      <c r="DX110" s="998"/>
      <c r="DY110" s="998"/>
      <c r="DZ110" s="999"/>
    </row>
    <row r="111" spans="1:131" s="226" customFormat="1" ht="26.25" customHeight="1">
      <c r="A111" s="1000" t="s">
        <v>440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414</v>
      </c>
      <c r="AB111" s="1004"/>
      <c r="AC111" s="1004"/>
      <c r="AD111" s="1004"/>
      <c r="AE111" s="1005"/>
      <c r="AF111" s="1006" t="s">
        <v>173</v>
      </c>
      <c r="AG111" s="1004"/>
      <c r="AH111" s="1004"/>
      <c r="AI111" s="1004"/>
      <c r="AJ111" s="1005"/>
      <c r="AK111" s="1006" t="s">
        <v>173</v>
      </c>
      <c r="AL111" s="1004"/>
      <c r="AM111" s="1004"/>
      <c r="AN111" s="1004"/>
      <c r="AO111" s="1005"/>
      <c r="AP111" s="1007" t="s">
        <v>173</v>
      </c>
      <c r="AQ111" s="1008"/>
      <c r="AR111" s="1008"/>
      <c r="AS111" s="1008"/>
      <c r="AT111" s="1009"/>
      <c r="AU111" s="970"/>
      <c r="AV111" s="971"/>
      <c r="AW111" s="971"/>
      <c r="AX111" s="971"/>
      <c r="AY111" s="971"/>
      <c r="AZ111" s="1019" t="s">
        <v>441</v>
      </c>
      <c r="BA111" s="1020"/>
      <c r="BB111" s="1020"/>
      <c r="BC111" s="1020"/>
      <c r="BD111" s="1020"/>
      <c r="BE111" s="1020"/>
      <c r="BF111" s="1020"/>
      <c r="BG111" s="1020"/>
      <c r="BH111" s="1020"/>
      <c r="BI111" s="1020"/>
      <c r="BJ111" s="1020"/>
      <c r="BK111" s="1020"/>
      <c r="BL111" s="1020"/>
      <c r="BM111" s="1020"/>
      <c r="BN111" s="1020"/>
      <c r="BO111" s="1020"/>
      <c r="BP111" s="1021"/>
      <c r="BQ111" s="989">
        <v>211601</v>
      </c>
      <c r="BR111" s="990"/>
      <c r="BS111" s="990"/>
      <c r="BT111" s="990"/>
      <c r="BU111" s="990"/>
      <c r="BV111" s="990">
        <v>180318</v>
      </c>
      <c r="BW111" s="990"/>
      <c r="BX111" s="990"/>
      <c r="BY111" s="990"/>
      <c r="BZ111" s="990"/>
      <c r="CA111" s="990">
        <v>148360</v>
      </c>
      <c r="CB111" s="990"/>
      <c r="CC111" s="990"/>
      <c r="CD111" s="990"/>
      <c r="CE111" s="990"/>
      <c r="CF111" s="984">
        <v>0.9</v>
      </c>
      <c r="CG111" s="985"/>
      <c r="CH111" s="985"/>
      <c r="CI111" s="985"/>
      <c r="CJ111" s="985"/>
      <c r="CK111" s="1015"/>
      <c r="CL111" s="1016"/>
      <c r="CM111" s="986" t="s">
        <v>442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173</v>
      </c>
      <c r="DH111" s="990"/>
      <c r="DI111" s="990"/>
      <c r="DJ111" s="990"/>
      <c r="DK111" s="990"/>
      <c r="DL111" s="990" t="s">
        <v>443</v>
      </c>
      <c r="DM111" s="990"/>
      <c r="DN111" s="990"/>
      <c r="DO111" s="990"/>
      <c r="DP111" s="990"/>
      <c r="DQ111" s="990" t="s">
        <v>173</v>
      </c>
      <c r="DR111" s="990"/>
      <c r="DS111" s="990"/>
      <c r="DT111" s="990"/>
      <c r="DU111" s="990"/>
      <c r="DV111" s="991" t="s">
        <v>173</v>
      </c>
      <c r="DW111" s="991"/>
      <c r="DX111" s="991"/>
      <c r="DY111" s="991"/>
      <c r="DZ111" s="992"/>
    </row>
    <row r="112" spans="1:131" s="226" customFormat="1" ht="26.25" customHeight="1">
      <c r="A112" s="1022" t="s">
        <v>444</v>
      </c>
      <c r="B112" s="1023"/>
      <c r="C112" s="1020" t="s">
        <v>445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173</v>
      </c>
      <c r="AB112" s="1029"/>
      <c r="AC112" s="1029"/>
      <c r="AD112" s="1029"/>
      <c r="AE112" s="1030"/>
      <c r="AF112" s="1031" t="s">
        <v>173</v>
      </c>
      <c r="AG112" s="1029"/>
      <c r="AH112" s="1029"/>
      <c r="AI112" s="1029"/>
      <c r="AJ112" s="1030"/>
      <c r="AK112" s="1031" t="s">
        <v>173</v>
      </c>
      <c r="AL112" s="1029"/>
      <c r="AM112" s="1029"/>
      <c r="AN112" s="1029"/>
      <c r="AO112" s="1030"/>
      <c r="AP112" s="1032" t="s">
        <v>173</v>
      </c>
      <c r="AQ112" s="1033"/>
      <c r="AR112" s="1033"/>
      <c r="AS112" s="1033"/>
      <c r="AT112" s="1034"/>
      <c r="AU112" s="970"/>
      <c r="AV112" s="971"/>
      <c r="AW112" s="971"/>
      <c r="AX112" s="971"/>
      <c r="AY112" s="971"/>
      <c r="AZ112" s="1019" t="s">
        <v>446</v>
      </c>
      <c r="BA112" s="1020"/>
      <c r="BB112" s="1020"/>
      <c r="BC112" s="1020"/>
      <c r="BD112" s="1020"/>
      <c r="BE112" s="1020"/>
      <c r="BF112" s="1020"/>
      <c r="BG112" s="1020"/>
      <c r="BH112" s="1020"/>
      <c r="BI112" s="1020"/>
      <c r="BJ112" s="1020"/>
      <c r="BK112" s="1020"/>
      <c r="BL112" s="1020"/>
      <c r="BM112" s="1020"/>
      <c r="BN112" s="1020"/>
      <c r="BO112" s="1020"/>
      <c r="BP112" s="1021"/>
      <c r="BQ112" s="989">
        <v>24546661</v>
      </c>
      <c r="BR112" s="990"/>
      <c r="BS112" s="990"/>
      <c r="BT112" s="990"/>
      <c r="BU112" s="990"/>
      <c r="BV112" s="990">
        <v>23016711</v>
      </c>
      <c r="BW112" s="990"/>
      <c r="BX112" s="990"/>
      <c r="BY112" s="990"/>
      <c r="BZ112" s="990"/>
      <c r="CA112" s="990">
        <v>21735308</v>
      </c>
      <c r="CB112" s="990"/>
      <c r="CC112" s="990"/>
      <c r="CD112" s="990"/>
      <c r="CE112" s="990"/>
      <c r="CF112" s="984">
        <v>135</v>
      </c>
      <c r="CG112" s="985"/>
      <c r="CH112" s="985"/>
      <c r="CI112" s="985"/>
      <c r="CJ112" s="985"/>
      <c r="CK112" s="1015"/>
      <c r="CL112" s="1016"/>
      <c r="CM112" s="986" t="s">
        <v>447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173</v>
      </c>
      <c r="DH112" s="990"/>
      <c r="DI112" s="990"/>
      <c r="DJ112" s="990"/>
      <c r="DK112" s="990"/>
      <c r="DL112" s="990" t="s">
        <v>414</v>
      </c>
      <c r="DM112" s="990"/>
      <c r="DN112" s="990"/>
      <c r="DO112" s="990"/>
      <c r="DP112" s="990"/>
      <c r="DQ112" s="990" t="s">
        <v>173</v>
      </c>
      <c r="DR112" s="990"/>
      <c r="DS112" s="990"/>
      <c r="DT112" s="990"/>
      <c r="DU112" s="990"/>
      <c r="DV112" s="991" t="s">
        <v>173</v>
      </c>
      <c r="DW112" s="991"/>
      <c r="DX112" s="991"/>
      <c r="DY112" s="991"/>
      <c r="DZ112" s="992"/>
    </row>
    <row r="113" spans="1:130" s="226" customFormat="1" ht="26.25" customHeight="1">
      <c r="A113" s="1024"/>
      <c r="B113" s="1025"/>
      <c r="C113" s="1020" t="s">
        <v>448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1416650</v>
      </c>
      <c r="AB113" s="1004"/>
      <c r="AC113" s="1004"/>
      <c r="AD113" s="1004"/>
      <c r="AE113" s="1005"/>
      <c r="AF113" s="1006">
        <v>1303389</v>
      </c>
      <c r="AG113" s="1004"/>
      <c r="AH113" s="1004"/>
      <c r="AI113" s="1004"/>
      <c r="AJ113" s="1005"/>
      <c r="AK113" s="1006">
        <v>1289281</v>
      </c>
      <c r="AL113" s="1004"/>
      <c r="AM113" s="1004"/>
      <c r="AN113" s="1004"/>
      <c r="AO113" s="1005"/>
      <c r="AP113" s="1007">
        <v>8</v>
      </c>
      <c r="AQ113" s="1008"/>
      <c r="AR113" s="1008"/>
      <c r="AS113" s="1008"/>
      <c r="AT113" s="1009"/>
      <c r="AU113" s="970"/>
      <c r="AV113" s="971"/>
      <c r="AW113" s="971"/>
      <c r="AX113" s="971"/>
      <c r="AY113" s="971"/>
      <c r="AZ113" s="1019" t="s">
        <v>449</v>
      </c>
      <c r="BA113" s="1020"/>
      <c r="BB113" s="1020"/>
      <c r="BC113" s="1020"/>
      <c r="BD113" s="1020"/>
      <c r="BE113" s="1020"/>
      <c r="BF113" s="1020"/>
      <c r="BG113" s="1020"/>
      <c r="BH113" s="1020"/>
      <c r="BI113" s="1020"/>
      <c r="BJ113" s="1020"/>
      <c r="BK113" s="1020"/>
      <c r="BL113" s="1020"/>
      <c r="BM113" s="1020"/>
      <c r="BN113" s="1020"/>
      <c r="BO113" s="1020"/>
      <c r="BP113" s="1021"/>
      <c r="BQ113" s="989">
        <v>7658933</v>
      </c>
      <c r="BR113" s="990"/>
      <c r="BS113" s="990"/>
      <c r="BT113" s="990"/>
      <c r="BU113" s="990"/>
      <c r="BV113" s="990">
        <v>8344386</v>
      </c>
      <c r="BW113" s="990"/>
      <c r="BX113" s="990"/>
      <c r="BY113" s="990"/>
      <c r="BZ113" s="990"/>
      <c r="CA113" s="990">
        <v>8038571</v>
      </c>
      <c r="CB113" s="990"/>
      <c r="CC113" s="990"/>
      <c r="CD113" s="990"/>
      <c r="CE113" s="990"/>
      <c r="CF113" s="984">
        <v>49.9</v>
      </c>
      <c r="CG113" s="985"/>
      <c r="CH113" s="985"/>
      <c r="CI113" s="985"/>
      <c r="CJ113" s="985"/>
      <c r="CK113" s="1015"/>
      <c r="CL113" s="1016"/>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173</v>
      </c>
      <c r="DH113" s="1029"/>
      <c r="DI113" s="1029"/>
      <c r="DJ113" s="1029"/>
      <c r="DK113" s="1030"/>
      <c r="DL113" s="1031" t="s">
        <v>173</v>
      </c>
      <c r="DM113" s="1029"/>
      <c r="DN113" s="1029"/>
      <c r="DO113" s="1029"/>
      <c r="DP113" s="1030"/>
      <c r="DQ113" s="1031" t="s">
        <v>173</v>
      </c>
      <c r="DR113" s="1029"/>
      <c r="DS113" s="1029"/>
      <c r="DT113" s="1029"/>
      <c r="DU113" s="1030"/>
      <c r="DV113" s="1032" t="s">
        <v>173</v>
      </c>
      <c r="DW113" s="1033"/>
      <c r="DX113" s="1033"/>
      <c r="DY113" s="1033"/>
      <c r="DZ113" s="1034"/>
    </row>
    <row r="114" spans="1:130" s="226" customFormat="1" ht="26.25" customHeight="1">
      <c r="A114" s="1024"/>
      <c r="B114" s="1025"/>
      <c r="C114" s="1020" t="s">
        <v>451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848485</v>
      </c>
      <c r="AB114" s="1029"/>
      <c r="AC114" s="1029"/>
      <c r="AD114" s="1029"/>
      <c r="AE114" s="1030"/>
      <c r="AF114" s="1031">
        <v>853762</v>
      </c>
      <c r="AG114" s="1029"/>
      <c r="AH114" s="1029"/>
      <c r="AI114" s="1029"/>
      <c r="AJ114" s="1030"/>
      <c r="AK114" s="1031">
        <v>934828</v>
      </c>
      <c r="AL114" s="1029"/>
      <c r="AM114" s="1029"/>
      <c r="AN114" s="1029"/>
      <c r="AO114" s="1030"/>
      <c r="AP114" s="1032">
        <v>5.8</v>
      </c>
      <c r="AQ114" s="1033"/>
      <c r="AR114" s="1033"/>
      <c r="AS114" s="1033"/>
      <c r="AT114" s="1034"/>
      <c r="AU114" s="970"/>
      <c r="AV114" s="971"/>
      <c r="AW114" s="971"/>
      <c r="AX114" s="971"/>
      <c r="AY114" s="971"/>
      <c r="AZ114" s="1019" t="s">
        <v>452</v>
      </c>
      <c r="BA114" s="1020"/>
      <c r="BB114" s="1020"/>
      <c r="BC114" s="1020"/>
      <c r="BD114" s="1020"/>
      <c r="BE114" s="1020"/>
      <c r="BF114" s="1020"/>
      <c r="BG114" s="1020"/>
      <c r="BH114" s="1020"/>
      <c r="BI114" s="1020"/>
      <c r="BJ114" s="1020"/>
      <c r="BK114" s="1020"/>
      <c r="BL114" s="1020"/>
      <c r="BM114" s="1020"/>
      <c r="BN114" s="1020"/>
      <c r="BO114" s="1020"/>
      <c r="BP114" s="1021"/>
      <c r="BQ114" s="989">
        <v>6969325</v>
      </c>
      <c r="BR114" s="990"/>
      <c r="BS114" s="990"/>
      <c r="BT114" s="990"/>
      <c r="BU114" s="990"/>
      <c r="BV114" s="990">
        <v>6679730</v>
      </c>
      <c r="BW114" s="990"/>
      <c r="BX114" s="990"/>
      <c r="BY114" s="990"/>
      <c r="BZ114" s="990"/>
      <c r="CA114" s="990">
        <v>6529129</v>
      </c>
      <c r="CB114" s="990"/>
      <c r="CC114" s="990"/>
      <c r="CD114" s="990"/>
      <c r="CE114" s="990"/>
      <c r="CF114" s="984">
        <v>40.5</v>
      </c>
      <c r="CG114" s="985"/>
      <c r="CH114" s="985"/>
      <c r="CI114" s="985"/>
      <c r="CJ114" s="985"/>
      <c r="CK114" s="1015"/>
      <c r="CL114" s="1016"/>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173</v>
      </c>
      <c r="DH114" s="1029"/>
      <c r="DI114" s="1029"/>
      <c r="DJ114" s="1029"/>
      <c r="DK114" s="1030"/>
      <c r="DL114" s="1031" t="s">
        <v>443</v>
      </c>
      <c r="DM114" s="1029"/>
      <c r="DN114" s="1029"/>
      <c r="DO114" s="1029"/>
      <c r="DP114" s="1030"/>
      <c r="DQ114" s="1031" t="s">
        <v>414</v>
      </c>
      <c r="DR114" s="1029"/>
      <c r="DS114" s="1029"/>
      <c r="DT114" s="1029"/>
      <c r="DU114" s="1030"/>
      <c r="DV114" s="1032" t="s">
        <v>173</v>
      </c>
      <c r="DW114" s="1033"/>
      <c r="DX114" s="1033"/>
      <c r="DY114" s="1033"/>
      <c r="DZ114" s="1034"/>
    </row>
    <row r="115" spans="1:130" s="226" customFormat="1" ht="26.25" customHeight="1">
      <c r="A115" s="1024"/>
      <c r="B115" s="1025"/>
      <c r="C115" s="1020" t="s">
        <v>454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43458</v>
      </c>
      <c r="AB115" s="1004"/>
      <c r="AC115" s="1004"/>
      <c r="AD115" s="1004"/>
      <c r="AE115" s="1005"/>
      <c r="AF115" s="1006">
        <v>33940</v>
      </c>
      <c r="AG115" s="1004"/>
      <c r="AH115" s="1004"/>
      <c r="AI115" s="1004"/>
      <c r="AJ115" s="1005"/>
      <c r="AK115" s="1006">
        <v>33484</v>
      </c>
      <c r="AL115" s="1004"/>
      <c r="AM115" s="1004"/>
      <c r="AN115" s="1004"/>
      <c r="AO115" s="1005"/>
      <c r="AP115" s="1007">
        <v>0.2</v>
      </c>
      <c r="AQ115" s="1008"/>
      <c r="AR115" s="1008"/>
      <c r="AS115" s="1008"/>
      <c r="AT115" s="1009"/>
      <c r="AU115" s="970"/>
      <c r="AV115" s="971"/>
      <c r="AW115" s="971"/>
      <c r="AX115" s="971"/>
      <c r="AY115" s="971"/>
      <c r="AZ115" s="1019" t="s">
        <v>455</v>
      </c>
      <c r="BA115" s="1020"/>
      <c r="BB115" s="1020"/>
      <c r="BC115" s="1020"/>
      <c r="BD115" s="1020"/>
      <c r="BE115" s="1020"/>
      <c r="BF115" s="1020"/>
      <c r="BG115" s="1020"/>
      <c r="BH115" s="1020"/>
      <c r="BI115" s="1020"/>
      <c r="BJ115" s="1020"/>
      <c r="BK115" s="1020"/>
      <c r="BL115" s="1020"/>
      <c r="BM115" s="1020"/>
      <c r="BN115" s="1020"/>
      <c r="BO115" s="1020"/>
      <c r="BP115" s="1021"/>
      <c r="BQ115" s="989" t="s">
        <v>173</v>
      </c>
      <c r="BR115" s="990"/>
      <c r="BS115" s="990"/>
      <c r="BT115" s="990"/>
      <c r="BU115" s="990"/>
      <c r="BV115" s="990" t="s">
        <v>173</v>
      </c>
      <c r="BW115" s="990"/>
      <c r="BX115" s="990"/>
      <c r="BY115" s="990"/>
      <c r="BZ115" s="990"/>
      <c r="CA115" s="990" t="s">
        <v>414</v>
      </c>
      <c r="CB115" s="990"/>
      <c r="CC115" s="990"/>
      <c r="CD115" s="990"/>
      <c r="CE115" s="990"/>
      <c r="CF115" s="984" t="s">
        <v>173</v>
      </c>
      <c r="CG115" s="985"/>
      <c r="CH115" s="985"/>
      <c r="CI115" s="985"/>
      <c r="CJ115" s="985"/>
      <c r="CK115" s="1015"/>
      <c r="CL115" s="1016"/>
      <c r="CM115" s="1019" t="s">
        <v>456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173</v>
      </c>
      <c r="DH115" s="1029"/>
      <c r="DI115" s="1029"/>
      <c r="DJ115" s="1029"/>
      <c r="DK115" s="1030"/>
      <c r="DL115" s="1031" t="s">
        <v>173</v>
      </c>
      <c r="DM115" s="1029"/>
      <c r="DN115" s="1029"/>
      <c r="DO115" s="1029"/>
      <c r="DP115" s="1030"/>
      <c r="DQ115" s="1031" t="s">
        <v>443</v>
      </c>
      <c r="DR115" s="1029"/>
      <c r="DS115" s="1029"/>
      <c r="DT115" s="1029"/>
      <c r="DU115" s="1030"/>
      <c r="DV115" s="1032" t="s">
        <v>173</v>
      </c>
      <c r="DW115" s="1033"/>
      <c r="DX115" s="1033"/>
      <c r="DY115" s="1033"/>
      <c r="DZ115" s="1034"/>
    </row>
    <row r="116" spans="1:130" s="226" customFormat="1" ht="26.25" customHeight="1">
      <c r="A116" s="1026"/>
      <c r="B116" s="1027"/>
      <c r="C116" s="1035" t="s">
        <v>457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173</v>
      </c>
      <c r="AB116" s="1029"/>
      <c r="AC116" s="1029"/>
      <c r="AD116" s="1029"/>
      <c r="AE116" s="1030"/>
      <c r="AF116" s="1031" t="s">
        <v>414</v>
      </c>
      <c r="AG116" s="1029"/>
      <c r="AH116" s="1029"/>
      <c r="AI116" s="1029"/>
      <c r="AJ116" s="1030"/>
      <c r="AK116" s="1031" t="s">
        <v>173</v>
      </c>
      <c r="AL116" s="1029"/>
      <c r="AM116" s="1029"/>
      <c r="AN116" s="1029"/>
      <c r="AO116" s="1030"/>
      <c r="AP116" s="1032" t="s">
        <v>173</v>
      </c>
      <c r="AQ116" s="1033"/>
      <c r="AR116" s="1033"/>
      <c r="AS116" s="1033"/>
      <c r="AT116" s="1034"/>
      <c r="AU116" s="970"/>
      <c r="AV116" s="971"/>
      <c r="AW116" s="971"/>
      <c r="AX116" s="971"/>
      <c r="AY116" s="971"/>
      <c r="AZ116" s="1037" t="s">
        <v>458</v>
      </c>
      <c r="BA116" s="1038"/>
      <c r="BB116" s="1038"/>
      <c r="BC116" s="1038"/>
      <c r="BD116" s="1038"/>
      <c r="BE116" s="1038"/>
      <c r="BF116" s="1038"/>
      <c r="BG116" s="1038"/>
      <c r="BH116" s="1038"/>
      <c r="BI116" s="1038"/>
      <c r="BJ116" s="1038"/>
      <c r="BK116" s="1038"/>
      <c r="BL116" s="1038"/>
      <c r="BM116" s="1038"/>
      <c r="BN116" s="1038"/>
      <c r="BO116" s="1038"/>
      <c r="BP116" s="1039"/>
      <c r="BQ116" s="989" t="s">
        <v>173</v>
      </c>
      <c r="BR116" s="990"/>
      <c r="BS116" s="990"/>
      <c r="BT116" s="990"/>
      <c r="BU116" s="990"/>
      <c r="BV116" s="990" t="s">
        <v>173</v>
      </c>
      <c r="BW116" s="990"/>
      <c r="BX116" s="990"/>
      <c r="BY116" s="990"/>
      <c r="BZ116" s="990"/>
      <c r="CA116" s="990" t="s">
        <v>173</v>
      </c>
      <c r="CB116" s="990"/>
      <c r="CC116" s="990"/>
      <c r="CD116" s="990"/>
      <c r="CE116" s="990"/>
      <c r="CF116" s="984" t="s">
        <v>443</v>
      </c>
      <c r="CG116" s="985"/>
      <c r="CH116" s="985"/>
      <c r="CI116" s="985"/>
      <c r="CJ116" s="985"/>
      <c r="CK116" s="1015"/>
      <c r="CL116" s="1016"/>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166643</v>
      </c>
      <c r="DH116" s="1029"/>
      <c r="DI116" s="1029"/>
      <c r="DJ116" s="1029"/>
      <c r="DK116" s="1030"/>
      <c r="DL116" s="1031">
        <v>141002</v>
      </c>
      <c r="DM116" s="1029"/>
      <c r="DN116" s="1029"/>
      <c r="DO116" s="1029"/>
      <c r="DP116" s="1030"/>
      <c r="DQ116" s="1031">
        <v>115419</v>
      </c>
      <c r="DR116" s="1029"/>
      <c r="DS116" s="1029"/>
      <c r="DT116" s="1029"/>
      <c r="DU116" s="1030"/>
      <c r="DV116" s="1032">
        <v>0.7</v>
      </c>
      <c r="DW116" s="1033"/>
      <c r="DX116" s="1033"/>
      <c r="DY116" s="1033"/>
      <c r="DZ116" s="1034"/>
    </row>
    <row r="117" spans="1:130" s="226" customFormat="1" ht="26.25" customHeight="1">
      <c r="A117" s="974" t="s">
        <v>186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460</v>
      </c>
      <c r="Z117" s="956"/>
      <c r="AA117" s="1046">
        <v>6469980</v>
      </c>
      <c r="AB117" s="1047"/>
      <c r="AC117" s="1047"/>
      <c r="AD117" s="1047"/>
      <c r="AE117" s="1048"/>
      <c r="AF117" s="1049">
        <v>6474812</v>
      </c>
      <c r="AG117" s="1047"/>
      <c r="AH117" s="1047"/>
      <c r="AI117" s="1047"/>
      <c r="AJ117" s="1048"/>
      <c r="AK117" s="1049">
        <v>6060349</v>
      </c>
      <c r="AL117" s="1047"/>
      <c r="AM117" s="1047"/>
      <c r="AN117" s="1047"/>
      <c r="AO117" s="1048"/>
      <c r="AP117" s="1050"/>
      <c r="AQ117" s="1051"/>
      <c r="AR117" s="1051"/>
      <c r="AS117" s="1051"/>
      <c r="AT117" s="1052"/>
      <c r="AU117" s="970"/>
      <c r="AV117" s="971"/>
      <c r="AW117" s="971"/>
      <c r="AX117" s="971"/>
      <c r="AY117" s="971"/>
      <c r="AZ117" s="1037" t="s">
        <v>461</v>
      </c>
      <c r="BA117" s="1038"/>
      <c r="BB117" s="1038"/>
      <c r="BC117" s="1038"/>
      <c r="BD117" s="1038"/>
      <c r="BE117" s="1038"/>
      <c r="BF117" s="1038"/>
      <c r="BG117" s="1038"/>
      <c r="BH117" s="1038"/>
      <c r="BI117" s="1038"/>
      <c r="BJ117" s="1038"/>
      <c r="BK117" s="1038"/>
      <c r="BL117" s="1038"/>
      <c r="BM117" s="1038"/>
      <c r="BN117" s="1038"/>
      <c r="BO117" s="1038"/>
      <c r="BP117" s="1039"/>
      <c r="BQ117" s="989" t="s">
        <v>414</v>
      </c>
      <c r="BR117" s="990"/>
      <c r="BS117" s="990"/>
      <c r="BT117" s="990"/>
      <c r="BU117" s="990"/>
      <c r="BV117" s="990" t="s">
        <v>414</v>
      </c>
      <c r="BW117" s="990"/>
      <c r="BX117" s="990"/>
      <c r="BY117" s="990"/>
      <c r="BZ117" s="990"/>
      <c r="CA117" s="990" t="s">
        <v>173</v>
      </c>
      <c r="CB117" s="990"/>
      <c r="CC117" s="990"/>
      <c r="CD117" s="990"/>
      <c r="CE117" s="990"/>
      <c r="CF117" s="984" t="s">
        <v>414</v>
      </c>
      <c r="CG117" s="985"/>
      <c r="CH117" s="985"/>
      <c r="CI117" s="985"/>
      <c r="CJ117" s="985"/>
      <c r="CK117" s="1015"/>
      <c r="CL117" s="1016"/>
      <c r="CM117" s="986" t="s">
        <v>462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414</v>
      </c>
      <c r="DH117" s="1029"/>
      <c r="DI117" s="1029"/>
      <c r="DJ117" s="1029"/>
      <c r="DK117" s="1030"/>
      <c r="DL117" s="1031" t="s">
        <v>414</v>
      </c>
      <c r="DM117" s="1029"/>
      <c r="DN117" s="1029"/>
      <c r="DO117" s="1029"/>
      <c r="DP117" s="1030"/>
      <c r="DQ117" s="1031" t="s">
        <v>414</v>
      </c>
      <c r="DR117" s="1029"/>
      <c r="DS117" s="1029"/>
      <c r="DT117" s="1029"/>
      <c r="DU117" s="1030"/>
      <c r="DV117" s="1032" t="s">
        <v>463</v>
      </c>
      <c r="DW117" s="1033"/>
      <c r="DX117" s="1033"/>
      <c r="DY117" s="1033"/>
      <c r="DZ117" s="1034"/>
    </row>
    <row r="118" spans="1:130" s="226" customFormat="1" ht="26.25" customHeight="1">
      <c r="A118" s="974" t="s">
        <v>435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433</v>
      </c>
      <c r="AB118" s="955"/>
      <c r="AC118" s="955"/>
      <c r="AD118" s="955"/>
      <c r="AE118" s="956"/>
      <c r="AF118" s="954" t="s">
        <v>307</v>
      </c>
      <c r="AG118" s="955"/>
      <c r="AH118" s="955"/>
      <c r="AI118" s="955"/>
      <c r="AJ118" s="956"/>
      <c r="AK118" s="954" t="s">
        <v>306</v>
      </c>
      <c r="AL118" s="955"/>
      <c r="AM118" s="955"/>
      <c r="AN118" s="955"/>
      <c r="AO118" s="956"/>
      <c r="AP118" s="1041" t="s">
        <v>434</v>
      </c>
      <c r="AQ118" s="1042"/>
      <c r="AR118" s="1042"/>
      <c r="AS118" s="1042"/>
      <c r="AT118" s="1043"/>
      <c r="AU118" s="970"/>
      <c r="AV118" s="971"/>
      <c r="AW118" s="971"/>
      <c r="AX118" s="971"/>
      <c r="AY118" s="971"/>
      <c r="AZ118" s="1044" t="s">
        <v>464</v>
      </c>
      <c r="BA118" s="1035"/>
      <c r="BB118" s="1035"/>
      <c r="BC118" s="1035"/>
      <c r="BD118" s="1035"/>
      <c r="BE118" s="1035"/>
      <c r="BF118" s="1035"/>
      <c r="BG118" s="1035"/>
      <c r="BH118" s="1035"/>
      <c r="BI118" s="1035"/>
      <c r="BJ118" s="1035"/>
      <c r="BK118" s="1035"/>
      <c r="BL118" s="1035"/>
      <c r="BM118" s="1035"/>
      <c r="BN118" s="1035"/>
      <c r="BO118" s="1035"/>
      <c r="BP118" s="1036"/>
      <c r="BQ118" s="1067" t="s">
        <v>414</v>
      </c>
      <c r="BR118" s="1068"/>
      <c r="BS118" s="1068"/>
      <c r="BT118" s="1068"/>
      <c r="BU118" s="1068"/>
      <c r="BV118" s="1068" t="s">
        <v>414</v>
      </c>
      <c r="BW118" s="1068"/>
      <c r="BX118" s="1068"/>
      <c r="BY118" s="1068"/>
      <c r="BZ118" s="1068"/>
      <c r="CA118" s="1068" t="s">
        <v>414</v>
      </c>
      <c r="CB118" s="1068"/>
      <c r="CC118" s="1068"/>
      <c r="CD118" s="1068"/>
      <c r="CE118" s="1068"/>
      <c r="CF118" s="984" t="s">
        <v>173</v>
      </c>
      <c r="CG118" s="985"/>
      <c r="CH118" s="985"/>
      <c r="CI118" s="985"/>
      <c r="CJ118" s="985"/>
      <c r="CK118" s="1015"/>
      <c r="CL118" s="1016"/>
      <c r="CM118" s="986" t="s">
        <v>465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463</v>
      </c>
      <c r="DH118" s="1029"/>
      <c r="DI118" s="1029"/>
      <c r="DJ118" s="1029"/>
      <c r="DK118" s="1030"/>
      <c r="DL118" s="1031" t="s">
        <v>414</v>
      </c>
      <c r="DM118" s="1029"/>
      <c r="DN118" s="1029"/>
      <c r="DO118" s="1029"/>
      <c r="DP118" s="1030"/>
      <c r="DQ118" s="1031" t="s">
        <v>414</v>
      </c>
      <c r="DR118" s="1029"/>
      <c r="DS118" s="1029"/>
      <c r="DT118" s="1029"/>
      <c r="DU118" s="1030"/>
      <c r="DV118" s="1032" t="s">
        <v>173</v>
      </c>
      <c r="DW118" s="1033"/>
      <c r="DX118" s="1033"/>
      <c r="DY118" s="1033"/>
      <c r="DZ118" s="1034"/>
    </row>
    <row r="119" spans="1:130" s="226" customFormat="1" ht="26.25" customHeight="1">
      <c r="A119" s="1128" t="s">
        <v>438</v>
      </c>
      <c r="B119" s="1014"/>
      <c r="C119" s="993" t="s">
        <v>439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173</v>
      </c>
      <c r="AB119" s="962"/>
      <c r="AC119" s="962"/>
      <c r="AD119" s="962"/>
      <c r="AE119" s="963"/>
      <c r="AF119" s="964" t="s">
        <v>463</v>
      </c>
      <c r="AG119" s="962"/>
      <c r="AH119" s="962"/>
      <c r="AI119" s="962"/>
      <c r="AJ119" s="963"/>
      <c r="AK119" s="964" t="s">
        <v>463</v>
      </c>
      <c r="AL119" s="962"/>
      <c r="AM119" s="962"/>
      <c r="AN119" s="962"/>
      <c r="AO119" s="963"/>
      <c r="AP119" s="965" t="s">
        <v>414</v>
      </c>
      <c r="AQ119" s="966"/>
      <c r="AR119" s="966"/>
      <c r="AS119" s="966"/>
      <c r="AT119" s="967"/>
      <c r="AU119" s="972"/>
      <c r="AV119" s="973"/>
      <c r="AW119" s="973"/>
      <c r="AX119" s="973"/>
      <c r="AY119" s="973"/>
      <c r="AZ119" s="257" t="s">
        <v>186</v>
      </c>
      <c r="BA119" s="257"/>
      <c r="BB119" s="257"/>
      <c r="BC119" s="257"/>
      <c r="BD119" s="257"/>
      <c r="BE119" s="257"/>
      <c r="BF119" s="257"/>
      <c r="BG119" s="257"/>
      <c r="BH119" s="257"/>
      <c r="BI119" s="257"/>
      <c r="BJ119" s="257"/>
      <c r="BK119" s="257"/>
      <c r="BL119" s="257"/>
      <c r="BM119" s="257"/>
      <c r="BN119" s="257"/>
      <c r="BO119" s="1045" t="s">
        <v>466</v>
      </c>
      <c r="BP119" s="1076"/>
      <c r="BQ119" s="1067">
        <v>72991574</v>
      </c>
      <c r="BR119" s="1068"/>
      <c r="BS119" s="1068"/>
      <c r="BT119" s="1068"/>
      <c r="BU119" s="1068"/>
      <c r="BV119" s="1068">
        <v>70223692</v>
      </c>
      <c r="BW119" s="1068"/>
      <c r="BX119" s="1068"/>
      <c r="BY119" s="1068"/>
      <c r="BZ119" s="1068"/>
      <c r="CA119" s="1068">
        <v>68351006</v>
      </c>
      <c r="CB119" s="1068"/>
      <c r="CC119" s="1068"/>
      <c r="CD119" s="1068"/>
      <c r="CE119" s="1068"/>
      <c r="CF119" s="1069"/>
      <c r="CG119" s="1070"/>
      <c r="CH119" s="1070"/>
      <c r="CI119" s="1070"/>
      <c r="CJ119" s="1071"/>
      <c r="CK119" s="1017"/>
      <c r="CL119" s="1018"/>
      <c r="CM119" s="1072" t="s">
        <v>467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44958</v>
      </c>
      <c r="DH119" s="1054"/>
      <c r="DI119" s="1054"/>
      <c r="DJ119" s="1054"/>
      <c r="DK119" s="1055"/>
      <c r="DL119" s="1053">
        <v>39316</v>
      </c>
      <c r="DM119" s="1054"/>
      <c r="DN119" s="1054"/>
      <c r="DO119" s="1054"/>
      <c r="DP119" s="1055"/>
      <c r="DQ119" s="1053">
        <v>32941</v>
      </c>
      <c r="DR119" s="1054"/>
      <c r="DS119" s="1054"/>
      <c r="DT119" s="1054"/>
      <c r="DU119" s="1055"/>
      <c r="DV119" s="1056">
        <v>0.2</v>
      </c>
      <c r="DW119" s="1057"/>
      <c r="DX119" s="1057"/>
      <c r="DY119" s="1057"/>
      <c r="DZ119" s="1058"/>
    </row>
    <row r="120" spans="1:130" s="226" customFormat="1" ht="26.25" customHeight="1">
      <c r="A120" s="1129"/>
      <c r="B120" s="1016"/>
      <c r="C120" s="986" t="s">
        <v>442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414</v>
      </c>
      <c r="AB120" s="1029"/>
      <c r="AC120" s="1029"/>
      <c r="AD120" s="1029"/>
      <c r="AE120" s="1030"/>
      <c r="AF120" s="1031" t="s">
        <v>414</v>
      </c>
      <c r="AG120" s="1029"/>
      <c r="AH120" s="1029"/>
      <c r="AI120" s="1029"/>
      <c r="AJ120" s="1030"/>
      <c r="AK120" s="1031" t="s">
        <v>414</v>
      </c>
      <c r="AL120" s="1029"/>
      <c r="AM120" s="1029"/>
      <c r="AN120" s="1029"/>
      <c r="AO120" s="1030"/>
      <c r="AP120" s="1032" t="s">
        <v>173</v>
      </c>
      <c r="AQ120" s="1033"/>
      <c r="AR120" s="1033"/>
      <c r="AS120" s="1033"/>
      <c r="AT120" s="1034"/>
      <c r="AU120" s="1059" t="s">
        <v>468</v>
      </c>
      <c r="AV120" s="1060"/>
      <c r="AW120" s="1060"/>
      <c r="AX120" s="1060"/>
      <c r="AY120" s="1061"/>
      <c r="AZ120" s="1010" t="s">
        <v>469</v>
      </c>
      <c r="BA120" s="959"/>
      <c r="BB120" s="959"/>
      <c r="BC120" s="959"/>
      <c r="BD120" s="959"/>
      <c r="BE120" s="959"/>
      <c r="BF120" s="959"/>
      <c r="BG120" s="959"/>
      <c r="BH120" s="959"/>
      <c r="BI120" s="959"/>
      <c r="BJ120" s="959"/>
      <c r="BK120" s="959"/>
      <c r="BL120" s="959"/>
      <c r="BM120" s="959"/>
      <c r="BN120" s="959"/>
      <c r="BO120" s="959"/>
      <c r="BP120" s="960"/>
      <c r="BQ120" s="996">
        <v>13510027</v>
      </c>
      <c r="BR120" s="997"/>
      <c r="BS120" s="997"/>
      <c r="BT120" s="997"/>
      <c r="BU120" s="997"/>
      <c r="BV120" s="997">
        <v>17090357</v>
      </c>
      <c r="BW120" s="997"/>
      <c r="BX120" s="997"/>
      <c r="BY120" s="997"/>
      <c r="BZ120" s="997"/>
      <c r="CA120" s="997">
        <v>18246655</v>
      </c>
      <c r="CB120" s="997"/>
      <c r="CC120" s="997"/>
      <c r="CD120" s="997"/>
      <c r="CE120" s="997"/>
      <c r="CF120" s="1011">
        <v>113.3</v>
      </c>
      <c r="CG120" s="1012"/>
      <c r="CH120" s="1012"/>
      <c r="CI120" s="1012"/>
      <c r="CJ120" s="1012"/>
      <c r="CK120" s="1077" t="s">
        <v>470</v>
      </c>
      <c r="CL120" s="1078"/>
      <c r="CM120" s="1078"/>
      <c r="CN120" s="1078"/>
      <c r="CO120" s="1079"/>
      <c r="CP120" s="1085" t="s">
        <v>409</v>
      </c>
      <c r="CQ120" s="1086"/>
      <c r="CR120" s="1086"/>
      <c r="CS120" s="1086"/>
      <c r="CT120" s="1086"/>
      <c r="CU120" s="1086"/>
      <c r="CV120" s="1086"/>
      <c r="CW120" s="1086"/>
      <c r="CX120" s="1086"/>
      <c r="CY120" s="1086"/>
      <c r="CZ120" s="1086"/>
      <c r="DA120" s="1086"/>
      <c r="DB120" s="1086"/>
      <c r="DC120" s="1086"/>
      <c r="DD120" s="1086"/>
      <c r="DE120" s="1086"/>
      <c r="DF120" s="1087"/>
      <c r="DG120" s="996">
        <v>23597128</v>
      </c>
      <c r="DH120" s="997"/>
      <c r="DI120" s="997"/>
      <c r="DJ120" s="997"/>
      <c r="DK120" s="997"/>
      <c r="DL120" s="997">
        <v>22002247</v>
      </c>
      <c r="DM120" s="997"/>
      <c r="DN120" s="997"/>
      <c r="DO120" s="997"/>
      <c r="DP120" s="997"/>
      <c r="DQ120" s="997">
        <v>20868833</v>
      </c>
      <c r="DR120" s="997"/>
      <c r="DS120" s="997"/>
      <c r="DT120" s="997"/>
      <c r="DU120" s="997"/>
      <c r="DV120" s="998">
        <v>129.6</v>
      </c>
      <c r="DW120" s="998"/>
      <c r="DX120" s="998"/>
      <c r="DY120" s="998"/>
      <c r="DZ120" s="999"/>
    </row>
    <row r="121" spans="1:130" s="226" customFormat="1" ht="26.25" customHeight="1">
      <c r="A121" s="1129"/>
      <c r="B121" s="1016"/>
      <c r="C121" s="1037" t="s">
        <v>471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173</v>
      </c>
      <c r="AB121" s="1029"/>
      <c r="AC121" s="1029"/>
      <c r="AD121" s="1029"/>
      <c r="AE121" s="1030"/>
      <c r="AF121" s="1031" t="s">
        <v>414</v>
      </c>
      <c r="AG121" s="1029"/>
      <c r="AH121" s="1029"/>
      <c r="AI121" s="1029"/>
      <c r="AJ121" s="1030"/>
      <c r="AK121" s="1031" t="s">
        <v>173</v>
      </c>
      <c r="AL121" s="1029"/>
      <c r="AM121" s="1029"/>
      <c r="AN121" s="1029"/>
      <c r="AO121" s="1030"/>
      <c r="AP121" s="1032" t="s">
        <v>173</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v>3244278</v>
      </c>
      <c r="BR121" s="990"/>
      <c r="BS121" s="990"/>
      <c r="BT121" s="990"/>
      <c r="BU121" s="990"/>
      <c r="BV121" s="990">
        <v>3041794</v>
      </c>
      <c r="BW121" s="990"/>
      <c r="BX121" s="990"/>
      <c r="BY121" s="990"/>
      <c r="BZ121" s="990"/>
      <c r="CA121" s="990">
        <v>2849042</v>
      </c>
      <c r="CB121" s="990"/>
      <c r="CC121" s="990"/>
      <c r="CD121" s="990"/>
      <c r="CE121" s="990"/>
      <c r="CF121" s="984">
        <v>17.7</v>
      </c>
      <c r="CG121" s="985"/>
      <c r="CH121" s="985"/>
      <c r="CI121" s="985"/>
      <c r="CJ121" s="985"/>
      <c r="CK121" s="1080"/>
      <c r="CL121" s="1081"/>
      <c r="CM121" s="1081"/>
      <c r="CN121" s="1081"/>
      <c r="CO121" s="1082"/>
      <c r="CP121" s="1090" t="s">
        <v>473</v>
      </c>
      <c r="CQ121" s="1091"/>
      <c r="CR121" s="1091"/>
      <c r="CS121" s="1091"/>
      <c r="CT121" s="1091"/>
      <c r="CU121" s="1091"/>
      <c r="CV121" s="1091"/>
      <c r="CW121" s="1091"/>
      <c r="CX121" s="1091"/>
      <c r="CY121" s="1091"/>
      <c r="CZ121" s="1091"/>
      <c r="DA121" s="1091"/>
      <c r="DB121" s="1091"/>
      <c r="DC121" s="1091"/>
      <c r="DD121" s="1091"/>
      <c r="DE121" s="1091"/>
      <c r="DF121" s="1092"/>
      <c r="DG121" s="989">
        <v>121947</v>
      </c>
      <c r="DH121" s="990"/>
      <c r="DI121" s="990"/>
      <c r="DJ121" s="990"/>
      <c r="DK121" s="990"/>
      <c r="DL121" s="990">
        <v>99558</v>
      </c>
      <c r="DM121" s="990"/>
      <c r="DN121" s="990"/>
      <c r="DO121" s="990"/>
      <c r="DP121" s="990"/>
      <c r="DQ121" s="990">
        <v>844633</v>
      </c>
      <c r="DR121" s="990"/>
      <c r="DS121" s="990"/>
      <c r="DT121" s="990"/>
      <c r="DU121" s="990"/>
      <c r="DV121" s="991">
        <v>5.2</v>
      </c>
      <c r="DW121" s="991"/>
      <c r="DX121" s="991"/>
      <c r="DY121" s="991"/>
      <c r="DZ121" s="992"/>
    </row>
    <row r="122" spans="1:130" s="226" customFormat="1" ht="26.25" customHeight="1">
      <c r="A122" s="1129"/>
      <c r="B122" s="1016"/>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414</v>
      </c>
      <c r="AB122" s="1029"/>
      <c r="AC122" s="1029"/>
      <c r="AD122" s="1029"/>
      <c r="AE122" s="1030"/>
      <c r="AF122" s="1031" t="s">
        <v>414</v>
      </c>
      <c r="AG122" s="1029"/>
      <c r="AH122" s="1029"/>
      <c r="AI122" s="1029"/>
      <c r="AJ122" s="1030"/>
      <c r="AK122" s="1031" t="s">
        <v>173</v>
      </c>
      <c r="AL122" s="1029"/>
      <c r="AM122" s="1029"/>
      <c r="AN122" s="1029"/>
      <c r="AO122" s="1030"/>
      <c r="AP122" s="1032" t="s">
        <v>414</v>
      </c>
      <c r="AQ122" s="1033"/>
      <c r="AR122" s="1033"/>
      <c r="AS122" s="1033"/>
      <c r="AT122" s="1034"/>
      <c r="AU122" s="1062"/>
      <c r="AV122" s="1063"/>
      <c r="AW122" s="1063"/>
      <c r="AX122" s="1063"/>
      <c r="AY122" s="1064"/>
      <c r="AZ122" s="1044" t="s">
        <v>474</v>
      </c>
      <c r="BA122" s="1035"/>
      <c r="BB122" s="1035"/>
      <c r="BC122" s="1035"/>
      <c r="BD122" s="1035"/>
      <c r="BE122" s="1035"/>
      <c r="BF122" s="1035"/>
      <c r="BG122" s="1035"/>
      <c r="BH122" s="1035"/>
      <c r="BI122" s="1035"/>
      <c r="BJ122" s="1035"/>
      <c r="BK122" s="1035"/>
      <c r="BL122" s="1035"/>
      <c r="BM122" s="1035"/>
      <c r="BN122" s="1035"/>
      <c r="BO122" s="1035"/>
      <c r="BP122" s="1036"/>
      <c r="BQ122" s="1067">
        <v>51331407</v>
      </c>
      <c r="BR122" s="1068"/>
      <c r="BS122" s="1068"/>
      <c r="BT122" s="1068"/>
      <c r="BU122" s="1068"/>
      <c r="BV122" s="1068">
        <v>50874271</v>
      </c>
      <c r="BW122" s="1068"/>
      <c r="BX122" s="1068"/>
      <c r="BY122" s="1068"/>
      <c r="BZ122" s="1068"/>
      <c r="CA122" s="1068">
        <v>50887219</v>
      </c>
      <c r="CB122" s="1068"/>
      <c r="CC122" s="1068"/>
      <c r="CD122" s="1068"/>
      <c r="CE122" s="1068"/>
      <c r="CF122" s="1088">
        <v>316</v>
      </c>
      <c r="CG122" s="1089"/>
      <c r="CH122" s="1089"/>
      <c r="CI122" s="1089"/>
      <c r="CJ122" s="1089"/>
      <c r="CK122" s="1080"/>
      <c r="CL122" s="1081"/>
      <c r="CM122" s="1081"/>
      <c r="CN122" s="1081"/>
      <c r="CO122" s="1082"/>
      <c r="CP122" s="1090" t="s">
        <v>475</v>
      </c>
      <c r="CQ122" s="1091"/>
      <c r="CR122" s="1091"/>
      <c r="CS122" s="1091"/>
      <c r="CT122" s="1091"/>
      <c r="CU122" s="1091"/>
      <c r="CV122" s="1091"/>
      <c r="CW122" s="1091"/>
      <c r="CX122" s="1091"/>
      <c r="CY122" s="1091"/>
      <c r="CZ122" s="1091"/>
      <c r="DA122" s="1091"/>
      <c r="DB122" s="1091"/>
      <c r="DC122" s="1091"/>
      <c r="DD122" s="1091"/>
      <c r="DE122" s="1091"/>
      <c r="DF122" s="1092"/>
      <c r="DG122" s="989">
        <v>36187</v>
      </c>
      <c r="DH122" s="990"/>
      <c r="DI122" s="990"/>
      <c r="DJ122" s="990"/>
      <c r="DK122" s="990"/>
      <c r="DL122" s="990">
        <v>28784</v>
      </c>
      <c r="DM122" s="990"/>
      <c r="DN122" s="990"/>
      <c r="DO122" s="990"/>
      <c r="DP122" s="990"/>
      <c r="DQ122" s="990">
        <v>21842</v>
      </c>
      <c r="DR122" s="990"/>
      <c r="DS122" s="990"/>
      <c r="DT122" s="990"/>
      <c r="DU122" s="990"/>
      <c r="DV122" s="991">
        <v>0.1</v>
      </c>
      <c r="DW122" s="991"/>
      <c r="DX122" s="991"/>
      <c r="DY122" s="991"/>
      <c r="DZ122" s="992"/>
    </row>
    <row r="123" spans="1:130" s="226" customFormat="1" ht="26.25" customHeight="1">
      <c r="A123" s="1129"/>
      <c r="B123" s="1016"/>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37480</v>
      </c>
      <c r="AB123" s="1029"/>
      <c r="AC123" s="1029"/>
      <c r="AD123" s="1029"/>
      <c r="AE123" s="1030"/>
      <c r="AF123" s="1031">
        <v>28065</v>
      </c>
      <c r="AG123" s="1029"/>
      <c r="AH123" s="1029"/>
      <c r="AI123" s="1029"/>
      <c r="AJ123" s="1030"/>
      <c r="AK123" s="1031">
        <v>27642</v>
      </c>
      <c r="AL123" s="1029"/>
      <c r="AM123" s="1029"/>
      <c r="AN123" s="1029"/>
      <c r="AO123" s="1030"/>
      <c r="AP123" s="1032">
        <v>0.2</v>
      </c>
      <c r="AQ123" s="1033"/>
      <c r="AR123" s="1033"/>
      <c r="AS123" s="1033"/>
      <c r="AT123" s="1034"/>
      <c r="AU123" s="1065"/>
      <c r="AV123" s="1066"/>
      <c r="AW123" s="1066"/>
      <c r="AX123" s="1066"/>
      <c r="AY123" s="1066"/>
      <c r="AZ123" s="257" t="s">
        <v>186</v>
      </c>
      <c r="BA123" s="257"/>
      <c r="BB123" s="257"/>
      <c r="BC123" s="257"/>
      <c r="BD123" s="257"/>
      <c r="BE123" s="257"/>
      <c r="BF123" s="257"/>
      <c r="BG123" s="257"/>
      <c r="BH123" s="257"/>
      <c r="BI123" s="257"/>
      <c r="BJ123" s="257"/>
      <c r="BK123" s="257"/>
      <c r="BL123" s="257"/>
      <c r="BM123" s="257"/>
      <c r="BN123" s="257"/>
      <c r="BO123" s="1045" t="s">
        <v>476</v>
      </c>
      <c r="BP123" s="1076"/>
      <c r="BQ123" s="1135">
        <v>68085712</v>
      </c>
      <c r="BR123" s="1136"/>
      <c r="BS123" s="1136"/>
      <c r="BT123" s="1136"/>
      <c r="BU123" s="1136"/>
      <c r="BV123" s="1136">
        <v>71006422</v>
      </c>
      <c r="BW123" s="1136"/>
      <c r="BX123" s="1136"/>
      <c r="BY123" s="1136"/>
      <c r="BZ123" s="1136"/>
      <c r="CA123" s="1136">
        <v>71982916</v>
      </c>
      <c r="CB123" s="1136"/>
      <c r="CC123" s="1136"/>
      <c r="CD123" s="1136"/>
      <c r="CE123" s="1136"/>
      <c r="CF123" s="1069"/>
      <c r="CG123" s="1070"/>
      <c r="CH123" s="1070"/>
      <c r="CI123" s="1070"/>
      <c r="CJ123" s="1071"/>
      <c r="CK123" s="1080"/>
      <c r="CL123" s="1081"/>
      <c r="CM123" s="1081"/>
      <c r="CN123" s="1081"/>
      <c r="CO123" s="1082"/>
      <c r="CP123" s="1090" t="s">
        <v>404</v>
      </c>
      <c r="CQ123" s="1091"/>
      <c r="CR123" s="1091"/>
      <c r="CS123" s="1091"/>
      <c r="CT123" s="1091"/>
      <c r="CU123" s="1091"/>
      <c r="CV123" s="1091"/>
      <c r="CW123" s="1091"/>
      <c r="CX123" s="1091"/>
      <c r="CY123" s="1091"/>
      <c r="CZ123" s="1091"/>
      <c r="DA123" s="1091"/>
      <c r="DB123" s="1091"/>
      <c r="DC123" s="1091"/>
      <c r="DD123" s="1091"/>
      <c r="DE123" s="1091"/>
      <c r="DF123" s="1092"/>
      <c r="DG123" s="1028" t="s">
        <v>173</v>
      </c>
      <c r="DH123" s="1029"/>
      <c r="DI123" s="1029"/>
      <c r="DJ123" s="1029"/>
      <c r="DK123" s="1030"/>
      <c r="DL123" s="1031" t="s">
        <v>173</v>
      </c>
      <c r="DM123" s="1029"/>
      <c r="DN123" s="1029"/>
      <c r="DO123" s="1029"/>
      <c r="DP123" s="1030"/>
      <c r="DQ123" s="1031" t="s">
        <v>173</v>
      </c>
      <c r="DR123" s="1029"/>
      <c r="DS123" s="1029"/>
      <c r="DT123" s="1029"/>
      <c r="DU123" s="1030"/>
      <c r="DV123" s="1032" t="s">
        <v>173</v>
      </c>
      <c r="DW123" s="1033"/>
      <c r="DX123" s="1033"/>
      <c r="DY123" s="1033"/>
      <c r="DZ123" s="1034"/>
    </row>
    <row r="124" spans="1:130" s="226" customFormat="1" ht="26.25" customHeight="1" thickBot="1">
      <c r="A124" s="1129"/>
      <c r="B124" s="1016"/>
      <c r="C124" s="986" t="s">
        <v>462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173</v>
      </c>
      <c r="AB124" s="1029"/>
      <c r="AC124" s="1029"/>
      <c r="AD124" s="1029"/>
      <c r="AE124" s="1030"/>
      <c r="AF124" s="1031" t="s">
        <v>414</v>
      </c>
      <c r="AG124" s="1029"/>
      <c r="AH124" s="1029"/>
      <c r="AI124" s="1029"/>
      <c r="AJ124" s="1030"/>
      <c r="AK124" s="1031" t="s">
        <v>173</v>
      </c>
      <c r="AL124" s="1029"/>
      <c r="AM124" s="1029"/>
      <c r="AN124" s="1029"/>
      <c r="AO124" s="1030"/>
      <c r="AP124" s="1032" t="s">
        <v>173</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29.7</v>
      </c>
      <c r="BR124" s="1098"/>
      <c r="BS124" s="1098"/>
      <c r="BT124" s="1098"/>
      <c r="BU124" s="1098"/>
      <c r="BV124" s="1098" t="s">
        <v>173</v>
      </c>
      <c r="BW124" s="1098"/>
      <c r="BX124" s="1098"/>
      <c r="BY124" s="1098"/>
      <c r="BZ124" s="1098"/>
      <c r="CA124" s="1098" t="s">
        <v>173</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v>791399</v>
      </c>
      <c r="DH124" s="1054"/>
      <c r="DI124" s="1054"/>
      <c r="DJ124" s="1054"/>
      <c r="DK124" s="1055"/>
      <c r="DL124" s="1053">
        <v>886122</v>
      </c>
      <c r="DM124" s="1054"/>
      <c r="DN124" s="1054"/>
      <c r="DO124" s="1054"/>
      <c r="DP124" s="1055"/>
      <c r="DQ124" s="1053" t="s">
        <v>463</v>
      </c>
      <c r="DR124" s="1054"/>
      <c r="DS124" s="1054"/>
      <c r="DT124" s="1054"/>
      <c r="DU124" s="1055"/>
      <c r="DV124" s="1056" t="s">
        <v>463</v>
      </c>
      <c r="DW124" s="1057"/>
      <c r="DX124" s="1057"/>
      <c r="DY124" s="1057"/>
      <c r="DZ124" s="1058"/>
    </row>
    <row r="125" spans="1:130" s="226" customFormat="1" ht="26.25" customHeight="1">
      <c r="A125" s="1129"/>
      <c r="B125" s="1016"/>
      <c r="C125" s="986" t="s">
        <v>465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463</v>
      </c>
      <c r="AB125" s="1029"/>
      <c r="AC125" s="1029"/>
      <c r="AD125" s="1029"/>
      <c r="AE125" s="1030"/>
      <c r="AF125" s="1031" t="s">
        <v>463</v>
      </c>
      <c r="AG125" s="1029"/>
      <c r="AH125" s="1029"/>
      <c r="AI125" s="1029"/>
      <c r="AJ125" s="1030"/>
      <c r="AK125" s="1031" t="s">
        <v>463</v>
      </c>
      <c r="AL125" s="1029"/>
      <c r="AM125" s="1029"/>
      <c r="AN125" s="1029"/>
      <c r="AO125" s="1030"/>
      <c r="AP125" s="1032" t="s">
        <v>443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463</v>
      </c>
      <c r="DH125" s="997"/>
      <c r="DI125" s="997"/>
      <c r="DJ125" s="997"/>
      <c r="DK125" s="997"/>
      <c r="DL125" s="997" t="s">
        <v>463</v>
      </c>
      <c r="DM125" s="997"/>
      <c r="DN125" s="997"/>
      <c r="DO125" s="997"/>
      <c r="DP125" s="997"/>
      <c r="DQ125" s="997" t="s">
        <v>443</v>
      </c>
      <c r="DR125" s="997"/>
      <c r="DS125" s="997"/>
      <c r="DT125" s="997"/>
      <c r="DU125" s="997"/>
      <c r="DV125" s="998" t="s">
        <v>463</v>
      </c>
      <c r="DW125" s="998"/>
      <c r="DX125" s="998"/>
      <c r="DY125" s="998"/>
      <c r="DZ125" s="999"/>
    </row>
    <row r="126" spans="1:130" s="226" customFormat="1" ht="26.25" customHeight="1" thickBot="1">
      <c r="A126" s="1129"/>
      <c r="B126" s="1016"/>
      <c r="C126" s="986" t="s">
        <v>467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5761</v>
      </c>
      <c r="AB126" s="1029"/>
      <c r="AC126" s="1029"/>
      <c r="AD126" s="1029"/>
      <c r="AE126" s="1030"/>
      <c r="AF126" s="1031">
        <v>5746</v>
      </c>
      <c r="AG126" s="1029"/>
      <c r="AH126" s="1029"/>
      <c r="AI126" s="1029"/>
      <c r="AJ126" s="1030"/>
      <c r="AK126" s="1031">
        <v>5734</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463</v>
      </c>
      <c r="DH126" s="990"/>
      <c r="DI126" s="990"/>
      <c r="DJ126" s="990"/>
      <c r="DK126" s="990"/>
      <c r="DL126" s="990" t="s">
        <v>463</v>
      </c>
      <c r="DM126" s="990"/>
      <c r="DN126" s="990"/>
      <c r="DO126" s="990"/>
      <c r="DP126" s="990"/>
      <c r="DQ126" s="990" t="s">
        <v>463</v>
      </c>
      <c r="DR126" s="990"/>
      <c r="DS126" s="990"/>
      <c r="DT126" s="990"/>
      <c r="DU126" s="990"/>
      <c r="DV126" s="991" t="s">
        <v>463</v>
      </c>
      <c r="DW126" s="991"/>
      <c r="DX126" s="991"/>
      <c r="DY126" s="991"/>
      <c r="DZ126" s="992"/>
    </row>
    <row r="127" spans="1:130" s="226" customFormat="1" ht="26.25" customHeight="1">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217</v>
      </c>
      <c r="AB127" s="1029"/>
      <c r="AC127" s="1029"/>
      <c r="AD127" s="1029"/>
      <c r="AE127" s="1030"/>
      <c r="AF127" s="1031">
        <v>129</v>
      </c>
      <c r="AG127" s="1029"/>
      <c r="AH127" s="1029"/>
      <c r="AI127" s="1029"/>
      <c r="AJ127" s="1030"/>
      <c r="AK127" s="1031">
        <v>108</v>
      </c>
      <c r="AL127" s="1029"/>
      <c r="AM127" s="1029"/>
      <c r="AN127" s="1029"/>
      <c r="AO127" s="1030"/>
      <c r="AP127" s="1032">
        <v>0</v>
      </c>
      <c r="AQ127" s="1033"/>
      <c r="AR127" s="1033"/>
      <c r="AS127" s="1033"/>
      <c r="AT127" s="1034"/>
      <c r="AU127" s="262"/>
      <c r="AV127" s="262"/>
      <c r="AW127" s="26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463</v>
      </c>
      <c r="DH127" s="990"/>
      <c r="DI127" s="990"/>
      <c r="DJ127" s="990"/>
      <c r="DK127" s="990"/>
      <c r="DL127" s="990" t="s">
        <v>463</v>
      </c>
      <c r="DM127" s="990"/>
      <c r="DN127" s="990"/>
      <c r="DO127" s="990"/>
      <c r="DP127" s="990"/>
      <c r="DQ127" s="990" t="s">
        <v>463</v>
      </c>
      <c r="DR127" s="990"/>
      <c r="DS127" s="990"/>
      <c r="DT127" s="990"/>
      <c r="DU127" s="990"/>
      <c r="DV127" s="991" t="s">
        <v>463</v>
      </c>
      <c r="DW127" s="991"/>
      <c r="DX127" s="991"/>
      <c r="DY127" s="991"/>
      <c r="DZ127" s="992"/>
    </row>
    <row r="128" spans="1:130" s="226" customFormat="1" ht="26.25" customHeight="1" thickBot="1">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379378</v>
      </c>
      <c r="AB128" s="1118"/>
      <c r="AC128" s="1118"/>
      <c r="AD128" s="1118"/>
      <c r="AE128" s="1119"/>
      <c r="AF128" s="1120">
        <v>572406</v>
      </c>
      <c r="AG128" s="1118"/>
      <c r="AH128" s="1118"/>
      <c r="AI128" s="1118"/>
      <c r="AJ128" s="1119"/>
      <c r="AK128" s="1120">
        <v>207615</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173</v>
      </c>
      <c r="BG128" s="1125"/>
      <c r="BH128" s="1125"/>
      <c r="BI128" s="1125"/>
      <c r="BJ128" s="1125"/>
      <c r="BK128" s="1125"/>
      <c r="BL128" s="1126"/>
      <c r="BM128" s="1124">
        <v>12.46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t="s">
        <v>414</v>
      </c>
      <c r="DH128" s="1110"/>
      <c r="DI128" s="1110"/>
      <c r="DJ128" s="1110"/>
      <c r="DK128" s="1110"/>
      <c r="DL128" s="1110" t="s">
        <v>414</v>
      </c>
      <c r="DM128" s="1110"/>
      <c r="DN128" s="1110"/>
      <c r="DO128" s="1110"/>
      <c r="DP128" s="1110"/>
      <c r="DQ128" s="1110" t="s">
        <v>414</v>
      </c>
      <c r="DR128" s="1110"/>
      <c r="DS128" s="1110"/>
      <c r="DT128" s="1110"/>
      <c r="DU128" s="1110"/>
      <c r="DV128" s="1111" t="s">
        <v>173</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20908416</v>
      </c>
      <c r="AB129" s="1029"/>
      <c r="AC129" s="1029"/>
      <c r="AD129" s="1029"/>
      <c r="AE129" s="1030"/>
      <c r="AF129" s="1031">
        <v>20680600</v>
      </c>
      <c r="AG129" s="1029"/>
      <c r="AH129" s="1029"/>
      <c r="AI129" s="1029"/>
      <c r="AJ129" s="1030"/>
      <c r="AK129" s="1031">
        <v>20425690</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414</v>
      </c>
      <c r="BG129" s="1139"/>
      <c r="BH129" s="1139"/>
      <c r="BI129" s="1139"/>
      <c r="BJ129" s="1139"/>
      <c r="BK129" s="1139"/>
      <c r="BL129" s="1140"/>
      <c r="BM129" s="1138">
        <v>17.46</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4421406</v>
      </c>
      <c r="AB130" s="1029"/>
      <c r="AC130" s="1029"/>
      <c r="AD130" s="1029"/>
      <c r="AE130" s="1030"/>
      <c r="AF130" s="1031">
        <v>4282225</v>
      </c>
      <c r="AG130" s="1029"/>
      <c r="AH130" s="1029"/>
      <c r="AI130" s="1029"/>
      <c r="AJ130" s="1030"/>
      <c r="AK130" s="1031">
        <v>4321036</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9.8000000000000007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16487010</v>
      </c>
      <c r="AB131" s="1054"/>
      <c r="AC131" s="1054"/>
      <c r="AD131" s="1054"/>
      <c r="AE131" s="1055"/>
      <c r="AF131" s="1053">
        <v>16398375</v>
      </c>
      <c r="AG131" s="1054"/>
      <c r="AH131" s="1054"/>
      <c r="AI131" s="1054"/>
      <c r="AJ131" s="1055"/>
      <c r="AK131" s="1053">
        <v>16104654</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t="s">
        <v>414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10.12430999</v>
      </c>
      <c r="AB132" s="1170"/>
      <c r="AC132" s="1170"/>
      <c r="AD132" s="1170"/>
      <c r="AE132" s="1171"/>
      <c r="AF132" s="1172">
        <v>9.8801314149999993</v>
      </c>
      <c r="AG132" s="1170"/>
      <c r="AH132" s="1170"/>
      <c r="AI132" s="1170"/>
      <c r="AJ132" s="1171"/>
      <c r="AK132" s="1172">
        <v>9.5109028729999991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11.1</v>
      </c>
      <c r="AB133" s="1153"/>
      <c r="AC133" s="1153"/>
      <c r="AD133" s="1153"/>
      <c r="AE133" s="1154"/>
      <c r="AF133" s="1152">
        <v>9.9</v>
      </c>
      <c r="AG133" s="1153"/>
      <c r="AH133" s="1153"/>
      <c r="AI133" s="1153"/>
      <c r="AJ133" s="1154"/>
      <c r="AK133" s="1152">
        <v>9.8000000000000007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8aA9wrS3fK5YI7Wm66D5Fo0vRHr2uw3vT/k9U+n4dS+478pGeI24WmYQ1zXZgj7PoEf6arKUA2gRMlSM9BZlfA==" saltValue="gysWjCyf7YDkggro9JYY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qDWgteDpXBzO6yVZJid2UNKSsbo/RrzNLedqCJVCln3bo+VRAnHguklNPIOWcTSOfBRxuKvhtSLf3d0zJDSyQ==" saltValue="WE6ME/9BBI0aYqfIcglq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s71x8VjEYm51yr9xbwp6B6dPOzNntfTlyEnHWFKOBN9sBYx6uQSabLnqBLgkSmm+VN6DxTxzzd6N9TrHsX6/g==" saltValue="/Rf7py3bVgfFy6jakAj+U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4704044</v>
      </c>
      <c r="AP9" s="292">
        <v>68520</v>
      </c>
      <c r="AQ9" s="293">
        <v>72828</v>
      </c>
      <c r="AR9" s="294">
        <v>-5.9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935738</v>
      </c>
      <c r="AP10" s="295">
        <v>13630</v>
      </c>
      <c r="AQ10" s="296">
        <v>5865</v>
      </c>
      <c r="AR10" s="297">
        <v>132.4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578724</v>
      </c>
      <c r="AP11" s="295">
        <v>8430</v>
      </c>
      <c r="AQ11" s="296">
        <v>5145</v>
      </c>
      <c r="AR11" s="297">
        <v>63.8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v>33748</v>
      </c>
      <c r="AP12" s="295">
        <v>492</v>
      </c>
      <c r="AQ12" s="296">
        <v>1255</v>
      </c>
      <c r="AR12" s="297">
        <v>-60.8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515</v>
      </c>
      <c r="AP13" s="295" t="s">
        <v>515</v>
      </c>
      <c r="AQ13" s="296">
        <v>1</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83982</v>
      </c>
      <c r="AP14" s="295">
        <v>1223</v>
      </c>
      <c r="AQ14" s="296">
        <v>3026</v>
      </c>
      <c r="AR14" s="297">
        <v>-59.6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v>95945</v>
      </c>
      <c r="AP15" s="295">
        <v>1398</v>
      </c>
      <c r="AQ15" s="296">
        <v>1617</v>
      </c>
      <c r="AR15" s="297">
        <v>-13.5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-608179</v>
      </c>
      <c r="AP16" s="295">
        <v>-8859</v>
      </c>
      <c r="AQ16" s="296">
        <v>-6841</v>
      </c>
      <c r="AR16" s="297">
        <v>29.5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186</v>
      </c>
      <c r="AL17" s="1196"/>
      <c r="AM17" s="1196"/>
      <c r="AN17" s="1197"/>
      <c r="AO17" s="295">
        <v>5824002</v>
      </c>
      <c r="AP17" s="295">
        <v>84834</v>
      </c>
      <c r="AQ17" s="296">
        <v>82896</v>
      </c>
      <c r="AR17" s="297">
        <v>2.2999999999999998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7.87</v>
      </c>
      <c r="AP21" s="308">
        <v>8.3000000000000007</v>
      </c>
      <c r="AQ21" s="309">
        <v>-0.43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95.1</v>
      </c>
      <c r="AP22" s="313">
        <v>98</v>
      </c>
      <c r="AQ22" s="314">
        <v>-2.9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3802756</v>
      </c>
      <c r="AP32" s="322">
        <v>55392</v>
      </c>
      <c r="AQ32" s="323">
        <v>54128</v>
      </c>
      <c r="AR32" s="324">
        <v>2.2999999999999998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t="s">
        <v>515</v>
      </c>
      <c r="AP34" s="322" t="s">
        <v>515</v>
      </c>
      <c r="AQ34" s="323">
        <v>36</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1289281</v>
      </c>
      <c r="AP35" s="322">
        <v>18780</v>
      </c>
      <c r="AQ35" s="323">
        <v>14780</v>
      </c>
      <c r="AR35" s="324">
        <v>27.1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v>934828</v>
      </c>
      <c r="AP36" s="322">
        <v>13617</v>
      </c>
      <c r="AQ36" s="323">
        <v>1208</v>
      </c>
      <c r="AR36" s="324">
        <v>1027.2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v>33484</v>
      </c>
      <c r="AP37" s="322">
        <v>488</v>
      </c>
      <c r="AQ37" s="323">
        <v>884</v>
      </c>
      <c r="AR37" s="324">
        <v>-44.8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t="s">
        <v>515</v>
      </c>
      <c r="AP38" s="325" t="s">
        <v>515</v>
      </c>
      <c r="AQ38" s="326">
        <v>2</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v>-207615</v>
      </c>
      <c r="AP39" s="322">
        <v>-3024</v>
      </c>
      <c r="AQ39" s="323">
        <v>-4266</v>
      </c>
      <c r="AR39" s="324">
        <v>-29.1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-4321036</v>
      </c>
      <c r="AP40" s="322">
        <v>-62941</v>
      </c>
      <c r="AQ40" s="323">
        <v>-48487</v>
      </c>
      <c r="AR40" s="324">
        <v>29.8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301</v>
      </c>
      <c r="AL41" s="1210"/>
      <c r="AM41" s="1210"/>
      <c r="AN41" s="1211"/>
      <c r="AO41" s="322">
        <v>1531698</v>
      </c>
      <c r="AP41" s="322">
        <v>22311</v>
      </c>
      <c r="AQ41" s="323">
        <v>18285</v>
      </c>
      <c r="AR41" s="324">
        <v>22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4368082</v>
      </c>
      <c r="AN51" s="344">
        <v>62172</v>
      </c>
      <c r="AO51" s="345">
        <v>1.8</v>
      </c>
      <c r="AP51" s="346">
        <v>69560</v>
      </c>
      <c r="AQ51" s="347">
        <v>32</v>
      </c>
      <c r="AR51" s="348">
        <v>-30.2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2005735</v>
      </c>
      <c r="AN52" s="352">
        <v>28548</v>
      </c>
      <c r="AO52" s="353">
        <v>26.4</v>
      </c>
      <c r="AP52" s="354">
        <v>35305</v>
      </c>
      <c r="AQ52" s="355">
        <v>17</v>
      </c>
      <c r="AR52" s="356">
        <v>9.4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2842296</v>
      </c>
      <c r="AN53" s="344">
        <v>40687</v>
      </c>
      <c r="AO53" s="345">
        <v>-34.6</v>
      </c>
      <c r="AP53" s="346">
        <v>65988</v>
      </c>
      <c r="AQ53" s="347">
        <v>-5.0999999999999996</v>
      </c>
      <c r="AR53" s="348">
        <v>-29.5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1320769</v>
      </c>
      <c r="AN54" s="352">
        <v>18906</v>
      </c>
      <c r="AO54" s="353">
        <v>-33.799999999999997</v>
      </c>
      <c r="AP54" s="354">
        <v>36473</v>
      </c>
      <c r="AQ54" s="355">
        <v>3.3</v>
      </c>
      <c r="AR54" s="356">
        <v>-37.1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4812806</v>
      </c>
      <c r="AN55" s="344">
        <v>69270</v>
      </c>
      <c r="AO55" s="345">
        <v>70.3</v>
      </c>
      <c r="AP55" s="346">
        <v>77507</v>
      </c>
      <c r="AQ55" s="347">
        <v>17.5</v>
      </c>
      <c r="AR55" s="348">
        <v>52.8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2612363</v>
      </c>
      <c r="AN56" s="352">
        <v>37599</v>
      </c>
      <c r="AO56" s="353">
        <v>98.9</v>
      </c>
      <c r="AP56" s="354">
        <v>42788</v>
      </c>
      <c r="AQ56" s="355">
        <v>17.3</v>
      </c>
      <c r="AR56" s="356">
        <v>81.599999999999994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4075159</v>
      </c>
      <c r="AN57" s="344">
        <v>59010</v>
      </c>
      <c r="AO57" s="345">
        <v>-14.8</v>
      </c>
      <c r="AP57" s="346">
        <v>67319</v>
      </c>
      <c r="AQ57" s="347">
        <v>-13.1</v>
      </c>
      <c r="AR57" s="348">
        <v>-1.7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1534038</v>
      </c>
      <c r="AN58" s="352">
        <v>22213</v>
      </c>
      <c r="AO58" s="353">
        <v>-40.9</v>
      </c>
      <c r="AP58" s="354">
        <v>38101</v>
      </c>
      <c r="AQ58" s="355">
        <v>-11</v>
      </c>
      <c r="AR58" s="356">
        <v>-29.9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4890378</v>
      </c>
      <c r="AN59" s="344">
        <v>71234</v>
      </c>
      <c r="AO59" s="345">
        <v>20.7</v>
      </c>
      <c r="AP59" s="346">
        <v>70615</v>
      </c>
      <c r="AQ59" s="347">
        <v>4.9000000000000004</v>
      </c>
      <c r="AR59" s="348">
        <v>15.8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2233706</v>
      </c>
      <c r="AN60" s="352">
        <v>32537</v>
      </c>
      <c r="AO60" s="353">
        <v>46.5</v>
      </c>
      <c r="AP60" s="354">
        <v>37382</v>
      </c>
      <c r="AQ60" s="355">
        <v>-1.9</v>
      </c>
      <c r="AR60" s="356">
        <v>48.4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4197744</v>
      </c>
      <c r="AN61" s="359">
        <v>60475</v>
      </c>
      <c r="AO61" s="360">
        <v>8.6999999999999993</v>
      </c>
      <c r="AP61" s="361">
        <v>70198</v>
      </c>
      <c r="AQ61" s="362">
        <v>7.2</v>
      </c>
      <c r="AR61" s="348">
        <v>1.5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1941322</v>
      </c>
      <c r="AN62" s="352">
        <v>27961</v>
      </c>
      <c r="AO62" s="353">
        <v>19.399999999999999</v>
      </c>
      <c r="AP62" s="354">
        <v>38010</v>
      </c>
      <c r="AQ62" s="355">
        <v>4.9000000000000004</v>
      </c>
      <c r="AR62" s="356">
        <v>14.5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9HaqZE7EmUuZJm+7oMjP8vAONk//njn9M6ArBOG7Wj95LLEqP81TUvfWQtyVUq72rM8wUNXJplhZOthnAW4+A==" saltValue="dYSwPJMJ/UX/b2Zy/yuP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3BnWhfX+hSdAX428tOgdMf8XxKxp4jNa1rcCpp/vSpHkG3rDt8P6em/5FVf9T6ykCi5ZPmykXvVBI8ZOO9MxQ==" saltValue="6eF1kCNo0trcixzFO046W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JyvuxuFnmhxXgdVpHvZXUGR6JQv+/K/8rgzTugAgy86Nypveko7vYkCS7SDeWCeBlDF/CcYUncQA+yOeqj9ZA==" saltValue="uWsFzMZ2U01/kdFzmy7gu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2" t="s">
        <v>3</v>
      </c>
      <c r="D47" s="1212"/>
      <c r="E47" s="1213"/>
      <c r="F47" s="11">
        <v>17.71</v>
      </c>
      <c r="G47" s="12">
        <v>19.32</v>
      </c>
      <c r="H47" s="12">
        <v>19.11</v>
      </c>
      <c r="I47" s="12">
        <v>22.51</v>
      </c>
      <c r="J47" s="13">
        <v>23.46</v>
      </c>
    </row>
    <row r="48" spans="2:10" ht="57.75" customHeight="1">
      <c r="B48" s="14"/>
      <c r="C48" s="1214" t="s">
        <v>4</v>
      </c>
      <c r="D48" s="1214"/>
      <c r="E48" s="1215"/>
      <c r="F48" s="15">
        <v>4.5999999999999996</v>
      </c>
      <c r="G48" s="16">
        <v>4.97</v>
      </c>
      <c r="H48" s="16">
        <v>4.78</v>
      </c>
      <c r="I48" s="16">
        <v>4.9800000000000004</v>
      </c>
      <c r="J48" s="17">
        <v>4.96</v>
      </c>
    </row>
    <row r="49" spans="2:10" ht="57.75" customHeight="1" thickBot="1">
      <c r="B49" s="18"/>
      <c r="C49" s="1216" t="s">
        <v>5</v>
      </c>
      <c r="D49" s="1216"/>
      <c r="E49" s="1217"/>
      <c r="F49" s="19">
        <v>2.16</v>
      </c>
      <c r="G49" s="20">
        <v>3</v>
      </c>
      <c r="H49" s="20">
        <v>0.5</v>
      </c>
      <c r="I49" s="20">
        <v>7.84</v>
      </c>
      <c r="J49" s="21">
        <v>0.57999999999999996</v>
      </c>
    </row>
    <row r="50" spans="2:10" ht="13.5" customHeight="1"/>
    <row r="51" spans="2:10" ht="13.5" hidden="1" customHeight="1"/>
    <row r="52" spans="2:10" ht="13.5" hidden="1" customHeight="1"/>
    <row r="53" spans="2:10" ht="13.5" hidden="1" customHeight="1"/>
  </sheetData>
  <sheetProtection algorithmName="SHA-512" hashValue="/EwpuNiwGaecqu+83RJIm3m+O/mZZJB1z1lsGcvOA7KvxQA6+VZgs5A8/vBnmD9BuN7XFMtwdOq7WZZkTAsqLA==" saltValue="anry6mJD0D6nseF3Rvrf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2019-10-16T08:05:19Z</cp:lastPrinted>
  <dcterms:created xsi:type="dcterms:W3CDTF">2019-02-14T02:52:00Z</dcterms:created>
  <dcterms:modified xsi:type="dcterms:W3CDTF">2019-10-21T07:22:31Z</dcterms:modified>
  <cp:category/>
</cp:coreProperties>
</file>