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6　木曽地域振興局\209279 木曽広域連合\"/>
    </mc:Choice>
  </mc:AlternateContent>
  <workbookProtection workbookAlgorithmName="SHA-512" workbookHashValue="LicMMtcNNXmx37Ck+BeHGR+mHE41HuBrolLUeEG/sqFVvV2WbFv64WsjWbYJqZjmA2g5YVJqjPRTOD7PYFRG7Q==" workbookSaltValue="JUuA9tV3zcmhpqRIYEkNWA==" workbookSpinCount="100000" lockStructure="1"/>
  <bookViews>
    <workbookView xWindow="930" yWindow="0" windowWidth="19200" windowHeight="129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<sst xmlns="http://schemas.openxmlformats.org/spreadsheetml/2006/main" count="247" uniqueCount="112">
  <si>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</si>
  <si>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</si>
  <si>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</si>
  <si>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</si>
  <si>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</si>
  <si>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</si>
  <si>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</si>
  <si>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</si>
  <si>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</si>
  <si>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</si>
  <si>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</si>
  <si>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</si>
  <si>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</si>
  <si>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</si>
  <si>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</si>
  <si>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</si>
  <si>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</si>
  <si>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</si>
  <si>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</si>
  <si>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</si>
  <si>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</si>
  <si>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</si>
  <si>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</si>
  <si>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</si>
  <si>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</si>
  <si>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</si>
  <si>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</si>
  <si>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</si>
  <si>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</si>
  <si>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</si>
  <si>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</si>
  <si>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</si>
  <si>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</si>
  <si>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</si>
  <si>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</si>
  <si>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</si>
  <si>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</si>
  <si>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</si>
  <si>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</si>
  <si>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</si>
  <si>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</si>
  <si>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</si>
  <si>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</si>
  <si>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</si>
  <si>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</si>
  <si>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</si>
  <si>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</si>
  <si>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</si>
  <si>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</si>
  <si>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</si>
  <si>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</si>
  <si>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</si>
  <si>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</si>
  <si>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</si>
  <si>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</si>
  <si>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</si>
  <si>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</si>
  <si>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</si>
  <si>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</si>
  <si>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</si>
  <si>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</si>
  <si>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</si>
  <si>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</si>
  <si>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</si>
  <si>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</si>
  <si>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</si>
  <si>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</si>
  <si>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</si>
  <si>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</si>
  <si>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</si>
  <si>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</si>
  <si>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</si>
  <si>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</si>
  <si>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</si>
  <si>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</si>
  <si>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</si>
  <si>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</si>
  <si>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</si>
  <si>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</si>
  <si>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</si>
  <si>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</si>
  <si>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</si>
  <si>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</si>
  <si>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</si>
  <si>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</si>
  <si>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</si>
  <si>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</si>
  <si>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</si>
  <si>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</si>
  <si>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</si>
  <si>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</si>
  <si>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</si>
  <si>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</si>
  <si>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</si>
  <si>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</si>
  <si>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</si>
  <si>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木曽広域連合</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</si>
  <si>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</si>
  <si>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</si>
  <si>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</si>
  <si>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</si>
  <si>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</si>
  <si>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</si>
  <si>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</si>
  <si>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</si>
  <si>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</si>
  <si>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</si>
  <si>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</si>
  <si>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</si>
  <si>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から15年を経過したが、施設は比較的新しく規模も小さいため、適切な維持管理ができて特に大きな問題はない。15年目で対応年数に達する物品が増えてきているが、日常点検や年次点検で長寿命化を図りたい。</t>
    <rPh sb="0" eb="2">
      <t>キョウヨウ</t>
    </rPh>
    <rPh sb="2" eb="4">
      <t>カイシ</t>
    </rPh>
    <rPh sb="8" eb="9">
      <t>ネン</t>
    </rPh>
    <rPh sb="10" eb="12">
      <t>ケイカ</t>
    </rPh>
    <rPh sb="16" eb="18">
      <t>シセツ</t>
    </rPh>
    <rPh sb="19" eb="22">
      <t>ヒカクテキ</t>
    </rPh>
    <rPh sb="22" eb="23">
      <t>アタラ</t>
    </rPh>
    <rPh sb="25" eb="27">
      <t>キボ</t>
    </rPh>
    <rPh sb="28" eb="29">
      <t>チイ</t>
    </rPh>
    <rPh sb="34" eb="36">
      <t>テキセツ</t>
    </rPh>
    <rPh sb="37" eb="39">
      <t>イジ</t>
    </rPh>
    <rPh sb="39" eb="41">
      <t>カンリ</t>
    </rPh>
    <rPh sb="45" eb="46">
      <t>トク</t>
    </rPh>
    <rPh sb="47" eb="48">
      <t>オオ</t>
    </rPh>
    <rPh sb="50" eb="52">
      <t>モンダイ</t>
    </rPh>
    <rPh sb="58" eb="60">
      <t>ネンメ</t>
    </rPh>
    <rPh sb="61" eb="63">
      <t>タイオウ</t>
    </rPh>
    <rPh sb="63" eb="65">
      <t>ネンスウ</t>
    </rPh>
    <rPh sb="66" eb="67">
      <t>タッ</t>
    </rPh>
    <rPh sb="69" eb="71">
      <t>ブッピン</t>
    </rPh>
    <rPh sb="72" eb="73">
      <t>フ</t>
    </rPh>
    <rPh sb="81" eb="83">
      <t>ニチジョウ</t>
    </rPh>
    <rPh sb="83" eb="85">
      <t>テンケン</t>
    </rPh>
    <rPh sb="86" eb="88">
      <t>ネンジ</t>
    </rPh>
    <rPh sb="88" eb="90">
      <t>テンケン</t>
    </rPh>
    <rPh sb="91" eb="95">
      <t>チョウジュミョウカ</t>
    </rPh>
    <rPh sb="96" eb="97">
      <t>ハカ</t>
    </rPh>
    <phoneticPr fontId="4"/>
  </si>
  <si>
    <t>他の下水道施設と異なり、木曽郡内各下水処理場で発生した濃縮汚泥の脱水処理のみを行っている。管渠やポンプ設備はなく、脱水施設1棟の小さな下水道施設で他に類を見ない。　　　　　　　　　　　　各町村単独で施設を持つより、維持管理費が安く効率の良い運営ができている。収入は、独自収入が無いため、構成町村（木曽町、上松町、南木曽町、大桑村、木祖村）の分担金で賄っている。支出は、汚泥の運搬料により変動するが、近年は、ほぼ横ばい状態で今後も増える見込みがないため、支出の5割を占める脱水固形物処理費は安定状態になると見込んでいる。修繕や消耗品の複数年計画を実行してさらなる安定した経営をめざしたい。　　　　　　　収益的収支比率は赤字になっているが、前記したとおり費用はすべて分担金で賄われているため実質赤字になることはない。</t>
    <rPh sb="0" eb="1">
      <t>タ</t>
    </rPh>
    <rPh sb="2" eb="5">
      <t>ゲスイドウ</t>
    </rPh>
    <rPh sb="5" eb="7">
      <t>シセツ</t>
    </rPh>
    <rPh sb="8" eb="9">
      <t>コト</t>
    </rPh>
    <rPh sb="12" eb="15">
      <t>キソグン</t>
    </rPh>
    <rPh sb="15" eb="16">
      <t>ナイ</t>
    </rPh>
    <rPh sb="16" eb="17">
      <t>カク</t>
    </rPh>
    <rPh sb="17" eb="19">
      <t>ゲスイ</t>
    </rPh>
    <rPh sb="23" eb="25">
      <t>ハッセイ</t>
    </rPh>
    <rPh sb="27" eb="29">
      <t>ノウシュク</t>
    </rPh>
    <rPh sb="29" eb="31">
      <t>オデイ</t>
    </rPh>
    <rPh sb="32" eb="34">
      <t>ダッスイ</t>
    </rPh>
    <rPh sb="34" eb="36">
      <t>ショリ</t>
    </rPh>
    <rPh sb="39" eb="40">
      <t>オコナ</t>
    </rPh>
    <rPh sb="45" eb="47">
      <t>カンキョ</t>
    </rPh>
    <rPh sb="51" eb="53">
      <t>セツビ</t>
    </rPh>
    <rPh sb="57" eb="59">
      <t>ダッスイ</t>
    </rPh>
    <rPh sb="59" eb="61">
      <t>シセツ</t>
    </rPh>
    <rPh sb="62" eb="63">
      <t>トウ</t>
    </rPh>
    <rPh sb="64" eb="65">
      <t>チイ</t>
    </rPh>
    <rPh sb="67" eb="70">
      <t>ゲスイドウ</t>
    </rPh>
    <rPh sb="70" eb="72">
      <t>シセツ</t>
    </rPh>
    <rPh sb="73" eb="74">
      <t>タ</t>
    </rPh>
    <rPh sb="75" eb="76">
      <t>ルイ</t>
    </rPh>
    <rPh sb="77" eb="78">
      <t>ミ</t>
    </rPh>
    <rPh sb="93" eb="96">
      <t>カクチョウソン</t>
    </rPh>
    <rPh sb="96" eb="98">
      <t>タンドク</t>
    </rPh>
    <rPh sb="99" eb="101">
      <t>シセツ</t>
    </rPh>
    <rPh sb="102" eb="103">
      <t>モ</t>
    </rPh>
    <rPh sb="107" eb="109">
      <t>イジ</t>
    </rPh>
    <rPh sb="109" eb="112">
      <t>カンリヒ</t>
    </rPh>
    <rPh sb="113" eb="114">
      <t>ヤス</t>
    </rPh>
    <rPh sb="115" eb="117">
      <t>コウリツ</t>
    </rPh>
    <rPh sb="118" eb="119">
      <t>ヨ</t>
    </rPh>
    <rPh sb="120" eb="122">
      <t>ウンエイ</t>
    </rPh>
    <rPh sb="133" eb="135">
      <t>ドクジ</t>
    </rPh>
    <rPh sb="135" eb="137">
      <t>シュウニュウ</t>
    </rPh>
    <rPh sb="138" eb="139">
      <t>ナ</t>
    </rPh>
    <rPh sb="143" eb="145">
      <t>コウセイ</t>
    </rPh>
    <rPh sb="145" eb="147">
      <t>チョウソン</t>
    </rPh>
    <rPh sb="148" eb="151">
      <t>キソマチ</t>
    </rPh>
    <rPh sb="152" eb="155">
      <t>アゲマツマチ</t>
    </rPh>
    <rPh sb="156" eb="160">
      <t>ナギソマチ</t>
    </rPh>
    <rPh sb="161" eb="164">
      <t>オオクワムラ</t>
    </rPh>
    <rPh sb="165" eb="168">
      <t>キソムラ</t>
    </rPh>
    <rPh sb="170" eb="173">
      <t>ブンタンキン</t>
    </rPh>
    <rPh sb="174" eb="175">
      <t>マカナ</t>
    </rPh>
    <rPh sb="180" eb="182">
      <t>シシュツ</t>
    </rPh>
    <rPh sb="184" eb="186">
      <t>オデイ</t>
    </rPh>
    <rPh sb="187" eb="189">
      <t>ウンパン</t>
    </rPh>
    <rPh sb="189" eb="190">
      <t>リョウ</t>
    </rPh>
    <rPh sb="193" eb="195">
      <t>ヘンドウ</t>
    </rPh>
    <rPh sb="199" eb="201">
      <t>キンネン</t>
    </rPh>
    <rPh sb="205" eb="206">
      <t>ヨコ</t>
    </rPh>
    <rPh sb="208" eb="210">
      <t>ジョウタイ</t>
    </rPh>
    <rPh sb="211" eb="213">
      <t>コンゴ</t>
    </rPh>
    <rPh sb="214" eb="215">
      <t>フ</t>
    </rPh>
    <rPh sb="217" eb="219">
      <t>ミコ</t>
    </rPh>
    <rPh sb="226" eb="228">
      <t>シシュツ</t>
    </rPh>
    <rPh sb="230" eb="231">
      <t>ワリ</t>
    </rPh>
    <rPh sb="232" eb="233">
      <t>シ</t>
    </rPh>
    <rPh sb="235" eb="237">
      <t>ダッスイ</t>
    </rPh>
    <rPh sb="237" eb="240">
      <t>コケイブツ</t>
    </rPh>
    <rPh sb="240" eb="242">
      <t>ショリ</t>
    </rPh>
    <rPh sb="242" eb="243">
      <t>ヒ</t>
    </rPh>
    <rPh sb="244" eb="246">
      <t>アンテイ</t>
    </rPh>
    <rPh sb="246" eb="248">
      <t>ジョウタイ</t>
    </rPh>
    <rPh sb="252" eb="254">
      <t>ミコ</t>
    </rPh>
    <rPh sb="266" eb="268">
      <t>フクスウ</t>
    </rPh>
    <rPh sb="268" eb="269">
      <t>ネン</t>
    </rPh>
    <rPh sb="269" eb="271">
      <t>ケイカク</t>
    </rPh>
    <rPh sb="272" eb="274">
      <t>ジッコウ</t>
    </rPh>
    <rPh sb="280" eb="282">
      <t>アンテイ</t>
    </rPh>
    <rPh sb="284" eb="286">
      <t>ケイエイ</t>
    </rPh>
    <rPh sb="300" eb="303">
      <t>シュウエキテキ</t>
    </rPh>
    <rPh sb="303" eb="305">
      <t>シュウシ</t>
    </rPh>
    <rPh sb="305" eb="307">
      <t>ヒリツ</t>
    </rPh>
    <rPh sb="308" eb="310">
      <t>アカジ</t>
    </rPh>
    <rPh sb="318" eb="320">
      <t>ゼンキ</t>
    </rPh>
    <rPh sb="325" eb="327">
      <t>ヒヨウ</t>
    </rPh>
    <rPh sb="331" eb="334">
      <t>ブンタンキン</t>
    </rPh>
    <rPh sb="335" eb="336">
      <t>マカナ</t>
    </rPh>
    <rPh sb="343" eb="345">
      <t>ジッシツ</t>
    </rPh>
    <rPh sb="345" eb="347">
      <t>アカジ</t>
    </rPh>
    <phoneticPr fontId="4"/>
  </si>
  <si>
    <t>どの町村も、新たに下水道へ接続する家庭は少なく、下水道使用率は伸びないと思われる。一方、管渠のない地区は、水洗化にするため汲取便槽から浄化槽への切替が多く、し尿処理施設と下水道処理施設の両方を維持しなければならいため不経済といえる。し尿処理施設は供用開始から30年が経過し、老朽化かが進んでいる。当初考えていたＭＩＣＳ事業（注１）が実現できないため、数年のうちに下水道処理施設の活用率を上げる方法を模索しなければならない。　　　　　　　　　　　　　　　　　　　※（注1）ＭＩＣＳ事業とは　　　　　　　　　　し尿、浄化槽汚泥を下水道処理施設で共同処理できる事業で、し尿、浄化槽処理量より下水道処理量が上回るのが条件。</t>
    <rPh sb="2" eb="4">
      <t>チョウソン</t>
    </rPh>
    <rPh sb="6" eb="7">
      <t>アラ</t>
    </rPh>
    <rPh sb="9" eb="12">
      <t>ゲスイドウ</t>
    </rPh>
    <rPh sb="13" eb="15">
      <t>セツゾク</t>
    </rPh>
    <rPh sb="17" eb="19">
      <t>カテイ</t>
    </rPh>
    <rPh sb="20" eb="21">
      <t>スク</t>
    </rPh>
    <rPh sb="24" eb="27">
      <t>ゲスイドウ</t>
    </rPh>
    <rPh sb="27" eb="29">
      <t>シヨウ</t>
    </rPh>
    <rPh sb="29" eb="30">
      <t>リツ</t>
    </rPh>
    <rPh sb="31" eb="32">
      <t>ノ</t>
    </rPh>
    <rPh sb="36" eb="37">
      <t>オモ</t>
    </rPh>
    <rPh sb="41" eb="43">
      <t>イッポウ</t>
    </rPh>
    <rPh sb="44" eb="46">
      <t>カンキョ</t>
    </rPh>
    <rPh sb="49" eb="51">
      <t>チク</t>
    </rPh>
    <rPh sb="53" eb="55">
      <t>スイセン</t>
    </rPh>
    <rPh sb="55" eb="56">
      <t>カ</t>
    </rPh>
    <rPh sb="61" eb="63">
      <t>クミト</t>
    </rPh>
    <rPh sb="63" eb="65">
      <t>ベンソウ</t>
    </rPh>
    <rPh sb="67" eb="70">
      <t>ジョウカソウ</t>
    </rPh>
    <rPh sb="72" eb="74">
      <t>キリカエ</t>
    </rPh>
    <rPh sb="75" eb="76">
      <t>オオ</t>
    </rPh>
    <rPh sb="79" eb="80">
      <t>ニョウ</t>
    </rPh>
    <rPh sb="80" eb="82">
      <t>ショリ</t>
    </rPh>
    <rPh sb="82" eb="84">
      <t>シセツ</t>
    </rPh>
    <rPh sb="85" eb="88">
      <t>ゲスイドウ</t>
    </rPh>
    <rPh sb="88" eb="90">
      <t>ショリ</t>
    </rPh>
    <rPh sb="90" eb="92">
      <t>シセツ</t>
    </rPh>
    <rPh sb="93" eb="95">
      <t>リョウホウ</t>
    </rPh>
    <rPh sb="96" eb="98">
      <t>イジ</t>
    </rPh>
    <rPh sb="108" eb="111">
      <t>フケイザイ</t>
    </rPh>
    <rPh sb="117" eb="118">
      <t>ニョウ</t>
    </rPh>
    <rPh sb="118" eb="120">
      <t>ショリ</t>
    </rPh>
    <rPh sb="120" eb="122">
      <t>シセツ</t>
    </rPh>
    <rPh sb="123" eb="125">
      <t>キョウヨウ</t>
    </rPh>
    <rPh sb="125" eb="127">
      <t>カイシ</t>
    </rPh>
    <rPh sb="131" eb="132">
      <t>ネン</t>
    </rPh>
    <rPh sb="133" eb="135">
      <t>ケイカ</t>
    </rPh>
    <rPh sb="137" eb="140">
      <t>ロウキュウカ</t>
    </rPh>
    <rPh sb="142" eb="143">
      <t>スス</t>
    </rPh>
    <rPh sb="148" eb="150">
      <t>トウショ</t>
    </rPh>
    <rPh sb="150" eb="151">
      <t>カンガ</t>
    </rPh>
    <rPh sb="159" eb="161">
      <t>ジギョウ</t>
    </rPh>
    <rPh sb="162" eb="163">
      <t>チュウ</t>
    </rPh>
    <rPh sb="166" eb="168">
      <t>ジツゲン</t>
    </rPh>
    <rPh sb="175" eb="177">
      <t>スウネン</t>
    </rPh>
    <rPh sb="181" eb="184">
      <t>ゲスイドウ</t>
    </rPh>
    <rPh sb="184" eb="186">
      <t>ショリ</t>
    </rPh>
    <rPh sb="186" eb="188">
      <t>シセツ</t>
    </rPh>
    <rPh sb="189" eb="191">
      <t>カツヨウ</t>
    </rPh>
    <rPh sb="191" eb="192">
      <t>リツ</t>
    </rPh>
    <rPh sb="193" eb="194">
      <t>ア</t>
    </rPh>
    <rPh sb="196" eb="198">
      <t>ホウホウ</t>
    </rPh>
    <rPh sb="199" eb="201">
      <t>モサク</t>
    </rPh>
    <rPh sb="232" eb="233">
      <t>チュウ</t>
    </rPh>
    <rPh sb="239" eb="241">
      <t>ジギョウ</t>
    </rPh>
    <rPh sb="254" eb="255">
      <t>ニョウ</t>
    </rPh>
    <rPh sb="256" eb="259">
      <t>ジョウカソウ</t>
    </rPh>
    <rPh sb="259" eb="261">
      <t>オデイ</t>
    </rPh>
    <rPh sb="262" eb="265">
      <t>ゲスイドウ</t>
    </rPh>
    <rPh sb="265" eb="267">
      <t>ショリ</t>
    </rPh>
    <rPh sb="267" eb="269">
      <t>シセツ</t>
    </rPh>
    <rPh sb="270" eb="272">
      <t>キョウドウ</t>
    </rPh>
    <rPh sb="272" eb="274">
      <t>ショリ</t>
    </rPh>
    <rPh sb="277" eb="279">
      <t>ジギョウ</t>
    </rPh>
    <rPh sb="282" eb="283">
      <t>ニョウ</t>
    </rPh>
    <rPh sb="284" eb="287">
      <t>ジョウカソウ</t>
    </rPh>
    <rPh sb="287" eb="289">
      <t>ショリ</t>
    </rPh>
    <rPh sb="289" eb="290">
      <t>リョウ</t>
    </rPh>
    <rPh sb="292" eb="295">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</si>
</sst>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0A-4137-8882-C2BCFBF64AD9}"/>
            </c:ext>
          </c:extLst>
        </c:ser>
        <c:dLbls>
          <c:showLegendKey val="0"/>
          <c:showVal val="0"/>
          <c:showCatName val="0"/>
          <c:showSerName val="0"/>
          <c:showPercent val="0"/>
          <c:showBubbleSize val="0"/>
        </c:dLbls>
        <c:gapWidth val="150"/>
        <c:axId val="424179888"/>
        <c:axId val="42417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c:v>
                </c:pt>
                <c:pt idx="2">
                  <c:v>0.19</c:v>
                </c:pt>
                <c:pt idx="3">
                  <c:v>7.0000000000000007E-2</c:v>
                </c:pt>
                <c:pt idx="4">
                  <c:v>0.12</c:v>
                </c:pt>
              </c:numCache>
            </c:numRef>
          </c:val>
          <c:smooth val="0"/>
          <c:extLst>
            <c:ext xmlns:c16="http://schemas.microsoft.com/office/drawing/2014/chart" uri="{C3380CC4-5D6E-409C-BE32-E72D297353CC}">
              <c16:uniqueId val="{00000001-FB0A-4137-8882-C2BCFBF64AD9}"/>
            </c:ext>
          </c:extLst>
        </c:ser>
        <c:dLbls>
          <c:showLegendKey val="0"/>
          <c:showVal val="0"/>
          <c:showCatName val="0"/>
          <c:showSerName val="0"/>
          <c:showPercent val="0"/>
          <c:showBubbleSize val="0"/>
        </c:dLbls>
        <c:marker val="1"/>
        <c:smooth val="0"/>
        <c:axId val="424179888"/>
        <c:axId val="424174400"/>
      </c:lineChart>
      <c:dateAx>
        <c:axId val="424179888"/>
        <c:scaling>
          <c:orientation val="minMax"/>
        </c:scaling>
        <c:delete val="1"/>
        <c:axPos val="b"/>
        <c:numFmt formatCode="ge" sourceLinked="1"/>
        <c:majorTickMark val="none"/>
        <c:minorTickMark val="none"/>
        <c:tickLblPos val="none"/>
        <c:crossAx val="424174400"/>
        <c:crosses val="autoZero"/>
        <c:auto val="1"/>
        <c:lblOffset val="100"/>
        <c:baseTimeUnit val="years"/>
      </c:dateAx>
      <c:valAx>
        <c:axId val="42417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17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A8-471C-BB44-F716649A2778}"/>
            </c:ext>
          </c:extLst>
        </c:ser>
        <c:dLbls>
          <c:showLegendKey val="0"/>
          <c:showVal val="0"/>
          <c:showCatName val="0"/>
          <c:showSerName val="0"/>
          <c:showPercent val="0"/>
          <c:showBubbleSize val="0"/>
        </c:dLbls>
        <c:gapWidth val="150"/>
        <c:axId val="425335544"/>
        <c:axId val="425337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39.869999999999997</c:v>
                </c:pt>
                <c:pt idx="2">
                  <c:v>41.28</c:v>
                </c:pt>
                <c:pt idx="3">
                  <c:v>41.45</c:v>
                </c:pt>
                <c:pt idx="4">
                  <c:v>49.68</c:v>
                </c:pt>
              </c:numCache>
            </c:numRef>
          </c:val>
          <c:smooth val="0"/>
          <c:extLst>
            <c:ext xmlns:c16="http://schemas.microsoft.com/office/drawing/2014/chart" uri="{C3380CC4-5D6E-409C-BE32-E72D297353CC}">
              <c16:uniqueId val="{00000001-85A8-471C-BB44-F716649A2778}"/>
            </c:ext>
          </c:extLst>
        </c:ser>
        <c:dLbls>
          <c:showLegendKey val="0"/>
          <c:showVal val="0"/>
          <c:showCatName val="0"/>
          <c:showSerName val="0"/>
          <c:showPercent val="0"/>
          <c:showBubbleSize val="0"/>
        </c:dLbls>
        <c:marker val="1"/>
        <c:smooth val="0"/>
        <c:axId val="425335544"/>
        <c:axId val="425337112"/>
      </c:lineChart>
      <c:dateAx>
        <c:axId val="425335544"/>
        <c:scaling>
          <c:orientation val="minMax"/>
        </c:scaling>
        <c:delete val="1"/>
        <c:axPos val="b"/>
        <c:numFmt formatCode="ge" sourceLinked="1"/>
        <c:majorTickMark val="none"/>
        <c:minorTickMark val="none"/>
        <c:tickLblPos val="none"/>
        <c:crossAx val="425337112"/>
        <c:crosses val="autoZero"/>
        <c:auto val="1"/>
        <c:lblOffset val="100"/>
        <c:baseTimeUnit val="years"/>
      </c:dateAx>
      <c:valAx>
        <c:axId val="42533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33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B0-4349-ADB3-DFFABC480A38}"/>
            </c:ext>
          </c:extLst>
        </c:ser>
        <c:dLbls>
          <c:showLegendKey val="0"/>
          <c:showVal val="0"/>
          <c:showCatName val="0"/>
          <c:showSerName val="0"/>
          <c:showPercent val="0"/>
          <c:showBubbleSize val="0"/>
        </c:dLbls>
        <c:gapWidth val="150"/>
        <c:axId val="425333976"/>
        <c:axId val="42533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61.37</c:v>
                </c:pt>
                <c:pt idx="2">
                  <c:v>61.3</c:v>
                </c:pt>
                <c:pt idx="3">
                  <c:v>64.510000000000005</c:v>
                </c:pt>
                <c:pt idx="4">
                  <c:v>83.35</c:v>
                </c:pt>
              </c:numCache>
            </c:numRef>
          </c:val>
          <c:smooth val="0"/>
          <c:extLst>
            <c:ext xmlns:c16="http://schemas.microsoft.com/office/drawing/2014/chart" uri="{C3380CC4-5D6E-409C-BE32-E72D297353CC}">
              <c16:uniqueId val="{00000001-8CB0-4349-ADB3-DFFABC480A38}"/>
            </c:ext>
          </c:extLst>
        </c:ser>
        <c:dLbls>
          <c:showLegendKey val="0"/>
          <c:showVal val="0"/>
          <c:showCatName val="0"/>
          <c:showSerName val="0"/>
          <c:showPercent val="0"/>
          <c:showBubbleSize val="0"/>
        </c:dLbls>
        <c:marker val="1"/>
        <c:smooth val="0"/>
        <c:axId val="425333976"/>
        <c:axId val="425334368"/>
      </c:lineChart>
      <c:dateAx>
        <c:axId val="425333976"/>
        <c:scaling>
          <c:orientation val="minMax"/>
        </c:scaling>
        <c:delete val="1"/>
        <c:axPos val="b"/>
        <c:numFmt formatCode="ge" sourceLinked="1"/>
        <c:majorTickMark val="none"/>
        <c:minorTickMark val="none"/>
        <c:tickLblPos val="none"/>
        <c:crossAx val="425334368"/>
        <c:crosses val="autoZero"/>
        <c:auto val="1"/>
        <c:lblOffset val="100"/>
        <c:baseTimeUnit val="years"/>
      </c:dateAx>
      <c:valAx>
        <c:axId val="42533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33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67.37</c:v>
                </c:pt>
                <c:pt idx="1">
                  <c:v>66.47</c:v>
                </c:pt>
                <c:pt idx="2">
                  <c:v>67.459999999999994</c:v>
                </c:pt>
                <c:pt idx="3">
                  <c:v>64.25</c:v>
                </c:pt>
                <c:pt idx="4">
                  <c:v>64.97</c:v>
                </c:pt>
              </c:numCache>
            </c:numRef>
          </c:val>
          <c:extLst>
            <c:ext xmlns:c16="http://schemas.microsoft.com/office/drawing/2014/chart" uri="{C3380CC4-5D6E-409C-BE32-E72D297353CC}">
              <c16:uniqueId val="{00000000-CDCD-4DB5-A9D9-5652ECB490CF}"/>
            </c:ext>
          </c:extLst>
        </c:ser>
        <c:dLbls>
          <c:showLegendKey val="0"/>
          <c:showVal val="0"/>
          <c:showCatName val="0"/>
          <c:showSerName val="0"/>
          <c:showPercent val="0"/>
          <c:showBubbleSize val="0"/>
        </c:dLbls>
        <c:gapWidth val="150"/>
        <c:axId val="424180672"/>
        <c:axId val="42417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CD-4DB5-A9D9-5652ECB490CF}"/>
            </c:ext>
          </c:extLst>
        </c:ser>
        <c:dLbls>
          <c:showLegendKey val="0"/>
          <c:showVal val="0"/>
          <c:showCatName val="0"/>
          <c:showSerName val="0"/>
          <c:showPercent val="0"/>
          <c:showBubbleSize val="0"/>
        </c:dLbls>
        <c:marker val="1"/>
        <c:smooth val="0"/>
        <c:axId val="424180672"/>
        <c:axId val="424177536"/>
      </c:lineChart>
      <c:dateAx>
        <c:axId val="424180672"/>
        <c:scaling>
          <c:orientation val="minMax"/>
        </c:scaling>
        <c:delete val="1"/>
        <c:axPos val="b"/>
        <c:numFmt formatCode="ge" sourceLinked="1"/>
        <c:majorTickMark val="none"/>
        <c:minorTickMark val="none"/>
        <c:tickLblPos val="none"/>
        <c:crossAx val="424177536"/>
        <c:crosses val="autoZero"/>
        <c:auto val="1"/>
        <c:lblOffset val="100"/>
        <c:baseTimeUnit val="years"/>
      </c:dateAx>
      <c:valAx>
        <c:axId val="42417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18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63-453E-8096-10D895FC8DCE}"/>
            </c:ext>
          </c:extLst>
        </c:ser>
        <c:dLbls>
          <c:showLegendKey val="0"/>
          <c:showVal val="0"/>
          <c:showCatName val="0"/>
          <c:showSerName val="0"/>
          <c:showPercent val="0"/>
          <c:showBubbleSize val="0"/>
        </c:dLbls>
        <c:gapWidth val="150"/>
        <c:axId val="424177928"/>
        <c:axId val="38561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63-453E-8096-10D895FC8DCE}"/>
            </c:ext>
          </c:extLst>
        </c:ser>
        <c:dLbls>
          <c:showLegendKey val="0"/>
          <c:showVal val="0"/>
          <c:showCatName val="0"/>
          <c:showSerName val="0"/>
          <c:showPercent val="0"/>
          <c:showBubbleSize val="0"/>
        </c:dLbls>
        <c:marker val="1"/>
        <c:smooth val="0"/>
        <c:axId val="424177928"/>
        <c:axId val="385611488"/>
      </c:lineChart>
      <c:dateAx>
        <c:axId val="424177928"/>
        <c:scaling>
          <c:orientation val="minMax"/>
        </c:scaling>
        <c:delete val="1"/>
        <c:axPos val="b"/>
        <c:numFmt formatCode="ge" sourceLinked="1"/>
        <c:majorTickMark val="none"/>
        <c:minorTickMark val="none"/>
        <c:tickLblPos val="none"/>
        <c:crossAx val="385611488"/>
        <c:crosses val="autoZero"/>
        <c:auto val="1"/>
        <c:lblOffset val="100"/>
        <c:baseTimeUnit val="years"/>
      </c:dateAx>
      <c:valAx>
        <c:axId val="38561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17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4D-4DA1-92DF-8BEFD47F61C8}"/>
            </c:ext>
          </c:extLst>
        </c:ser>
        <c:dLbls>
          <c:showLegendKey val="0"/>
          <c:showVal val="0"/>
          <c:showCatName val="0"/>
          <c:showSerName val="0"/>
          <c:showPercent val="0"/>
          <c:showBubbleSize val="0"/>
        </c:dLbls>
        <c:gapWidth val="150"/>
        <c:axId val="425940768"/>
        <c:axId val="425940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4D-4DA1-92DF-8BEFD47F61C8}"/>
            </c:ext>
          </c:extLst>
        </c:ser>
        <c:dLbls>
          <c:showLegendKey val="0"/>
          <c:showVal val="0"/>
          <c:showCatName val="0"/>
          <c:showSerName val="0"/>
          <c:showPercent val="0"/>
          <c:showBubbleSize val="0"/>
        </c:dLbls>
        <c:marker val="1"/>
        <c:smooth val="0"/>
        <c:axId val="425940768"/>
        <c:axId val="425940376"/>
      </c:lineChart>
      <c:dateAx>
        <c:axId val="425940768"/>
        <c:scaling>
          <c:orientation val="minMax"/>
        </c:scaling>
        <c:delete val="1"/>
        <c:axPos val="b"/>
        <c:numFmt formatCode="ge" sourceLinked="1"/>
        <c:majorTickMark val="none"/>
        <c:minorTickMark val="none"/>
        <c:tickLblPos val="none"/>
        <c:crossAx val="425940376"/>
        <c:crosses val="autoZero"/>
        <c:auto val="1"/>
        <c:lblOffset val="100"/>
        <c:baseTimeUnit val="years"/>
      </c:dateAx>
      <c:valAx>
        <c:axId val="42594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9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68-4FD5-8B67-FF4DDCA8069A}"/>
            </c:ext>
          </c:extLst>
        </c:ser>
        <c:dLbls>
          <c:showLegendKey val="0"/>
          <c:showVal val="0"/>
          <c:showCatName val="0"/>
          <c:showSerName val="0"/>
          <c:showPercent val="0"/>
          <c:showBubbleSize val="0"/>
        </c:dLbls>
        <c:gapWidth val="150"/>
        <c:axId val="425941944"/>
        <c:axId val="425934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68-4FD5-8B67-FF4DDCA8069A}"/>
            </c:ext>
          </c:extLst>
        </c:ser>
        <c:dLbls>
          <c:showLegendKey val="0"/>
          <c:showVal val="0"/>
          <c:showCatName val="0"/>
          <c:showSerName val="0"/>
          <c:showPercent val="0"/>
          <c:showBubbleSize val="0"/>
        </c:dLbls>
        <c:marker val="1"/>
        <c:smooth val="0"/>
        <c:axId val="425941944"/>
        <c:axId val="425934888"/>
      </c:lineChart>
      <c:dateAx>
        <c:axId val="425941944"/>
        <c:scaling>
          <c:orientation val="minMax"/>
        </c:scaling>
        <c:delete val="1"/>
        <c:axPos val="b"/>
        <c:numFmt formatCode="ge" sourceLinked="1"/>
        <c:majorTickMark val="none"/>
        <c:minorTickMark val="none"/>
        <c:tickLblPos val="none"/>
        <c:crossAx val="425934888"/>
        <c:crosses val="autoZero"/>
        <c:auto val="1"/>
        <c:lblOffset val="100"/>
        <c:baseTimeUnit val="years"/>
      </c:dateAx>
      <c:valAx>
        <c:axId val="42593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94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C0-499F-80C9-D0063C17F169}"/>
            </c:ext>
          </c:extLst>
        </c:ser>
        <c:dLbls>
          <c:showLegendKey val="0"/>
          <c:showVal val="0"/>
          <c:showCatName val="0"/>
          <c:showSerName val="0"/>
          <c:showPercent val="0"/>
          <c:showBubbleSize val="0"/>
        </c:dLbls>
        <c:gapWidth val="150"/>
        <c:axId val="425935672"/>
        <c:axId val="42593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C0-499F-80C9-D0063C17F169}"/>
            </c:ext>
          </c:extLst>
        </c:ser>
        <c:dLbls>
          <c:showLegendKey val="0"/>
          <c:showVal val="0"/>
          <c:showCatName val="0"/>
          <c:showSerName val="0"/>
          <c:showPercent val="0"/>
          <c:showBubbleSize val="0"/>
        </c:dLbls>
        <c:marker val="1"/>
        <c:smooth val="0"/>
        <c:axId val="425935672"/>
        <c:axId val="425936848"/>
      </c:lineChart>
      <c:dateAx>
        <c:axId val="425935672"/>
        <c:scaling>
          <c:orientation val="minMax"/>
        </c:scaling>
        <c:delete val="1"/>
        <c:axPos val="b"/>
        <c:numFmt formatCode="ge" sourceLinked="1"/>
        <c:majorTickMark val="none"/>
        <c:minorTickMark val="none"/>
        <c:tickLblPos val="none"/>
        <c:crossAx val="425936848"/>
        <c:crosses val="autoZero"/>
        <c:auto val="1"/>
        <c:lblOffset val="100"/>
        <c:baseTimeUnit val="years"/>
      </c:dateAx>
      <c:valAx>
        <c:axId val="42593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93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765.42</c:v>
                </c:pt>
                <c:pt idx="1">
                  <c:v>722.92</c:v>
                </c:pt>
                <c:pt idx="2">
                  <c:v>681.47</c:v>
                </c:pt>
                <c:pt idx="3">
                  <c:v>676.56</c:v>
                </c:pt>
                <c:pt idx="4">
                  <c:v>633.6</c:v>
                </c:pt>
              </c:numCache>
            </c:numRef>
          </c:val>
          <c:extLst>
            <c:ext xmlns:c16="http://schemas.microsoft.com/office/drawing/2014/chart" uri="{C3380CC4-5D6E-409C-BE32-E72D297353CC}">
              <c16:uniqueId val="{00000000-0F87-4960-A054-AE0593BB738A}"/>
            </c:ext>
          </c:extLst>
        </c:ser>
        <c:dLbls>
          <c:showLegendKey val="0"/>
          <c:showVal val="0"/>
          <c:showCatName val="0"/>
          <c:showSerName val="0"/>
          <c:showPercent val="0"/>
          <c:showBubbleSize val="0"/>
        </c:dLbls>
        <c:gapWidth val="150"/>
        <c:axId val="425939984"/>
        <c:axId val="42593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1824.34</c:v>
                </c:pt>
                <c:pt idx="2">
                  <c:v>1604.64</c:v>
                </c:pt>
                <c:pt idx="3">
                  <c:v>1217.7</c:v>
                </c:pt>
                <c:pt idx="4">
                  <c:v>1048.23</c:v>
                </c:pt>
              </c:numCache>
            </c:numRef>
          </c:val>
          <c:smooth val="0"/>
          <c:extLst>
            <c:ext xmlns:c16="http://schemas.microsoft.com/office/drawing/2014/chart" uri="{C3380CC4-5D6E-409C-BE32-E72D297353CC}">
              <c16:uniqueId val="{00000001-0F87-4960-A054-AE0593BB738A}"/>
            </c:ext>
          </c:extLst>
        </c:ser>
        <c:dLbls>
          <c:showLegendKey val="0"/>
          <c:showVal val="0"/>
          <c:showCatName val="0"/>
          <c:showSerName val="0"/>
          <c:showPercent val="0"/>
          <c:showBubbleSize val="0"/>
        </c:dLbls>
        <c:marker val="1"/>
        <c:smooth val="0"/>
        <c:axId val="425939984"/>
        <c:axId val="425936064"/>
      </c:lineChart>
      <c:dateAx>
        <c:axId val="425939984"/>
        <c:scaling>
          <c:orientation val="minMax"/>
        </c:scaling>
        <c:delete val="1"/>
        <c:axPos val="b"/>
        <c:numFmt formatCode="ge" sourceLinked="1"/>
        <c:majorTickMark val="none"/>
        <c:minorTickMark val="none"/>
        <c:tickLblPos val="none"/>
        <c:crossAx val="425936064"/>
        <c:crosses val="autoZero"/>
        <c:auto val="1"/>
        <c:lblOffset val="100"/>
        <c:baseTimeUnit val="years"/>
      </c:dateAx>
      <c:valAx>
        <c:axId val="4259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93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DC-4A73-A15A-0732892F1353}"/>
            </c:ext>
          </c:extLst>
        </c:ser>
        <c:dLbls>
          <c:showLegendKey val="0"/>
          <c:showVal val="0"/>
          <c:showCatName val="0"/>
          <c:showSerName val="0"/>
          <c:showPercent val="0"/>
          <c:showBubbleSize val="0"/>
        </c:dLbls>
        <c:gapWidth val="150"/>
        <c:axId val="425937632"/>
        <c:axId val="42593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54.16</c:v>
                </c:pt>
                <c:pt idx="2">
                  <c:v>60.01</c:v>
                </c:pt>
                <c:pt idx="3">
                  <c:v>66.680000000000007</c:v>
                </c:pt>
                <c:pt idx="4">
                  <c:v>78.92</c:v>
                </c:pt>
              </c:numCache>
            </c:numRef>
          </c:val>
          <c:smooth val="0"/>
          <c:extLst>
            <c:ext xmlns:c16="http://schemas.microsoft.com/office/drawing/2014/chart" uri="{C3380CC4-5D6E-409C-BE32-E72D297353CC}">
              <c16:uniqueId val="{00000001-48DC-4A73-A15A-0732892F1353}"/>
            </c:ext>
          </c:extLst>
        </c:ser>
        <c:dLbls>
          <c:showLegendKey val="0"/>
          <c:showVal val="0"/>
          <c:showCatName val="0"/>
          <c:showSerName val="0"/>
          <c:showPercent val="0"/>
          <c:showBubbleSize val="0"/>
        </c:dLbls>
        <c:marker val="1"/>
        <c:smooth val="0"/>
        <c:axId val="425937632"/>
        <c:axId val="425939200"/>
      </c:lineChart>
      <c:dateAx>
        <c:axId val="425937632"/>
        <c:scaling>
          <c:orientation val="minMax"/>
        </c:scaling>
        <c:delete val="1"/>
        <c:axPos val="b"/>
        <c:numFmt formatCode="ge" sourceLinked="1"/>
        <c:majorTickMark val="none"/>
        <c:minorTickMark val="none"/>
        <c:tickLblPos val="none"/>
        <c:crossAx val="425939200"/>
        <c:crosses val="autoZero"/>
        <c:auto val="1"/>
        <c:lblOffset val="100"/>
        <c:baseTimeUnit val="years"/>
      </c:dateAx>
      <c:valAx>
        <c:axId val="4259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9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56-43C3-B7C8-9FF15AADED13}"/>
            </c:ext>
          </c:extLst>
        </c:ser>
        <c:dLbls>
          <c:showLegendKey val="0"/>
          <c:showVal val="0"/>
          <c:showCatName val="0"/>
          <c:showSerName val="0"/>
          <c:showPercent val="0"/>
          <c:showBubbleSize val="0"/>
        </c:dLbls>
        <c:gapWidth val="150"/>
        <c:axId val="424175184"/>
        <c:axId val="42417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307.56</c:v>
                </c:pt>
                <c:pt idx="2">
                  <c:v>277.67</c:v>
                </c:pt>
                <c:pt idx="3">
                  <c:v>260.11</c:v>
                </c:pt>
                <c:pt idx="4">
                  <c:v>220.31</c:v>
                </c:pt>
              </c:numCache>
            </c:numRef>
          </c:val>
          <c:smooth val="0"/>
          <c:extLst>
            <c:ext xmlns:c16="http://schemas.microsoft.com/office/drawing/2014/chart" uri="{C3380CC4-5D6E-409C-BE32-E72D297353CC}">
              <c16:uniqueId val="{00000001-4556-43C3-B7C8-9FF15AADED13}"/>
            </c:ext>
          </c:extLst>
        </c:ser>
        <c:dLbls>
          <c:showLegendKey val="0"/>
          <c:showVal val="0"/>
          <c:showCatName val="0"/>
          <c:showSerName val="0"/>
          <c:showPercent val="0"/>
          <c:showBubbleSize val="0"/>
        </c:dLbls>
        <c:marker val="1"/>
        <c:smooth val="0"/>
        <c:axId val="424175184"/>
        <c:axId val="424175968"/>
      </c:lineChart>
      <c:dateAx>
        <c:axId val="424175184"/>
        <c:scaling>
          <c:orientation val="minMax"/>
        </c:scaling>
        <c:delete val="1"/>
        <c:axPos val="b"/>
        <c:numFmt formatCode="ge" sourceLinked="1"/>
        <c:majorTickMark val="none"/>
        <c:minorTickMark val="none"/>
        <c:tickLblPos val="none"/>
        <c:crossAx val="424175968"/>
        <c:crosses val="autoZero"/>
        <c:auto val="1"/>
        <c:lblOffset val="100"/>
        <c:baseTimeUnit val="years"/>
      </c:dateAx>
      <c:valAx>
        <c:axId val="42417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17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木曽広域連合</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t="str">
        <f>データ!S6</f>
        <v>-</v>
      </c>
      <c r="AM8" s="68"/>
      <c r="AN8" s="68"/>
      <c r="AO8" s="68"/>
      <c r="AP8" s="68"/>
      <c r="AQ8" s="68"/>
      <c r="AR8" s="68"/>
      <c r="AS8" s="68"/>
      <c r="AT8" s="67" t="str">
        <f>データ!T6</f>
        <v>-</v>
      </c>
      <c r="AU8" s="67"/>
      <c r="AV8" s="67"/>
      <c r="AW8" s="67"/>
      <c r="AX8" s="67"/>
      <c r="AY8" s="67"/>
      <c r="AZ8" s="67"/>
      <c r="BA8" s="67"/>
      <c r="BB8" s="67" t="str">
        <f>データ!U6</f>
        <v>-</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50.7</v>
      </c>
      <c r="Q10" s="67"/>
      <c r="R10" s="67"/>
      <c r="S10" s="67"/>
      <c r="T10" s="67"/>
      <c r="U10" s="67"/>
      <c r="V10" s="67"/>
      <c r="W10" s="67" t="str">
        <f>データ!Q6</f>
        <v>-</v>
      </c>
      <c r="X10" s="67"/>
      <c r="Y10" s="67"/>
      <c r="Z10" s="67"/>
      <c r="AA10" s="67"/>
      <c r="AB10" s="67"/>
      <c r="AC10" s="67"/>
      <c r="AD10" s="68">
        <f>データ!R6</f>
        <v>0</v>
      </c>
      <c r="AE10" s="68"/>
      <c r="AF10" s="68"/>
      <c r="AG10" s="68"/>
      <c r="AH10" s="68"/>
      <c r="AI10" s="68"/>
      <c r="AJ10" s="68"/>
      <c r="AK10" s="2"/>
      <c r="AL10" s="68">
        <f>データ!V6</f>
        <v>13271</v>
      </c>
      <c r="AM10" s="68"/>
      <c r="AN10" s="68"/>
      <c r="AO10" s="68"/>
      <c r="AP10" s="68"/>
      <c r="AQ10" s="68"/>
      <c r="AR10" s="68"/>
      <c r="AS10" s="68"/>
      <c r="AT10" s="67">
        <f>データ!W6</f>
        <v>7.41</v>
      </c>
      <c r="AU10" s="67"/>
      <c r="AV10" s="67"/>
      <c r="AW10" s="67"/>
      <c r="AX10" s="67"/>
      <c r="AY10" s="67"/>
      <c r="AZ10" s="67"/>
      <c r="BA10" s="67"/>
      <c r="BB10" s="67">
        <f>データ!X6</f>
        <v>1790.96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XJbykjzCIU7IIvpdeonq/ZFlg3fwf2djEao3ftdaFqqeNNRrXrulLu2B3ew96p5NT7yIMEIJF8wqIQxetK8ilA==" saltValue="BAu0OPHNZXmdqC8F3ODMq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209279</v>
      </c>
      <c r="D6" s="33">
        <f t="shared" si="3"/>
        <v>47</v>
      </c>
      <c r="E6" s="33">
        <f t="shared" si="3"/>
        <v>17</v>
      </c>
      <c r="F6" s="33">
        <f t="shared" si="3"/>
        <v>1</v>
      </c>
      <c r="G6" s="33">
        <f t="shared" si="3"/>
        <v>0</v>
      </c>
      <c r="H6" s="33" t="str">
        <f t="shared" si="3"/>
        <v>長野県　木曽広域連合</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50.7</v>
      </c>
      <c r="Q6" s="34" t="str">
        <f t="shared" si="3"/>
        <v>-</v>
      </c>
      <c r="R6" s="34">
        <f t="shared" si="3"/>
        <v>0</v>
      </c>
      <c r="S6" s="34" t="str">
        <f t="shared" si="3"/>
        <v>-</v>
      </c>
      <c r="T6" s="34" t="str">
        <f t="shared" si="3"/>
        <v>-</v>
      </c>
      <c r="U6" s="34" t="str">
        <f t="shared" si="3"/>
        <v>-</v>
      </c>
      <c r="V6" s="34">
        <f t="shared" si="3"/>
        <v>13271</v>
      </c>
      <c r="W6" s="34">
        <f t="shared" si="3"/>
        <v>7.41</v>
      </c>
      <c r="X6" s="34">
        <f t="shared" si="3"/>
        <v>1790.96</v>
      </c>
      <c r="Y6" s="35">
        <f>IF(Y7="",NA(),Y7)</f>
        <v>67.37</v>
      </c>
      <c r="Z6" s="35">
        <f t="shared" ref="Z6:AH6" si="4">IF(Z7="",NA(),Z7)</f>
        <v>66.47</v>
      </c>
      <c r="AA6" s="35">
        <f t="shared" si="4"/>
        <v>67.459999999999994</v>
      </c>
      <c r="AB6" s="35">
        <f t="shared" si="4"/>
        <v>64.25</v>
      </c>
      <c r="AC6" s="35">
        <f t="shared" si="4"/>
        <v>64.97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765.42</v>
      </c>
      <c r="BG6" s="35">
        <f t="shared" ref="BG6:BO6" si="7">IF(BG7="",NA(),BG7)</f>
        <v>722.92</v>
      </c>
      <c r="BH6" s="35">
        <f t="shared" si="7"/>
        <v>681.47</v>
      </c>
      <c r="BI6" s="35">
        <f t="shared" si="7"/>
        <v>676.56</v>
      </c>
      <c r="BJ6" s="35">
        <f t="shared" si="7"/>
        <v>633.6</v>
      </c>
      <c r="BK6" s="35">
        <f t="shared" si="7"/>
        <v>1696.96</v>
      </c>
      <c r="BL6" s="35">
        <f t="shared" si="7"/>
        <v>1824.34</v>
      </c>
      <c r="BM6" s="35">
        <f t="shared" si="7"/>
        <v>1604.64</v>
      </c>
      <c r="BN6" s="35">
        <f t="shared" si="7"/>
        <v>1217.7</v>
      </c>
      <c r="BO6" s="35">
        <f t="shared" si="7"/>
        <v>1048.23</v>
      </c>
      <c r="BP6" s="34" t="str">
        <f>IF(BP7="","",IF(BP7="-","【-】","【"&amp;SUBSTITUTE(TEXT(BP7,"#,##0.00"),"-","△")&amp;"】"))</f>
        <v>【682.78】</v>
      </c>
      <c r="BQ6" s="34">
        <f>IF(BQ7="",NA(),BQ7)</f>
        <v>0</v>
      </c>
      <c r="BR6" s="34">
        <f t="shared" ref="BR6:BZ6" si="8">IF(BR7="",NA(),BR7)</f>
        <v>0</v>
      </c>
      <c r="BS6" s="34">
        <f t="shared" si="8"/>
        <v>0</v>
      </c>
      <c r="BT6" s="34">
        <f t="shared" si="8"/>
        <v>0</v>
      </c>
      <c r="BU6" s="34">
        <f t="shared" si="8"/>
        <v>0</v>
      </c>
      <c r="BV6" s="35">
        <f t="shared" si="8"/>
        <v>47.23</v>
      </c>
      <c r="BW6" s="35">
        <f t="shared" si="8"/>
        <v>54.16</v>
      </c>
      <c r="BX6" s="35">
        <f t="shared" si="8"/>
        <v>60.01</v>
      </c>
      <c r="BY6" s="35">
        <f t="shared" si="8"/>
        <v>66.680000000000007</v>
      </c>
      <c r="BZ6" s="35">
        <f t="shared" si="8"/>
        <v>78.92</v>
      </c>
      <c r="CA6" s="34" t="str">
        <f>IF(CA7="","",IF(CA7="-","【-】","【"&amp;SUBSTITUTE(TEXT(CA7,"#,##0.00"),"-","△")&amp;"】"))</f>
        <v>【100.91】</v>
      </c>
      <c r="CB6" s="35" t="str">
        <f>IF(CB7="",NA(),CB7)</f>
        <v>-</v>
      </c>
      <c r="CC6" s="35" t="str">
        <f t="shared" ref="CC6:CK6" si="9">IF(CC7="",NA(),CC7)</f>
        <v>-</v>
      </c>
      <c r="CD6" s="35" t="str">
        <f t="shared" si="9"/>
        <v>-</v>
      </c>
      <c r="CE6" s="35" t="str">
        <f t="shared" si="9"/>
        <v>-</v>
      </c>
      <c r="CF6" s="35" t="str">
        <f t="shared" si="9"/>
        <v>-</v>
      </c>
      <c r="CG6" s="35">
        <f t="shared" si="9"/>
        <v>351.41</v>
      </c>
      <c r="CH6" s="35">
        <f t="shared" si="9"/>
        <v>307.56</v>
      </c>
      <c r="CI6" s="35">
        <f t="shared" si="9"/>
        <v>277.67</v>
      </c>
      <c r="CJ6" s="35">
        <f t="shared" si="9"/>
        <v>260.11</v>
      </c>
      <c r="CK6" s="35">
        <f t="shared" si="9"/>
        <v>220.31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43.53</v>
      </c>
      <c r="CS6" s="35">
        <f t="shared" si="10"/>
        <v>39.869999999999997</v>
      </c>
      <c r="CT6" s="35">
        <f t="shared" si="10"/>
        <v>41.28</v>
      </c>
      <c r="CU6" s="35">
        <f t="shared" si="10"/>
        <v>41.45</v>
      </c>
      <c r="CV6" s="35">
        <f t="shared" si="10"/>
        <v>49.68</v>
      </c>
      <c r="CW6" s="34" t="str">
        <f>IF(CW7="","",IF(CW7="-","【-】","【"&amp;SUBSTITUTE(TEXT(CW7,"#,##0.00"),"-","△")&amp;"】"))</f>
        <v>【58.98】</v>
      </c>
      <c r="CX6" s="34">
        <f>IF(CX7="",NA(),CX7)</f>
        <v>0</v>
      </c>
      <c r="CY6" s="34">
        <f t="shared" ref="CY6:DG6" si="11">IF(CY7="",NA(),CY7)</f>
        <v>0</v>
      </c>
      <c r="CZ6" s="34">
        <f t="shared" si="11"/>
        <v>0</v>
      </c>
      <c r="DA6" s="34">
        <f t="shared" si="11"/>
        <v>0</v>
      </c>
      <c r="DB6" s="34">
        <f t="shared" si="11"/>
        <v>0</v>
      </c>
      <c r="DC6" s="35">
        <f t="shared" si="11"/>
        <v>64.14</v>
      </c>
      <c r="DD6" s="35">
        <f t="shared" si="11"/>
        <v>61.37</v>
      </c>
      <c r="DE6" s="35">
        <f t="shared" si="11"/>
        <v>61.3</v>
      </c>
      <c r="DF6" s="35">
        <f t="shared" si="11"/>
        <v>64.510000000000005</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f t="shared" si="14"/>
        <v>0.17</v>
      </c>
      <c r="EK6" s="35">
        <f t="shared" si="14"/>
        <v>0.2</v>
      </c>
      <c r="EL6" s="35">
        <f t="shared" si="14"/>
        <v>0.19</v>
      </c>
      <c r="EM6" s="35">
        <f t="shared" si="14"/>
        <v>7.0000000000000007E-2</v>
      </c>
      <c r="EN6" s="35">
        <f t="shared" si="14"/>
        <v>0.12</v>
      </c>
      <c r="EO6" s="34" t="str">
        <f>IF(EO7="","",IF(EO7="-","【-】","【"&amp;SUBSTITUTE(TEXT(EO7,"#,##0.00"),"-","△")&amp;"】"))</f>
        <v>【0.23】</v>
      </c>
    </row>
    <row r="7" spans="1:145" s="36" customFormat="1" x14ac:dyDescent="0.15">
      <c r="A7" s="28"/>
      <c r="B7" s="37">
        <v>2018</v>
      </c>
      <c r="C7" s="37">
        <v>209279</v>
      </c>
      <c r="D7" s="37">
        <v>47</v>
      </c>
      <c r="E7" s="37">
        <v>17</v>
      </c>
      <c r="F7" s="37">
        <v>1</v>
      </c>
      <c r="G7" s="37">
        <v>0</v>
      </c>
      <c r="H7" s="37" t="s">
        <v>96</v>
      </c>
      <c r="I7" s="37" t="s">
        <v>97</v>
      </c>
      <c r="J7" s="37" t="s">
        <v>98</v>
      </c>
      <c r="K7" s="37" t="s">
        <v>99</v>
      </c>
      <c r="L7" s="37" t="s">
        <v>100</v>
      </c>
      <c r="M7" s="37" t="s">
        <v>101</v>
      </c>
      <c r="N7" s="38" t="s">
        <v>102</v>
      </c>
      <c r="O7" s="38" t="s">
        <v>103</v>
      </c>
      <c r="P7" s="38">
        <v>50.7</v>
      </c>
      <c r="Q7" s="38" t="s">
        <v>102</v>
      </c>
      <c r="R7" s="38">
        <v>0</v>
      </c>
      <c r="S7" s="38" t="s">
        <v>102</v>
      </c>
      <c r="T7" s="38" t="s">
        <v>102</v>
      </c>
      <c r="U7" s="38" t="s">
        <v>102</v>
      </c>
      <c r="V7" s="38">
        <v>13271</v>
      </c>
      <c r="W7" s="38">
        <v>7.41</v>
      </c>
      <c r="X7" s="38">
        <v>1790.96</v>
      </c>
      <c r="Y7" s="38">
        <v>67.37</v>
      </c>
      <c r="Z7" s="38">
        <v>66.47</v>
      </c>
      <c r="AA7" s="38">
        <v>67.459999999999994</v>
      </c>
      <c r="AB7" s="38">
        <v>64.25</v>
      </c>
      <c r="AC7" s="38">
        <v>64.97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765.42</v>
      </c>
      <c r="BG7" s="38">
        <v>722.92</v>
      </c>
      <c r="BH7" s="38">
        <v>681.47</v>
      </c>
      <c r="BI7" s="38">
        <v>676.56</v>
      </c>
      <c r="BJ7" s="38">
        <v>633.6</v>
      </c>
      <c r="BK7" s="38">
        <v>1696.96</v>
      </c>
      <c r="BL7" s="38">
        <v>1824.34</v>
      </c>
      <c r="BM7" s="38">
        <v>1604.64</v>
      </c>
      <c r="BN7" s="38">
        <v>1217.7</v>
      </c>
      <c r="BO7" s="38">
        <v>1048.23</v>
      </c>
      <c r="BP7" s="38">
        <v>682.78</v>
      </c>
      <c r="BQ7" s="38">
        <v>0</v>
      </c>
      <c r="BR7" s="38">
        <v>0</v>
      </c>
      <c r="BS7" s="38">
        <v>0</v>
      </c>
      <c r="BT7" s="38">
        <v>0</v>
      </c>
      <c r="BU7" s="38">
        <v>0</v>
      </c>
      <c r="BV7" s="38">
        <v>47.23</v>
      </c>
      <c r="BW7" s="38">
        <v>54.16</v>
      </c>
      <c r="BX7" s="38">
        <v>60.01</v>
      </c>
      <c r="BY7" s="38">
        <v>66.680000000000007</v>
      </c>
      <c r="BZ7" s="38">
        <v>78.92</v>
      </c>
      <c r="CA7" s="38">
        <v>100.91</v>
      </c>
      <c r="CB7" s="38" t="s">
        <v>102</v>
      </c>
      <c r="CC7" s="38" t="s">
        <v>102</v>
      </c>
      <c r="CD7" s="38" t="s">
        <v>102</v>
      </c>
      <c r="CE7" s="38" t="s">
        <v>102</v>
      </c>
      <c r="CF7" s="38" t="s">
        <v>102</v>
      </c>
      <c r="CG7" s="38">
        <v>351.41</v>
      </c>
      <c r="CH7" s="38">
        <v>307.56</v>
      </c>
      <c r="CI7" s="38">
        <v>277.67</v>
      </c>
      <c r="CJ7" s="38">
        <v>260.11</v>
      </c>
      <c r="CK7" s="38">
        <v>220.31</v>
      </c>
      <c r="CL7" s="38">
        <v>136.86000000000001</v>
      </c>
      <c r="CM7" s="38" t="s">
        <v>102</v>
      </c>
      <c r="CN7" s="38" t="s">
        <v>102</v>
      </c>
      <c r="CO7" s="38" t="s">
        <v>102</v>
      </c>
      <c r="CP7" s="38" t="s">
        <v>102</v>
      </c>
      <c r="CQ7" s="38" t="s">
        <v>102</v>
      </c>
      <c r="CR7" s="38">
        <v>43.53</v>
      </c>
      <c r="CS7" s="38">
        <v>39.869999999999997</v>
      </c>
      <c r="CT7" s="38">
        <v>41.28</v>
      </c>
      <c r="CU7" s="38">
        <v>41.45</v>
      </c>
      <c r="CV7" s="38">
        <v>49.68</v>
      </c>
      <c r="CW7" s="38">
        <v>58.98</v>
      </c>
      <c r="CX7" s="38">
        <v>0</v>
      </c>
      <c r="CY7" s="38">
        <v>0</v>
      </c>
      <c r="CZ7" s="38">
        <v>0</v>
      </c>
      <c r="DA7" s="38">
        <v>0</v>
      </c>
      <c r="DB7" s="38">
        <v>0</v>
      </c>
      <c r="DC7" s="38">
        <v>64.14</v>
      </c>
      <c r="DD7" s="38">
        <v>61.37</v>
      </c>
      <c r="DE7" s="38">
        <v>61.3</v>
      </c>
      <c r="DF7" s="38">
        <v>64.510000000000005</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t="s">
        <v>102</v>
      </c>
      <c r="EF7" s="38" t="s">
        <v>102</v>
      </c>
      <c r="EG7" s="38" t="s">
        <v>102</v>
      </c>
      <c r="EH7" s="38" t="s">
        <v>102</v>
      </c>
      <c r="EI7" s="38" t="s">
        <v>102</v>
      </c>
      <c r="EJ7" s="38">
        <v>0.17</v>
      </c>
      <c r="EK7" s="38">
        <v>0.2</v>
      </c>
      <c r="EL7" s="38">
        <v>0.19</v>
      </c>
      <c r="EM7" s="38">
        <v>7.0000000000000007E-2</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2019-12-05T05:04:37Z</dcterms:created>
  <dcterms:modified xsi:type="dcterms:W3CDTF">2020-02-20T03:00:03Z</dcterms:modified>
  <cp:category/>
</cp:coreProperties>
</file>