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2　上田地域振興局\208132 川西保健衛生施設組合\"/>
    </mc:Choice>
  </mc:AlternateContent>
  <workbookProtection workbookAlgorithmName="SHA-512" workbookHashValue="exdf6NLxCLCbzCs7eOheljCFheaCLsvsptaa7Fq/38KoAwWVH4JXLyclOp1p+YSTbjeqMNCuuxX5D9eXcUlMYw==" workbookSaltValue="lAkjGVW7oNs64y5aP2aIqw==" workbookSpinCount="100000" lockStructure="1"/>
  <bookViews>
    <workbookView xWindow="810" yWindow="-120" windowWidth="19440" windowHeight="150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Q6" i="5"/>
  <c r="P6" i="5"/>
  <c r="P10" i="4" s="1"/>
  <c r="O6" i="5"/>
  <c r="I10" i="4" s="1"/>
  <c r="N6" i="5"/>
  <c r="M6" i="5"/>
  <c r="L6" i="5"/>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W10" i="4"/>
  <c r="B10" i="4"/>
  <c r="BB8" i="4"/>
  <c r="AD8" i="4"/>
  <c r="W8" i="4"/>
  <c r="B8" i="4"/>
  <c r="C10" i="5" l="1"/>
  <c r="D10" i="5"/>
  <c r="E10" i="5"/>
  <c r="B10" i="5"/>
</calcChain>
</file>

<file path=xl/sharedStrings.xml><?xml version="1.0" encoding="utf-8"?>
<sst xmlns="http://schemas.openxmlformats.org/spreadsheetml/2006/main" count="314" uniqueCount="111">
  <si>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</si>
  <si>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</si>
  <si>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</si>
  <si>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</si>
  <si>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</si>
  <si>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</si>
  <si>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</si>
  <si>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</si>
  <si>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</si>
  <si>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</si>
  <si>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</si>
  <si>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</si>
  <si>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</si>
  <si>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</si>
  <si>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</si>
  <si>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</si>
  <si>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</si>
  <si>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</si>
  <si>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</si>
  <si>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</si>
  <si>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</si>
  <si>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</si>
  <si>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</si>
  <si>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</si>
  <si>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</si>
  <si>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</si>
  <si>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</si>
  <si>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</si>
  <si>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</si>
  <si>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</si>
  <si>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</si>
  <si>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</si>
  <si>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</si>
  <si>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</si>
  <si>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</si>
  <si>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</si>
  <si>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</si>
  <si>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</si>
  <si>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</si>
  <si>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</si>
  <si>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</si>
  <si>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</si>
  <si>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</si>
  <si>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</si>
  <si>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</si>
  <si>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</si>
  <si>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</si>
  <si>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</si>
  <si>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</si>
  <si>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</si>
  <si>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</si>
  <si>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</si>
  <si>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</si>
  <si>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</si>
  <si>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</si>
  <si>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</si>
  <si>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</si>
  <si>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</si>
  <si>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</si>
  <si>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</si>
  <si>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</si>
  <si>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</si>
  <si>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</si>
  <si>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</si>
  <si>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</si>
  <si>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</si>
  <si>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</si>
  <si>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</si>
  <si>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</si>
  <si>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</si>
  <si>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</si>
  <si>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</si>
  <si>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</si>
  <si>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</si>
  <si>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</si>
  <si>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</si>
  <si>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</si>
  <si>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</si>
  <si>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</si>
  <si>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</si>
  <si>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</si>
  <si>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</si>
  <si>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</si>
  <si>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</si>
  <si>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</si>
  <si>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</si>
  <si>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</si>
  <si>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</si>
  <si>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</si>
  <si>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</si>
  <si>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</si>
  <si>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</si>
  <si>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</si>
  <si>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</si>
  <si>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</si>
  <si>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</si>
  <si>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川西保健衛生施設組合</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</si>
  <si>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</si>
  <si>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</si>
  <si>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</si>
  <si>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</si>
  <si>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</si>
  <si>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</si>
  <si>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</si>
  <si>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</si>
  <si>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</si>
  <si>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</si>
  <si>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</si>
  <si>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平成30年度末時点で汚水処理施設は24年を経過し、共同汚泥処理施設は20年半を経過することから、改築更新の検討が必要な時期となっています。こうしたことから、汚水処理施設は平成26年度、共同汚泥処理施設は平成27年度から、長寿命化対策に着手し、令和元年度完了の予定です。
　令和2年度からは、ストックマネジメント計画により、今後も計画的に設備等の更新を進め、ライフサイクルコストの最小化、事故発生や機能停止の未然防止に努めます。</t>
    <rPh sb="1" eb="3">
      <t>キョウヨウ</t>
    </rPh>
    <rPh sb="3" eb="5">
      <t>カイシ</t>
    </rPh>
    <rPh sb="7" eb="9">
      <t>ヘイセイ</t>
    </rPh>
    <rPh sb="11" eb="12">
      <t>ネン</t>
    </rPh>
    <rPh sb="14" eb="16">
      <t>ジテン</t>
    </rPh>
    <rPh sb="17" eb="19">
      <t>オスイ</t>
    </rPh>
    <rPh sb="19" eb="21">
      <t>ショリ</t>
    </rPh>
    <rPh sb="21" eb="23">
      <t>シセツ</t>
    </rPh>
    <rPh sb="26" eb="27">
      <t>ネン</t>
    </rPh>
    <rPh sb="28" eb="30">
      <t>ケイカ</t>
    </rPh>
    <rPh sb="32" eb="34">
      <t>キョウドウ</t>
    </rPh>
    <rPh sb="34" eb="36">
      <t>オデイ</t>
    </rPh>
    <rPh sb="36" eb="38">
      <t>ショリ</t>
    </rPh>
    <rPh sb="38" eb="40">
      <t>シセツ</t>
    </rPh>
    <rPh sb="43" eb="45">
      <t>ネンハン</t>
    </rPh>
    <rPh sb="46" eb="48">
      <t>ケイカ</t>
    </rPh>
    <rPh sb="55" eb="57">
      <t>カイチク</t>
    </rPh>
    <rPh sb="57" eb="59">
      <t>コウシン</t>
    </rPh>
    <rPh sb="60" eb="62">
      <t>ケントウ</t>
    </rPh>
    <rPh sb="63" eb="65">
      <t>ヒツヨウ</t>
    </rPh>
    <rPh sb="66" eb="68">
      <t>ジキ</t>
    </rPh>
    <rPh sb="85" eb="87">
      <t>オスイ</t>
    </rPh>
    <rPh sb="87" eb="89">
      <t>ショリ</t>
    </rPh>
    <rPh sb="89" eb="91">
      <t>シセツ</t>
    </rPh>
    <rPh sb="92" eb="94">
      <t>ヘイセイ</t>
    </rPh>
    <rPh sb="96" eb="98">
      <t>ネンド</t>
    </rPh>
    <rPh sb="99" eb="101">
      <t>キョウドウ</t>
    </rPh>
    <rPh sb="101" eb="103">
      <t>オデイ</t>
    </rPh>
    <rPh sb="103" eb="105">
      <t>ショリ</t>
    </rPh>
    <rPh sb="105" eb="107">
      <t>シセツ</t>
    </rPh>
    <rPh sb="108" eb="110">
      <t>ヘイセイ</t>
    </rPh>
    <rPh sb="112" eb="114">
      <t>ネンド</t>
    </rPh>
    <rPh sb="117" eb="118">
      <t>チョウ</t>
    </rPh>
    <rPh sb="118" eb="121">
      <t>ジュミョウカ</t>
    </rPh>
    <rPh sb="121" eb="123">
      <t>タイサク</t>
    </rPh>
    <rPh sb="124" eb="126">
      <t>チャクシュ</t>
    </rPh>
    <rPh sb="128" eb="130">
      <t>レイワ</t>
    </rPh>
    <rPh sb="130" eb="131">
      <t>モト</t>
    </rPh>
    <rPh sb="131" eb="133">
      <t>ネンド</t>
    </rPh>
    <rPh sb="133" eb="135">
      <t>カンリョウ</t>
    </rPh>
    <rPh sb="136" eb="138">
      <t>ヨテイ</t>
    </rPh>
    <rPh sb="143" eb="145">
      <t>レイワ</t>
    </rPh>
    <rPh sb="146" eb="148">
      <t>ネンド</t>
    </rPh>
    <rPh sb="162" eb="164">
      <t>ケイカク</t>
    </rPh>
    <rPh sb="168" eb="170">
      <t>コンゴ</t>
    </rPh>
    <rPh sb="171" eb="174">
      <t>ケイカクテキ</t>
    </rPh>
    <rPh sb="175" eb="177">
      <t>セツビ</t>
    </rPh>
    <rPh sb="177" eb="178">
      <t>トウ</t>
    </rPh>
    <rPh sb="179" eb="181">
      <t>コウシン</t>
    </rPh>
    <rPh sb="182" eb="183">
      <t>スス</t>
    </rPh>
    <rPh sb="196" eb="199">
      <t>サイショウカ</t>
    </rPh>
    <rPh sb="200" eb="202">
      <t>ジコ</t>
    </rPh>
    <rPh sb="202" eb="204">
      <t>ハッセイ</t>
    </rPh>
    <rPh sb="205" eb="207">
      <t>キノウ</t>
    </rPh>
    <rPh sb="207" eb="209">
      <t>テイシ</t>
    </rPh>
    <rPh sb="210" eb="212">
      <t>ミゼン</t>
    </rPh>
    <rPh sb="212" eb="214">
      <t>ボウシ</t>
    </rPh>
    <rPh sb="215" eb="216">
      <t>ツト</t>
    </rPh>
    <phoneticPr fontId="4"/>
  </si>
  <si>
    <t>　中山間地の課題である、処理対象人口が少なく、小規模事業であるがゆえに経営面でのスケールメリットが乏しいなど経営面の不利があることに加え、人口減少及び節水化社会の進展により、構成市町の財政状況は厳しくなっていくことが想定されることから、更なる維持管理経費の抑制等に努め、経営の健全化・効率化を図るとともに、長寿命化計画事業の実施及びストックマネジメント計画の策定により対策を講じ、効率的な維持管理に努めてまいります。</t>
    <rPh sb="1" eb="2">
      <t>チュウ</t>
    </rPh>
    <rPh sb="2" eb="4">
      <t>サンカン</t>
    </rPh>
    <rPh sb="4" eb="5">
      <t>チ</t>
    </rPh>
    <rPh sb="6" eb="8">
      <t>カダイ</t>
    </rPh>
    <rPh sb="12" eb="14">
      <t>ショリ</t>
    </rPh>
    <rPh sb="14" eb="16">
      <t>タイショウ</t>
    </rPh>
    <rPh sb="16" eb="18">
      <t>ジンコウ</t>
    </rPh>
    <rPh sb="19" eb="20">
      <t>スク</t>
    </rPh>
    <rPh sb="23" eb="26">
      <t>ショウキボ</t>
    </rPh>
    <rPh sb="26" eb="28">
      <t>ジギョウ</t>
    </rPh>
    <rPh sb="35" eb="37">
      <t>ケイエイ</t>
    </rPh>
    <rPh sb="37" eb="38">
      <t>メン</t>
    </rPh>
    <rPh sb="49" eb="50">
      <t>トボ</t>
    </rPh>
    <rPh sb="54" eb="56">
      <t>ケイエイ</t>
    </rPh>
    <rPh sb="56" eb="57">
      <t>メン</t>
    </rPh>
    <rPh sb="58" eb="60">
      <t>フリ</t>
    </rPh>
    <rPh sb="66" eb="67">
      <t>クワ</t>
    </rPh>
    <rPh sb="69" eb="71">
      <t>ジンコウ</t>
    </rPh>
    <rPh sb="71" eb="73">
      <t>ゲンショウ</t>
    </rPh>
    <rPh sb="73" eb="74">
      <t>オヨ</t>
    </rPh>
    <rPh sb="75" eb="77">
      <t>セッスイ</t>
    </rPh>
    <rPh sb="77" eb="78">
      <t>カ</t>
    </rPh>
    <rPh sb="78" eb="80">
      <t>シャカイ</t>
    </rPh>
    <rPh sb="81" eb="83">
      <t>シンテン</t>
    </rPh>
    <rPh sb="87" eb="89">
      <t>コウセイ</t>
    </rPh>
    <rPh sb="89" eb="90">
      <t>シ</t>
    </rPh>
    <rPh sb="90" eb="91">
      <t>マチ</t>
    </rPh>
    <rPh sb="92" eb="94">
      <t>ザイセイ</t>
    </rPh>
    <rPh sb="94" eb="96">
      <t>ジョウキョウ</t>
    </rPh>
    <rPh sb="97" eb="98">
      <t>キビ</t>
    </rPh>
    <rPh sb="108" eb="110">
      <t>ソウテイ</t>
    </rPh>
    <rPh sb="118" eb="119">
      <t>サラ</t>
    </rPh>
    <rPh sb="121" eb="123">
      <t>イジ</t>
    </rPh>
    <rPh sb="123" eb="125">
      <t>カンリ</t>
    </rPh>
    <rPh sb="125" eb="127">
      <t>ケイヒ</t>
    </rPh>
    <rPh sb="128" eb="130">
      <t>ヨクセイ</t>
    </rPh>
    <rPh sb="130" eb="131">
      <t>トウ</t>
    </rPh>
    <rPh sb="132" eb="133">
      <t>ツト</t>
    </rPh>
    <rPh sb="135" eb="137">
      <t>ケイエイ</t>
    </rPh>
    <rPh sb="138" eb="141">
      <t>ケンゼンカ</t>
    </rPh>
    <rPh sb="142" eb="145">
      <t>コウリツカ</t>
    </rPh>
    <rPh sb="146" eb="147">
      <t>ハカ</t>
    </rPh>
    <rPh sb="153" eb="154">
      <t>チョウ</t>
    </rPh>
    <rPh sb="154" eb="157">
      <t>ジュミョウカ</t>
    </rPh>
    <rPh sb="157" eb="159">
      <t>ケイカク</t>
    </rPh>
    <rPh sb="159" eb="161">
      <t>ジギョウ</t>
    </rPh>
    <rPh sb="162" eb="164">
      <t>ジッシ</t>
    </rPh>
    <rPh sb="164" eb="165">
      <t>オヨ</t>
    </rPh>
    <rPh sb="176" eb="178">
      <t>ケイカク</t>
    </rPh>
    <rPh sb="179" eb="181">
      <t>サクテイ</t>
    </rPh>
    <rPh sb="184" eb="186">
      <t>タイサク</t>
    </rPh>
    <rPh sb="187" eb="188">
      <t>コウ</t>
    </rPh>
    <rPh sb="190" eb="193">
      <t>コウリツテキ</t>
    </rPh>
    <rPh sb="194" eb="196">
      <t>イジ</t>
    </rPh>
    <rPh sb="196" eb="198">
      <t>カンリ</t>
    </rPh>
    <rPh sb="199" eb="200">
      <t>ツト</t>
    </rPh>
    <phoneticPr fontId="4"/>
  </si>
  <si>
    <t>　当組合は、一般的な下水道事業と異なり、汚水処理事業のほかに共同汚泥処理事業も実施している特殊性があります。①経常収支比率は平均を上回っており、今後も経営の健全化に努めてまります。③の流動比率が平均値を下回っていることのついては、一部事務組合会計の特殊性であり、市町村の下水道事業と異なり使用料収入がないため⑤経費回収率は０になるとともに、企業債償還金の返済に係る原資を構成市町の分担金で賄っておりますので、今後も流動比率が平均値を下回ることが想定されますが、一定の設備投資が終了し、企業債の償還金が減少することにより、改善される予定です。④企業債残高対事業規模比率のとおり、平成29年度から長寿命化計画事業及びストックマネジメント計画事業を計画的に実施しており、今後は企業債借入による支出の増加が見込まれることから、更なる企業債残高対事業規模比率の増加が見込まれます。⑧水洗化率は平均値を上回り、概ね達成されておりますが、中山間地の課題である汚水処理原価については平均を大きく上回っていることから、更なるコスト削減に努めるとともに、人口減少及び節水化により⑦施設利用率が低いことから、今後は効率的な施設の運営に努めてまいります。経営の効率化という面では、浄化センターの広域維持管理委託を行っており、経営の効率化・維持管理経費の縮減に役立っており、今後も継続していく予定です。ライフサイクルコストの最小化、事故発生や機能停止を未然に防止する観点から、汚水処理施設は平成26年度から、共同汚泥処理施設は平成27年度に、長寿命化対策に着手し、電機設備の更新を実施しており、経営の県健全化に努めております。事業運営に当たり、維持管理費の節減など、今後も効率的な経営に努めてまいります。</t>
    <rPh sb="1" eb="2">
      <t>トウ</t>
    </rPh>
    <rPh sb="2" eb="4">
      <t>クミアイ</t>
    </rPh>
    <rPh sb="6" eb="9">
      <t>イッパンテキ</t>
    </rPh>
    <rPh sb="10" eb="13">
      <t>ゲスイドウ</t>
    </rPh>
    <rPh sb="13" eb="15">
      <t>ジギョウ</t>
    </rPh>
    <rPh sb="16" eb="17">
      <t>コト</t>
    </rPh>
    <rPh sb="20" eb="22">
      <t>オスイ</t>
    </rPh>
    <rPh sb="22" eb="24">
      <t>ショリ</t>
    </rPh>
    <rPh sb="24" eb="26">
      <t>ジギョウ</t>
    </rPh>
    <rPh sb="30" eb="32">
      <t>キョウドウ</t>
    </rPh>
    <rPh sb="32" eb="34">
      <t>オデイ</t>
    </rPh>
    <rPh sb="34" eb="36">
      <t>ショリ</t>
    </rPh>
    <rPh sb="36" eb="38">
      <t>ジギョウ</t>
    </rPh>
    <rPh sb="39" eb="41">
      <t>ジッシ</t>
    </rPh>
    <rPh sb="45" eb="48">
      <t>トクシュセイ</t>
    </rPh>
    <rPh sb="55" eb="57">
      <t>ケイジョウ</t>
    </rPh>
    <rPh sb="57" eb="59">
      <t>シュウシ</t>
    </rPh>
    <rPh sb="59" eb="61">
      <t>ヒリツ</t>
    </rPh>
    <rPh sb="62" eb="64">
      <t>ヘイキン</t>
    </rPh>
    <rPh sb="65" eb="67">
      <t>ウワマワ</t>
    </rPh>
    <rPh sb="72" eb="74">
      <t>コンゴ</t>
    </rPh>
    <rPh sb="75" eb="77">
      <t>ケイエイ</t>
    </rPh>
    <rPh sb="78" eb="81">
      <t>ケンゼンカ</t>
    </rPh>
    <rPh sb="82" eb="83">
      <t>ツト</t>
    </rPh>
    <rPh sb="92" eb="94">
      <t>リュウドウ</t>
    </rPh>
    <rPh sb="94" eb="96">
      <t>ヒリツ</t>
    </rPh>
    <rPh sb="97" eb="100">
      <t>ヘイキンチ</t>
    </rPh>
    <rPh sb="101" eb="103">
      <t>シタマワ</t>
    </rPh>
    <rPh sb="115" eb="117">
      <t>イチブ</t>
    </rPh>
    <rPh sb="117" eb="119">
      <t>ジム</t>
    </rPh>
    <rPh sb="119" eb="121">
      <t>クミアイ</t>
    </rPh>
    <rPh sb="121" eb="123">
      <t>カイケイ</t>
    </rPh>
    <rPh sb="124" eb="127">
      <t>トクシュセイ</t>
    </rPh>
    <rPh sb="131" eb="134">
      <t>シチョウソン</t>
    </rPh>
    <rPh sb="135" eb="138">
      <t>ゲスイドウ</t>
    </rPh>
    <rPh sb="138" eb="140">
      <t>ジギョウ</t>
    </rPh>
    <rPh sb="141" eb="142">
      <t>コト</t>
    </rPh>
    <rPh sb="144" eb="147">
      <t>シヨウリョウ</t>
    </rPh>
    <rPh sb="147" eb="149">
      <t>シュウニュウ</t>
    </rPh>
    <rPh sb="155" eb="157">
      <t>ケイヒ</t>
    </rPh>
    <rPh sb="157" eb="159">
      <t>カイシュウ</t>
    </rPh>
    <rPh sb="159" eb="160">
      <t>リツ</t>
    </rPh>
    <rPh sb="170" eb="172">
      <t>キギョウ</t>
    </rPh>
    <rPh sb="172" eb="173">
      <t>サイ</t>
    </rPh>
    <rPh sb="173" eb="175">
      <t>ショウカン</t>
    </rPh>
    <rPh sb="175" eb="176">
      <t>キン</t>
    </rPh>
    <rPh sb="177" eb="179">
      <t>ヘンサイ</t>
    </rPh>
    <rPh sb="180" eb="181">
      <t>カカ</t>
    </rPh>
    <rPh sb="182" eb="184">
      <t>ゲンシ</t>
    </rPh>
    <rPh sb="187" eb="189">
      <t>シチョウ</t>
    </rPh>
    <rPh sb="190" eb="193">
      <t>ブンタンキン</t>
    </rPh>
    <rPh sb="194" eb="195">
      <t>マカナ</t>
    </rPh>
    <rPh sb="204" eb="206">
      <t>コンゴ</t>
    </rPh>
    <rPh sb="207" eb="209">
      <t>リュウドウ</t>
    </rPh>
    <rPh sb="209" eb="211">
      <t>ヒリツ</t>
    </rPh>
    <rPh sb="212" eb="215">
      <t>ヘイキンチ</t>
    </rPh>
    <rPh sb="216" eb="217">
      <t>シタ</t>
    </rPh>
    <rPh sb="217" eb="218">
      <t>マワ</t>
    </rPh>
    <rPh sb="222" eb="224">
      <t>ソウテイ</t>
    </rPh>
    <rPh sb="230" eb="232">
      <t>イッテイ</t>
    </rPh>
    <rPh sb="233" eb="235">
      <t>セツビ</t>
    </rPh>
    <rPh sb="235" eb="237">
      <t>トウシ</t>
    </rPh>
    <rPh sb="238" eb="240">
      <t>シュウリョウ</t>
    </rPh>
    <rPh sb="242" eb="244">
      <t>キギョウ</t>
    </rPh>
    <rPh sb="244" eb="245">
      <t>サイ</t>
    </rPh>
    <rPh sb="246" eb="248">
      <t>ショウカン</t>
    </rPh>
    <rPh sb="248" eb="249">
      <t>キン</t>
    </rPh>
    <rPh sb="250" eb="252">
      <t>ゲンショウ</t>
    </rPh>
    <rPh sb="260" eb="262">
      <t>カイゼン</t>
    </rPh>
    <rPh sb="265" eb="267">
      <t>ヨテイ</t>
    </rPh>
    <rPh sb="386" eb="389">
      <t>スイセンカ</t>
    </rPh>
    <rPh sb="389" eb="390">
      <t>リツ</t>
    </rPh>
    <rPh sb="391" eb="394">
      <t>ヘイキンチ</t>
    </rPh>
    <rPh sb="395" eb="397">
      <t>ウワマワ</t>
    </rPh>
    <rPh sb="399" eb="400">
      <t>オオム</t>
    </rPh>
    <rPh sb="401" eb="403">
      <t>タッセイ</t>
    </rPh>
    <rPh sb="412" eb="413">
      <t>チュウ</t>
    </rPh>
    <rPh sb="413" eb="415">
      <t>サンカン</t>
    </rPh>
    <rPh sb="415" eb="416">
      <t>チ</t>
    </rPh>
    <rPh sb="417" eb="419">
      <t>カダイ</t>
    </rPh>
    <rPh sb="422" eb="424">
      <t>オスイ</t>
    </rPh>
    <rPh sb="424" eb="426">
      <t>ショリ</t>
    </rPh>
    <rPh sb="426" eb="427">
      <t>ハラ</t>
    </rPh>
    <rPh sb="467" eb="469">
      <t>ジンコウ</t>
    </rPh>
    <rPh sb="469" eb="471">
      <t>ゲンショウ</t>
    </rPh>
    <rPh sb="471" eb="472">
      <t>オヨ</t>
    </rPh>
    <rPh sb="473" eb="475">
      <t>セッスイ</t>
    </rPh>
    <rPh sb="475" eb="476">
      <t>カ</t>
    </rPh>
    <rPh sb="480" eb="482">
      <t>シセツ</t>
    </rPh>
    <rPh sb="482" eb="484">
      <t>リヨウ</t>
    </rPh>
    <rPh sb="484" eb="485">
      <t>リツ</t>
    </rPh>
    <rPh sb="486" eb="487">
      <t>ヒク</t>
    </rPh>
    <rPh sb="493" eb="495">
      <t>コンゴ</t>
    </rPh>
    <rPh sb="496" eb="499">
      <t>コウリツテキ</t>
    </rPh>
    <rPh sb="500" eb="502">
      <t>シセツ</t>
    </rPh>
    <rPh sb="503" eb="505">
      <t>ウンエイ</t>
    </rPh>
    <rPh sb="506" eb="507">
      <t>ツト</t>
    </rPh>
    <rPh sb="515" eb="517">
      <t>ケイエイ</t>
    </rPh>
    <rPh sb="518" eb="521">
      <t>コウリツカ</t>
    </rPh>
    <rPh sb="524" eb="525">
      <t>メン</t>
    </rPh>
    <rPh sb="528" eb="530">
      <t>ジョウカ</t>
    </rPh>
    <rPh sb="535" eb="537">
      <t>コウイキ</t>
    </rPh>
    <rPh sb="537" eb="539">
      <t>イジ</t>
    </rPh>
    <rPh sb="539" eb="541">
      <t>カンリ</t>
    </rPh>
    <rPh sb="541" eb="543">
      <t>イタク</t>
    </rPh>
    <rPh sb="544" eb="545">
      <t>オコナ</t>
    </rPh>
    <rPh sb="550" eb="552">
      <t>ケイエイ</t>
    </rPh>
    <rPh sb="553" eb="556">
      <t>コウリツカ</t>
    </rPh>
    <rPh sb="557" eb="559">
      <t>イジ</t>
    </rPh>
    <rPh sb="559" eb="561">
      <t>カンリ</t>
    </rPh>
    <rPh sb="561" eb="563">
      <t>ケイヒ</t>
    </rPh>
    <rPh sb="564" eb="566">
      <t>シュクゲン</t>
    </rPh>
    <rPh sb="567" eb="569">
      <t>ヤクダ</t>
    </rPh>
    <rPh sb="574" eb="576">
      <t>コンゴ</t>
    </rPh>
    <rPh sb="577" eb="579">
      <t>ケイゾク</t>
    </rPh>
    <rPh sb="583" eb="585">
      <t>ヨテイ</t>
    </rPh>
    <rPh sb="599" eb="602">
      <t>サイショウカ</t>
    </rPh>
    <rPh sb="603" eb="605">
      <t>ジコ</t>
    </rPh>
    <rPh sb="605" eb="607">
      <t>ハッセイ</t>
    </rPh>
    <rPh sb="608" eb="610">
      <t>キノウ</t>
    </rPh>
    <rPh sb="610" eb="612">
      <t>テイシ</t>
    </rPh>
    <rPh sb="613" eb="615">
      <t>ミゼン</t>
    </rPh>
    <rPh sb="616" eb="618">
      <t>ボウシ</t>
    </rPh>
    <rPh sb="620" eb="622">
      <t>カンテン</t>
    </rPh>
    <rPh sb="625" eb="627">
      <t>オスイ</t>
    </rPh>
    <rPh sb="627" eb="629">
      <t>ショリ</t>
    </rPh>
    <rPh sb="629" eb="631">
      <t>シセツ</t>
    </rPh>
    <rPh sb="632" eb="634">
      <t>ヘイセイ</t>
    </rPh>
    <rPh sb="636" eb="637">
      <t>ネン</t>
    </rPh>
    <rPh sb="637" eb="638">
      <t>ド</t>
    </rPh>
    <rPh sb="641" eb="643">
      <t>キョウドウ</t>
    </rPh>
    <rPh sb="643" eb="645">
      <t>オデイ</t>
    </rPh>
    <rPh sb="645" eb="647">
      <t>ショリ</t>
    </rPh>
    <rPh sb="647" eb="649">
      <t>シセツ</t>
    </rPh>
    <rPh sb="650" eb="652">
      <t>ヘイセイ</t>
    </rPh>
    <rPh sb="654" eb="656">
      <t>ネンド</t>
    </rPh>
    <rPh sb="658" eb="659">
      <t>チョウ</t>
    </rPh>
    <rPh sb="659" eb="662">
      <t>ジュミョウカ</t>
    </rPh>
    <rPh sb="662" eb="664">
      <t>タイサク</t>
    </rPh>
    <rPh sb="665" eb="667">
      <t>チャクシュ</t>
    </rPh>
    <rPh sb="669" eb="671">
      <t>デンキ</t>
    </rPh>
    <rPh sb="671" eb="673">
      <t>セツビ</t>
    </rPh>
    <rPh sb="674" eb="676">
      <t>コウシン</t>
    </rPh>
    <rPh sb="677" eb="679">
      <t>ジッシ</t>
    </rPh>
    <rPh sb="684" eb="686">
      <t>ケイエイ</t>
    </rPh>
    <rPh sb="687" eb="688">
      <t>ケン</t>
    </rPh>
    <rPh sb="688" eb="691">
      <t>ケンゼンカ</t>
    </rPh>
    <rPh sb="692" eb="693">
      <t>ツト</t>
    </rPh>
    <rPh sb="700" eb="702">
      <t>ジギョウ</t>
    </rPh>
    <rPh sb="702" eb="704">
      <t>ウンエイ</t>
    </rPh>
    <rPh sb="705" eb="706">
      <t>ア</t>
    </rPh>
    <rPh sb="709" eb="711">
      <t>イジ</t>
    </rPh>
    <rPh sb="711" eb="713">
      <t>カンリ</t>
    </rPh>
    <rPh sb="713" eb="714">
      <t>ヒ</t>
    </rPh>
    <rPh sb="715" eb="717">
      <t>セツゲン</t>
    </rPh>
    <rPh sb="720" eb="722">
      <t>コンゴ</t>
    </rPh>
    <rPh sb="723" eb="726">
      <t>コウリツテキ</t>
    </rPh>
    <rPh sb="727" eb="729">
      <t>ケイエイ</t>
    </rPh>
    <rPh sb="730" eb="73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</si>
</sst>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EA9-4AD8-8C0F-CB3CFB268A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c:ext xmlns:c16="http://schemas.microsoft.com/office/drawing/2014/chart" uri="{C3380CC4-5D6E-409C-BE32-E72D297353CC}">
              <c16:uniqueId val="{00000001-5EA9-4AD8-8C0F-CB3CFB268A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26.26</c:v>
                </c:pt>
              </c:numCache>
            </c:numRef>
          </c:val>
          <c:extLst>
            <c:ext xmlns:c16="http://schemas.microsoft.com/office/drawing/2014/chart" uri="{C3380CC4-5D6E-409C-BE32-E72D297353CC}">
              <c16:uniqueId val="{00000000-3B60-4F6C-B904-2C6CB09B07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42.56</c:v>
                </c:pt>
              </c:numCache>
            </c:numRef>
          </c:val>
          <c:smooth val="0"/>
          <c:extLst>
            <c:ext xmlns:c16="http://schemas.microsoft.com/office/drawing/2014/chart" uri="{C3380CC4-5D6E-409C-BE32-E72D297353CC}">
              <c16:uniqueId val="{00000001-3B60-4F6C-B904-2C6CB09B07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94.18</c:v>
                </c:pt>
              </c:numCache>
            </c:numRef>
          </c:val>
          <c:extLst>
            <c:ext xmlns:c16="http://schemas.microsoft.com/office/drawing/2014/chart" uri="{C3380CC4-5D6E-409C-BE32-E72D297353CC}">
              <c16:uniqueId val="{00000000-2681-465F-AEC7-5BCC42D440D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83.32</c:v>
                </c:pt>
              </c:numCache>
            </c:numRef>
          </c:val>
          <c:smooth val="0"/>
          <c:extLst>
            <c:ext xmlns:c16="http://schemas.microsoft.com/office/drawing/2014/chart" uri="{C3380CC4-5D6E-409C-BE32-E72D297353CC}">
              <c16:uniqueId val="{00000001-2681-465F-AEC7-5BCC42D440D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105.06</c:v>
                </c:pt>
              </c:numCache>
            </c:numRef>
          </c:val>
          <c:extLst>
            <c:ext xmlns:c16="http://schemas.microsoft.com/office/drawing/2014/chart" uri="{C3380CC4-5D6E-409C-BE32-E72D297353CC}">
              <c16:uniqueId val="{00000000-5EF3-4EEB-BF54-846050F6412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101.72</c:v>
                </c:pt>
              </c:numCache>
            </c:numRef>
          </c:val>
          <c:smooth val="0"/>
          <c:extLst>
            <c:ext xmlns:c16="http://schemas.microsoft.com/office/drawing/2014/chart" uri="{C3380CC4-5D6E-409C-BE32-E72D297353CC}">
              <c16:uniqueId val="{00000001-5EF3-4EEB-BF54-846050F6412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7.32</c:v>
                </c:pt>
              </c:numCache>
            </c:numRef>
          </c:val>
          <c:extLst>
            <c:ext xmlns:c16="http://schemas.microsoft.com/office/drawing/2014/chart" uri="{C3380CC4-5D6E-409C-BE32-E72D297353CC}">
              <c16:uniqueId val="{00000000-BDD4-4F7D-B944-73C4E84CF83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c:ext xmlns:c16="http://schemas.microsoft.com/office/drawing/2014/chart" uri="{C3380CC4-5D6E-409C-BE32-E72D297353CC}">
              <c16:uniqueId val="{00000001-BDD4-4F7D-B944-73C4E84CF83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1CA-4340-A288-466E5AA46D9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71CA-4340-A288-466E5AA46D9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813-4526-99DA-17807A95927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112.88</c:v>
                </c:pt>
              </c:numCache>
            </c:numRef>
          </c:val>
          <c:smooth val="0"/>
          <c:extLst>
            <c:ext xmlns:c16="http://schemas.microsoft.com/office/drawing/2014/chart" uri="{C3380CC4-5D6E-409C-BE32-E72D297353CC}">
              <c16:uniqueId val="{00000001-0813-4526-99DA-17807A95927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24.56</c:v>
                </c:pt>
              </c:numCache>
            </c:numRef>
          </c:val>
          <c:extLst>
            <c:ext xmlns:c16="http://schemas.microsoft.com/office/drawing/2014/chart" uri="{C3380CC4-5D6E-409C-BE32-E72D297353CC}">
              <c16:uniqueId val="{00000000-0508-4198-B389-56372461DB8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49.18</c:v>
                </c:pt>
              </c:numCache>
            </c:numRef>
          </c:val>
          <c:smooth val="0"/>
          <c:extLst>
            <c:ext xmlns:c16="http://schemas.microsoft.com/office/drawing/2014/chart" uri="{C3380CC4-5D6E-409C-BE32-E72D297353CC}">
              <c16:uniqueId val="{00000001-0508-4198-B389-56372461DB8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4824.3100000000004</c:v>
                </c:pt>
              </c:numCache>
            </c:numRef>
          </c:val>
          <c:extLst>
            <c:ext xmlns:c16="http://schemas.microsoft.com/office/drawing/2014/chart" uri="{C3380CC4-5D6E-409C-BE32-E72D297353CC}">
              <c16:uniqueId val="{00000000-B290-4C13-9E34-2A3B55E3495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1194.1500000000001</c:v>
                </c:pt>
              </c:numCache>
            </c:numRef>
          </c:val>
          <c:smooth val="0"/>
          <c:extLst>
            <c:ext xmlns:c16="http://schemas.microsoft.com/office/drawing/2014/chart" uri="{C3380CC4-5D6E-409C-BE32-E72D297353CC}">
              <c16:uniqueId val="{00000001-B290-4C13-9E34-2A3B55E3495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464-4F80-9BBE-4E8FD8C9F77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72.260000000000005</c:v>
                </c:pt>
              </c:numCache>
            </c:numRef>
          </c:val>
          <c:smooth val="0"/>
          <c:extLst>
            <c:ext xmlns:c16="http://schemas.microsoft.com/office/drawing/2014/chart" uri="{C3380CC4-5D6E-409C-BE32-E72D297353CC}">
              <c16:uniqueId val="{00000001-9464-4F80-9BBE-4E8FD8C9F77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1738.8</c:v>
                </c:pt>
              </c:numCache>
            </c:numRef>
          </c:val>
          <c:extLst>
            <c:ext xmlns:c16="http://schemas.microsoft.com/office/drawing/2014/chart" uri="{C3380CC4-5D6E-409C-BE32-E72D297353CC}">
              <c16:uniqueId val="{00000000-187D-4468-B8CC-8A384C96CA4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230.02</c:v>
                </c:pt>
              </c:numCache>
            </c:numRef>
          </c:val>
          <c:smooth val="0"/>
          <c:extLst>
            <c:ext xmlns:c16="http://schemas.microsoft.com/office/drawing/2014/chart" uri="{C3380CC4-5D6E-409C-BE32-E72D297353CC}">
              <c16:uniqueId val="{00000001-187D-4468-B8CC-8A384C96CA4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川西保健衛生施設組合</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t="str">
        <f>データ!S6</f>
        <v>-</v>
      </c>
      <c r="AM8" s="50"/>
      <c r="AN8" s="50"/>
      <c r="AO8" s="50"/>
      <c r="AP8" s="50"/>
      <c r="AQ8" s="50"/>
      <c r="AR8" s="50"/>
      <c r="AS8" s="50"/>
      <c r="AT8" s="45" t="str">
        <f>データ!T6</f>
        <v>-</v>
      </c>
      <c r="AU8" s="45"/>
      <c r="AV8" s="45"/>
      <c r="AW8" s="45"/>
      <c r="AX8" s="45"/>
      <c r="AY8" s="45"/>
      <c r="AZ8" s="45"/>
      <c r="BA8" s="45"/>
      <c r="BB8" s="45" t="str">
        <f>データ!U6</f>
        <v>-</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55.46</v>
      </c>
      <c r="J10" s="45"/>
      <c r="K10" s="45"/>
      <c r="L10" s="45"/>
      <c r="M10" s="45"/>
      <c r="N10" s="45"/>
      <c r="O10" s="45"/>
      <c r="P10" s="45">
        <f>データ!P6</f>
        <v>0.79</v>
      </c>
      <c r="Q10" s="45"/>
      <c r="R10" s="45"/>
      <c r="S10" s="45"/>
      <c r="T10" s="45"/>
      <c r="U10" s="45"/>
      <c r="V10" s="45"/>
      <c r="W10" s="45">
        <f>データ!Q6</f>
        <v>105.21</v>
      </c>
      <c r="X10" s="45"/>
      <c r="Y10" s="45"/>
      <c r="Z10" s="45"/>
      <c r="AA10" s="45"/>
      <c r="AB10" s="45"/>
      <c r="AC10" s="45"/>
      <c r="AD10" s="50">
        <f>データ!R6</f>
        <v>4210</v>
      </c>
      <c r="AE10" s="50"/>
      <c r="AF10" s="50"/>
      <c r="AG10" s="50"/>
      <c r="AH10" s="50"/>
      <c r="AI10" s="50"/>
      <c r="AJ10" s="50"/>
      <c r="AK10" s="2"/>
      <c r="AL10" s="50">
        <f>データ!V6</f>
        <v>1082</v>
      </c>
      <c r="AM10" s="50"/>
      <c r="AN10" s="50"/>
      <c r="AO10" s="50"/>
      <c r="AP10" s="50"/>
      <c r="AQ10" s="50"/>
      <c r="AR10" s="50"/>
      <c r="AS10" s="50"/>
      <c r="AT10" s="45">
        <f>データ!W6</f>
        <v>0.35</v>
      </c>
      <c r="AU10" s="45"/>
      <c r="AV10" s="45"/>
      <c r="AW10" s="45"/>
      <c r="AX10" s="45"/>
      <c r="AY10" s="45"/>
      <c r="AZ10" s="45"/>
      <c r="BA10" s="45"/>
      <c r="BB10" s="45">
        <f>データ!X6</f>
        <v>3091.43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lX/BRB9Q2HTtjY8ELmVvJcNKOn8J9rMHhpAxES/H4cjxF8XPW9s1n3Pge53LjgSgx1RsspYdVZBKRzy08mvwVg==" saltValue="6s4+myfFjG/UAVLDl/jKU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208132</v>
      </c>
      <c r="D6" s="33">
        <f t="shared" si="3"/>
        <v>46</v>
      </c>
      <c r="E6" s="33">
        <f t="shared" si="3"/>
        <v>17</v>
      </c>
      <c r="F6" s="33">
        <f t="shared" si="3"/>
        <v>4</v>
      </c>
      <c r="G6" s="33">
        <f t="shared" si="3"/>
        <v>0</v>
      </c>
      <c r="H6" s="33" t="str">
        <f t="shared" si="3"/>
        <v>長野県　川西保健衛生施設組合</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55.46</v>
      </c>
      <c r="P6" s="34">
        <f t="shared" si="3"/>
        <v>0.79</v>
      </c>
      <c r="Q6" s="34">
        <f t="shared" si="3"/>
        <v>105.21</v>
      </c>
      <c r="R6" s="34">
        <f t="shared" si="3"/>
        <v>4210</v>
      </c>
      <c r="S6" s="34" t="str">
        <f t="shared" si="3"/>
        <v>-</v>
      </c>
      <c r="T6" s="34" t="str">
        <f t="shared" si="3"/>
        <v>-</v>
      </c>
      <c r="U6" s="34" t="str">
        <f t="shared" si="3"/>
        <v>-</v>
      </c>
      <c r="V6" s="34">
        <f t="shared" si="3"/>
        <v>1082</v>
      </c>
      <c r="W6" s="34">
        <f t="shared" si="3"/>
        <v>0.35</v>
      </c>
      <c r="X6" s="34">
        <f t="shared" si="3"/>
        <v>3091.43</v>
      </c>
      <c r="Y6" s="35" t="str">
        <f>IF(Y7="",NA(),Y7)</f>
        <v>-</v>
      </c>
      <c r="Z6" s="35" t="str">
        <f t="shared" ref="Z6:AH6" si="4">IF(Z7="",NA(),Z7)</f>
        <v>-</v>
      </c>
      <c r="AA6" s="35" t="str">
        <f t="shared" si="4"/>
        <v>-</v>
      </c>
      <c r="AB6" s="35" t="str">
        <f t="shared" si="4"/>
        <v>-</v>
      </c>
      <c r="AC6" s="35">
        <f t="shared" si="4"/>
        <v>105.06</v>
      </c>
      <c r="AD6" s="35" t="str">
        <f t="shared" si="4"/>
        <v>-</v>
      </c>
      <c r="AE6" s="35" t="str">
        <f t="shared" si="4"/>
        <v>-</v>
      </c>
      <c r="AF6" s="35" t="str">
        <f t="shared" si="4"/>
        <v>-</v>
      </c>
      <c r="AG6" s="35" t="str">
        <f t="shared" si="4"/>
        <v>-</v>
      </c>
      <c r="AH6" s="35">
        <f t="shared" si="4"/>
        <v>101.72</v>
      </c>
      <c r="AI6" s="34" t="str">
        <f>IF(AI7="","",IF(AI7="-","【-】","【"&amp;SUBSTITUTE(TEXT(AI7,"#,##0.00"),"-","△")&amp;"】"))</f>
        <v>【101.92】</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112.88</v>
      </c>
      <c r="AT6" s="34" t="str">
        <f>IF(AT7="","",IF(AT7="-","【-】","【"&amp;SUBSTITUTE(TEXT(AT7,"#,##0.00"),"-","△")&amp;"】"))</f>
        <v>【88.06】</v>
      </c>
      <c r="AU6" s="35" t="str">
        <f>IF(AU7="",NA(),AU7)</f>
        <v>-</v>
      </c>
      <c r="AV6" s="35" t="str">
        <f t="shared" ref="AV6:BD6" si="6">IF(AV7="",NA(),AV7)</f>
        <v>-</v>
      </c>
      <c r="AW6" s="35" t="str">
        <f t="shared" si="6"/>
        <v>-</v>
      </c>
      <c r="AX6" s="35" t="str">
        <f t="shared" si="6"/>
        <v>-</v>
      </c>
      <c r="AY6" s="35">
        <f t="shared" si="6"/>
        <v>24.56</v>
      </c>
      <c r="AZ6" s="35" t="str">
        <f t="shared" si="6"/>
        <v>-</v>
      </c>
      <c r="BA6" s="35" t="str">
        <f t="shared" si="6"/>
        <v>-</v>
      </c>
      <c r="BB6" s="35" t="str">
        <f t="shared" si="6"/>
        <v>-</v>
      </c>
      <c r="BC6" s="35" t="str">
        <f t="shared" si="6"/>
        <v>-</v>
      </c>
      <c r="BD6" s="35">
        <f t="shared" si="6"/>
        <v>49.18</v>
      </c>
      <c r="BE6" s="34" t="str">
        <f>IF(BE7="","",IF(BE7="-","【-】","【"&amp;SUBSTITUTE(TEXT(BE7,"#,##0.00"),"-","△")&amp;"】"))</f>
        <v>【54.23】</v>
      </c>
      <c r="BF6" s="35" t="str">
        <f>IF(BF7="",NA(),BF7)</f>
        <v>-</v>
      </c>
      <c r="BG6" s="35" t="str">
        <f t="shared" ref="BG6:BO6" si="7">IF(BG7="",NA(),BG7)</f>
        <v>-</v>
      </c>
      <c r="BH6" s="35" t="str">
        <f t="shared" si="7"/>
        <v>-</v>
      </c>
      <c r="BI6" s="35" t="str">
        <f t="shared" si="7"/>
        <v>-</v>
      </c>
      <c r="BJ6" s="35">
        <f t="shared" si="7"/>
        <v>4824.3100000000004</v>
      </c>
      <c r="BK6" s="35" t="str">
        <f t="shared" si="7"/>
        <v>-</v>
      </c>
      <c r="BL6" s="35" t="str">
        <f t="shared" si="7"/>
        <v>-</v>
      </c>
      <c r="BM6" s="35" t="str">
        <f t="shared" si="7"/>
        <v>-</v>
      </c>
      <c r="BN6" s="35" t="str">
        <f t="shared" si="7"/>
        <v>-</v>
      </c>
      <c r="BO6" s="35">
        <f t="shared" si="7"/>
        <v>1194.1500000000001</v>
      </c>
      <c r="BP6" s="34" t="str">
        <f>IF(BP7="","",IF(BP7="-","【-】","【"&amp;SUBSTITUTE(TEXT(BP7,"#,##0.00"),"-","△")&amp;"】"))</f>
        <v>【1,209.40】</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5">
        <f t="shared" si="8"/>
        <v>72.260000000000005</v>
      </c>
      <c r="CA6" s="34" t="str">
        <f>IF(CA7="","",IF(CA7="-","【-】","【"&amp;SUBSTITUTE(TEXT(CA7,"#,##0.00"),"-","△")&amp;"】"))</f>
        <v>【74.48】</v>
      </c>
      <c r="CB6" s="35" t="str">
        <f>IF(CB7="",NA(),CB7)</f>
        <v>-</v>
      </c>
      <c r="CC6" s="35" t="str">
        <f t="shared" ref="CC6:CK6" si="9">IF(CC7="",NA(),CC7)</f>
        <v>-</v>
      </c>
      <c r="CD6" s="35" t="str">
        <f t="shared" si="9"/>
        <v>-</v>
      </c>
      <c r="CE6" s="35" t="str">
        <f t="shared" si="9"/>
        <v>-</v>
      </c>
      <c r="CF6" s="35">
        <f t="shared" si="9"/>
        <v>1738.8</v>
      </c>
      <c r="CG6" s="35" t="str">
        <f t="shared" si="9"/>
        <v>-</v>
      </c>
      <c r="CH6" s="35" t="str">
        <f t="shared" si="9"/>
        <v>-</v>
      </c>
      <c r="CI6" s="35" t="str">
        <f t="shared" si="9"/>
        <v>-</v>
      </c>
      <c r="CJ6" s="35" t="str">
        <f t="shared" si="9"/>
        <v>-</v>
      </c>
      <c r="CK6" s="35">
        <f t="shared" si="9"/>
        <v>230.02</v>
      </c>
      <c r="CL6" s="34" t="str">
        <f>IF(CL7="","",IF(CL7="-","【-】","【"&amp;SUBSTITUTE(TEXT(CL7,"#,##0.00"),"-","△")&amp;"】"))</f>
        <v>【219.46】</v>
      </c>
      <c r="CM6" s="35" t="str">
        <f>IF(CM7="",NA(),CM7)</f>
        <v>-</v>
      </c>
      <c r="CN6" s="35" t="str">
        <f t="shared" ref="CN6:CV6" si="10">IF(CN7="",NA(),CN7)</f>
        <v>-</v>
      </c>
      <c r="CO6" s="35" t="str">
        <f t="shared" si="10"/>
        <v>-</v>
      </c>
      <c r="CP6" s="35" t="str">
        <f t="shared" si="10"/>
        <v>-</v>
      </c>
      <c r="CQ6" s="35">
        <f t="shared" si="10"/>
        <v>26.26</v>
      </c>
      <c r="CR6" s="35" t="str">
        <f t="shared" si="10"/>
        <v>-</v>
      </c>
      <c r="CS6" s="35" t="str">
        <f t="shared" si="10"/>
        <v>-</v>
      </c>
      <c r="CT6" s="35" t="str">
        <f t="shared" si="10"/>
        <v>-</v>
      </c>
      <c r="CU6" s="35" t="str">
        <f t="shared" si="10"/>
        <v>-</v>
      </c>
      <c r="CV6" s="35">
        <f t="shared" si="10"/>
        <v>42.56</v>
      </c>
      <c r="CW6" s="34" t="str">
        <f>IF(CW7="","",IF(CW7="-","【-】","【"&amp;SUBSTITUTE(TEXT(CW7,"#,##0.00"),"-","△")&amp;"】"))</f>
        <v>【42.82】</v>
      </c>
      <c r="CX6" s="35" t="str">
        <f>IF(CX7="",NA(),CX7)</f>
        <v>-</v>
      </c>
      <c r="CY6" s="35" t="str">
        <f t="shared" ref="CY6:DG6" si="11">IF(CY7="",NA(),CY7)</f>
        <v>-</v>
      </c>
      <c r="CZ6" s="35" t="str">
        <f t="shared" si="11"/>
        <v>-</v>
      </c>
      <c r="DA6" s="35" t="str">
        <f t="shared" si="11"/>
        <v>-</v>
      </c>
      <c r="DB6" s="35">
        <f t="shared" si="11"/>
        <v>94.18</v>
      </c>
      <c r="DC6" s="35" t="str">
        <f t="shared" si="11"/>
        <v>-</v>
      </c>
      <c r="DD6" s="35" t="str">
        <f t="shared" si="11"/>
        <v>-</v>
      </c>
      <c r="DE6" s="35" t="str">
        <f t="shared" si="11"/>
        <v>-</v>
      </c>
      <c r="DF6" s="35" t="str">
        <f t="shared" si="11"/>
        <v>-</v>
      </c>
      <c r="DG6" s="35">
        <f t="shared" si="11"/>
        <v>83.32</v>
      </c>
      <c r="DH6" s="34" t="str">
        <f>IF(DH7="","",IF(DH7="-","【-】","【"&amp;SUBSTITUTE(TEXT(DH7,"#,##0.00"),"-","△")&amp;"】"))</f>
        <v>【83.36】</v>
      </c>
      <c r="DI6" s="35" t="str">
        <f>IF(DI7="",NA(),DI7)</f>
        <v>-</v>
      </c>
      <c r="DJ6" s="35" t="str">
        <f t="shared" ref="DJ6:DR6" si="12">IF(DJ7="",NA(),DJ7)</f>
        <v>-</v>
      </c>
      <c r="DK6" s="35" t="str">
        <f t="shared" si="12"/>
        <v>-</v>
      </c>
      <c r="DL6" s="35" t="str">
        <f t="shared" si="12"/>
        <v>-</v>
      </c>
      <c r="DM6" s="35">
        <f t="shared" si="12"/>
        <v>7.32</v>
      </c>
      <c r="DN6" s="35" t="str">
        <f t="shared" si="12"/>
        <v>-</v>
      </c>
      <c r="DO6" s="35" t="str">
        <f t="shared" si="12"/>
        <v>-</v>
      </c>
      <c r="DP6" s="35" t="str">
        <f t="shared" si="12"/>
        <v>-</v>
      </c>
      <c r="DQ6" s="35" t="str">
        <f t="shared" si="12"/>
        <v>-</v>
      </c>
      <c r="DR6" s="35">
        <f t="shared" si="12"/>
        <v>24.68</v>
      </c>
      <c r="DS6" s="34" t="str">
        <f>IF(DS7="","",IF(DS7="-","【-】","【"&amp;SUBSTITUTE(TEXT(DS7,"#,##0.00"),"-","△")&amp;"】"))</f>
        <v>【24.88】</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0.13</v>
      </c>
      <c r="EO6" s="34" t="str">
        <f>IF(EO7="","",IF(EO7="-","【-】","【"&amp;SUBSTITUTE(TEXT(EO7,"#,##0.00"),"-","△")&amp;"】"))</f>
        <v>【0.12】</v>
      </c>
    </row>
    <row r="7" spans="1:148" s="36" customFormat="1" x14ac:dyDescent="0.15">
      <c r="A7" s="28"/>
      <c r="B7" s="37">
        <v>2018</v>
      </c>
      <c r="C7" s="37">
        <v>208132</v>
      </c>
      <c r="D7" s="37">
        <v>46</v>
      </c>
      <c r="E7" s="37">
        <v>17</v>
      </c>
      <c r="F7" s="37">
        <v>4</v>
      </c>
      <c r="G7" s="37">
        <v>0</v>
      </c>
      <c r="H7" s="37" t="s">
        <v>96</v>
      </c>
      <c r="I7" s="37" t="s">
        <v>97</v>
      </c>
      <c r="J7" s="37" t="s">
        <v>98</v>
      </c>
      <c r="K7" s="37" t="s">
        <v>99</v>
      </c>
      <c r="L7" s="37" t="s">
        <v>100</v>
      </c>
      <c r="M7" s="37" t="s">
        <v>101</v>
      </c>
      <c r="N7" s="38" t="s">
        <v>102</v>
      </c>
      <c r="O7" s="38">
        <v>55.46</v>
      </c>
      <c r="P7" s="38">
        <v>0.79</v>
      </c>
      <c r="Q7" s="38">
        <v>105.21</v>
      </c>
      <c r="R7" s="38">
        <v>4210</v>
      </c>
      <c r="S7" s="38" t="s">
        <v>102</v>
      </c>
      <c r="T7" s="38" t="s">
        <v>102</v>
      </c>
      <c r="U7" s="38" t="s">
        <v>102</v>
      </c>
      <c r="V7" s="38">
        <v>1082</v>
      </c>
      <c r="W7" s="38">
        <v>0.35</v>
      </c>
      <c r="X7" s="38">
        <v>3091.43</v>
      </c>
      <c r="Y7" s="38" t="s">
        <v>102</v>
      </c>
      <c r="Z7" s="38" t="s">
        <v>102</v>
      </c>
      <c r="AA7" s="38" t="s">
        <v>102</v>
      </c>
      <c r="AB7" s="38" t="s">
        <v>102</v>
      </c>
      <c r="AC7" s="38">
        <v>105.06</v>
      </c>
      <c r="AD7" s="38" t="s">
        <v>102</v>
      </c>
      <c r="AE7" s="38" t="s">
        <v>102</v>
      </c>
      <c r="AF7" s="38" t="s">
        <v>102</v>
      </c>
      <c r="AG7" s="38" t="s">
        <v>102</v>
      </c>
      <c r="AH7" s="38">
        <v>101.72</v>
      </c>
      <c r="AI7" s="38">
        <v>101.92</v>
      </c>
      <c r="AJ7" s="38" t="s">
        <v>102</v>
      </c>
      <c r="AK7" s="38" t="s">
        <v>102</v>
      </c>
      <c r="AL7" s="38" t="s">
        <v>102</v>
      </c>
      <c r="AM7" s="38" t="s">
        <v>102</v>
      </c>
      <c r="AN7" s="38">
        <v>0</v>
      </c>
      <c r="AO7" s="38" t="s">
        <v>102</v>
      </c>
      <c r="AP7" s="38" t="s">
        <v>102</v>
      </c>
      <c r="AQ7" s="38" t="s">
        <v>102</v>
      </c>
      <c r="AR7" s="38" t="s">
        <v>102</v>
      </c>
      <c r="AS7" s="38">
        <v>112.88</v>
      </c>
      <c r="AT7" s="38">
        <v>88.06</v>
      </c>
      <c r="AU7" s="38" t="s">
        <v>102</v>
      </c>
      <c r="AV7" s="38" t="s">
        <v>102</v>
      </c>
      <c r="AW7" s="38" t="s">
        <v>102</v>
      </c>
      <c r="AX7" s="38" t="s">
        <v>102</v>
      </c>
      <c r="AY7" s="38">
        <v>24.56</v>
      </c>
      <c r="AZ7" s="38" t="s">
        <v>102</v>
      </c>
      <c r="BA7" s="38" t="s">
        <v>102</v>
      </c>
      <c r="BB7" s="38" t="s">
        <v>102</v>
      </c>
      <c r="BC7" s="38" t="s">
        <v>102</v>
      </c>
      <c r="BD7" s="38">
        <v>49.18</v>
      </c>
      <c r="BE7" s="38">
        <v>54.23</v>
      </c>
      <c r="BF7" s="38" t="s">
        <v>102</v>
      </c>
      <c r="BG7" s="38" t="s">
        <v>102</v>
      </c>
      <c r="BH7" s="38" t="s">
        <v>102</v>
      </c>
      <c r="BI7" s="38" t="s">
        <v>102</v>
      </c>
      <c r="BJ7" s="38">
        <v>4824.3100000000004</v>
      </c>
      <c r="BK7" s="38" t="s">
        <v>102</v>
      </c>
      <c r="BL7" s="38" t="s">
        <v>102</v>
      </c>
      <c r="BM7" s="38" t="s">
        <v>102</v>
      </c>
      <c r="BN7" s="38" t="s">
        <v>102</v>
      </c>
      <c r="BO7" s="38">
        <v>1194.1500000000001</v>
      </c>
      <c r="BP7" s="38">
        <v>1209.4000000000001</v>
      </c>
      <c r="BQ7" s="38" t="s">
        <v>102</v>
      </c>
      <c r="BR7" s="38" t="s">
        <v>102</v>
      </c>
      <c r="BS7" s="38" t="s">
        <v>102</v>
      </c>
      <c r="BT7" s="38" t="s">
        <v>102</v>
      </c>
      <c r="BU7" s="38">
        <v>0</v>
      </c>
      <c r="BV7" s="38" t="s">
        <v>102</v>
      </c>
      <c r="BW7" s="38" t="s">
        <v>102</v>
      </c>
      <c r="BX7" s="38" t="s">
        <v>102</v>
      </c>
      <c r="BY7" s="38" t="s">
        <v>102</v>
      </c>
      <c r="BZ7" s="38">
        <v>72.260000000000005</v>
      </c>
      <c r="CA7" s="38">
        <v>74.48</v>
      </c>
      <c r="CB7" s="38" t="s">
        <v>102</v>
      </c>
      <c r="CC7" s="38" t="s">
        <v>102</v>
      </c>
      <c r="CD7" s="38" t="s">
        <v>102</v>
      </c>
      <c r="CE7" s="38" t="s">
        <v>102</v>
      </c>
      <c r="CF7" s="38">
        <v>1738.8</v>
      </c>
      <c r="CG7" s="38" t="s">
        <v>102</v>
      </c>
      <c r="CH7" s="38" t="s">
        <v>102</v>
      </c>
      <c r="CI7" s="38" t="s">
        <v>102</v>
      </c>
      <c r="CJ7" s="38" t="s">
        <v>102</v>
      </c>
      <c r="CK7" s="38">
        <v>230.02</v>
      </c>
      <c r="CL7" s="38">
        <v>219.46</v>
      </c>
      <c r="CM7" s="38" t="s">
        <v>102</v>
      </c>
      <c r="CN7" s="38" t="s">
        <v>102</v>
      </c>
      <c r="CO7" s="38" t="s">
        <v>102</v>
      </c>
      <c r="CP7" s="38" t="s">
        <v>102</v>
      </c>
      <c r="CQ7" s="38">
        <v>26.26</v>
      </c>
      <c r="CR7" s="38" t="s">
        <v>102</v>
      </c>
      <c r="CS7" s="38" t="s">
        <v>102</v>
      </c>
      <c r="CT7" s="38" t="s">
        <v>102</v>
      </c>
      <c r="CU7" s="38" t="s">
        <v>102</v>
      </c>
      <c r="CV7" s="38">
        <v>42.56</v>
      </c>
      <c r="CW7" s="38">
        <v>42.82</v>
      </c>
      <c r="CX7" s="38" t="s">
        <v>102</v>
      </c>
      <c r="CY7" s="38" t="s">
        <v>102</v>
      </c>
      <c r="CZ7" s="38" t="s">
        <v>102</v>
      </c>
      <c r="DA7" s="38" t="s">
        <v>102</v>
      </c>
      <c r="DB7" s="38">
        <v>94.18</v>
      </c>
      <c r="DC7" s="38" t="s">
        <v>102</v>
      </c>
      <c r="DD7" s="38" t="s">
        <v>102</v>
      </c>
      <c r="DE7" s="38" t="s">
        <v>102</v>
      </c>
      <c r="DF7" s="38" t="s">
        <v>102</v>
      </c>
      <c r="DG7" s="38">
        <v>83.32</v>
      </c>
      <c r="DH7" s="38">
        <v>83.36</v>
      </c>
      <c r="DI7" s="38" t="s">
        <v>102</v>
      </c>
      <c r="DJ7" s="38" t="s">
        <v>102</v>
      </c>
      <c r="DK7" s="38" t="s">
        <v>102</v>
      </c>
      <c r="DL7" s="38" t="s">
        <v>102</v>
      </c>
      <c r="DM7" s="38">
        <v>7.32</v>
      </c>
      <c r="DN7" s="38" t="s">
        <v>102</v>
      </c>
      <c r="DO7" s="38" t="s">
        <v>102</v>
      </c>
      <c r="DP7" s="38" t="s">
        <v>102</v>
      </c>
      <c r="DQ7" s="38" t="s">
        <v>102</v>
      </c>
      <c r="DR7" s="38">
        <v>24.68</v>
      </c>
      <c r="DS7" s="38">
        <v>24.88</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2020-02-07T02:34:20Z</cp:lastPrinted>
  <dcterms:created xsi:type="dcterms:W3CDTF">2019-12-05T04:50:04Z</dcterms:created>
  <dcterms:modified xsi:type="dcterms:W3CDTF">2020-02-20T02:29:59Z</dcterms:modified>
  <cp:category/>
</cp:coreProperties>
</file>