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6024 栄村\"/>
    </mc:Choice>
  </mc:AlternateContent>
  <workbookProtection workbookAlgorithmName="SHA-512" workbookHashValue="B3sgGEBFHFG59/5zU0IX0hesWvnvl9BNyE2fmC9JhEP3kzPW4Hls07+J7JK1+HE7yeALHmLI3Jxh2dMoREzCPw==" workbookSaltValue="ID46J/9a3BEafDDLpbj0mA==" workbookSpinCount="100000" lockStructure="1"/>
  <bookViews>
    <workbookView xWindow="81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<sst xmlns="http://schemas.openxmlformats.org/spreadsheetml/2006/main" count="239" uniqueCount="114">
  <si>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</si>
  <si>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</si>
  <si>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</si>
  <si>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</si>
  <si>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</si>
  <si>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</si>
  <si>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</si>
  <si>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</si>
  <si>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</si>
  <si>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</si>
  <si>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</si>
  <si>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</si>
  <si>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</si>
  <si>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</si>
  <si>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</si>
  <si>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</si>
  <si>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</si>
  <si>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</si>
  <si>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</si>
  <si>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</si>
  <si>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</si>
  <si>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</si>
  <si>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</si>
  <si>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</si>
  <si>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</si>
  <si>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</si>
  <si>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</si>
  <si>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</si>
  <si>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</si>
  <si>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</si>
  <si>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</si>
  <si>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</si>
  <si>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</si>
  <si>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</si>
  <si>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</si>
  <si>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</si>
  <si>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</si>
  <si>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</si>
  <si>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</si>
  <si>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</si>
  <si>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</si>
  <si>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</si>
  <si>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</si>
  <si>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</si>
  <si>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</si>
  <si>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</si>
  <si>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</si>
  <si>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</si>
  <si>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</si>
  <si>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</si>
  <si>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</si>
  <si>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</si>
  <si>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</si>
  <si>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</si>
  <si>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</si>
  <si>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</si>
  <si>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</si>
  <si>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</si>
  <si>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</si>
  <si>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</si>
  <si>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</si>
  <si>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</si>
  <si>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</si>
  <si>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</si>
  <si>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</si>
  <si>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</si>
  <si>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</si>
  <si>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</si>
  <si>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</si>
  <si>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</si>
  <si>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</si>
  <si>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</si>
  <si>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</si>
  <si>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</si>
  <si>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</si>
  <si>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</si>
  <si>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</si>
  <si>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</si>
  <si>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</si>
  <si>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</si>
  <si>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</si>
  <si>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</si>
  <si>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</si>
  <si>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</si>
  <si>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</si>
  <si>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</si>
  <si>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</si>
  <si>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</si>
  <si>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</si>
  <si>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</si>
  <si>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</si>
  <si>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</si>
  <si>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</si>
  <si>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</si>
  <si>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</si>
  <si>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</si>
  <si>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</si>
  <si>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</si>
  <si>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栄村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</si>
  <si>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</si>
  <si>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</si>
  <si>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</si>
  <si>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</si>
  <si>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</si>
  <si>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</si>
  <si>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</si>
  <si>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</si>
  <si>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</si>
  <si>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</si>
  <si>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</si>
  <si>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</si>
  <si>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今後も現状維持に努めながら、経営健全化を推し進めていく。また料金改定も農業集落排水と併せて検討していく。</t>
    <rPh sb="1" eb="3">
      <t>コンゴ</t>
    </rPh>
    <rPh sb="4" eb="6">
      <t>ゲンジョウ</t>
    </rPh>
    <rPh sb="6" eb="8">
      <t>イジ</t>
    </rPh>
    <rPh sb="9" eb="10">
      <t>ツト</t>
    </rPh>
    <rPh sb="15" eb="17">
      <t>ケイエイ</t>
    </rPh>
    <rPh sb="17" eb="20">
      <t>ケンゼンカ</t>
    </rPh>
    <rPh sb="21" eb="22">
      <t>オ</t>
    </rPh>
    <rPh sb="23" eb="24">
      <t>スス</t>
    </rPh>
    <rPh sb="31" eb="33">
      <t>リョウキン</t>
    </rPh>
    <rPh sb="33" eb="35">
      <t>カイテイ</t>
    </rPh>
    <rPh sb="36" eb="38">
      <t>ノウギョウ</t>
    </rPh>
    <rPh sb="38" eb="40">
      <t>シュウラク</t>
    </rPh>
    <rPh sb="40" eb="42">
      <t>ハイスイ</t>
    </rPh>
    <rPh sb="43" eb="44">
      <t>アワ</t>
    </rPh>
    <rPh sb="46" eb="48">
      <t>ケントウ</t>
    </rPh>
    <phoneticPr fontId="4"/>
  </si>
  <si>
    <t>　設置後20年が経過している合併浄化槽が徐々にではあるが更新が必要となってきている。
　今後は新規設置よりも更新需要が多くなると予想されるので財源を確保し、計画的に更新していく。</t>
    <rPh sb="1" eb="3">
      <t>セッチ</t>
    </rPh>
    <rPh sb="3" eb="4">
      <t>ゴ</t>
    </rPh>
    <rPh sb="6" eb="7">
      <t>ネン</t>
    </rPh>
    <rPh sb="8" eb="10">
      <t>ケイカ</t>
    </rPh>
    <rPh sb="14" eb="16">
      <t>ガッペイ</t>
    </rPh>
    <rPh sb="16" eb="19">
      <t>ジョウカソウ</t>
    </rPh>
    <rPh sb="20" eb="22">
      <t>ジョジョ</t>
    </rPh>
    <rPh sb="28" eb="30">
      <t>コウシン</t>
    </rPh>
    <rPh sb="31" eb="33">
      <t>ヒツヨウ</t>
    </rPh>
    <rPh sb="44" eb="46">
      <t>コンゴ</t>
    </rPh>
    <rPh sb="47" eb="49">
      <t>シンキ</t>
    </rPh>
    <rPh sb="49" eb="51">
      <t>セッチ</t>
    </rPh>
    <rPh sb="54" eb="56">
      <t>コウシン</t>
    </rPh>
    <rPh sb="56" eb="58">
      <t>ジュヨウ</t>
    </rPh>
    <rPh sb="59" eb="60">
      <t>オオ</t>
    </rPh>
    <rPh sb="64" eb="66">
      <t>ヨソウ</t>
    </rPh>
    <rPh sb="71" eb="73">
      <t>ザイゲン</t>
    </rPh>
    <rPh sb="74" eb="76">
      <t>カクホ</t>
    </rPh>
    <rPh sb="78" eb="81">
      <t>ケイカクテキ</t>
    </rPh>
    <rPh sb="82" eb="84">
      <t>コウシン</t>
    </rPh>
    <phoneticPr fontId="4"/>
  </si>
  <si>
    <t xml:space="preserve"> 収益的収支比率は収益に対し100％を切らないよう経費の削減を推進しており今回の結果となった。
 企業債残高対事業規模比率は類似団体と比較すると高い数値となっているが、当村は浄化槽事業が生活排水事業のメインとなっているため、毎年度、浄化槽整備事業を実施し企業債を借り入れていることによるものと分析される。今後もこの体制は変わらず比較的高い数値になると予想されるが、浄化槽設置事業が普及率向上と共に減額されると予想されるので、若干ではあるが右肩下がりで推移されると予想される。
 経費回収率は回復傾向にあるため、今後も経費削減に努め100％以上になるように努める。
 汚水処理原価は類似団体よりも低い数値となっている。また昨年よりも減額となっているため、このまま経費の削減に努める。
 水洗化率も若干ではあるが右肩上がりで推移している。このまま浄化槽整備を実施し普及率を上げていく。 </t>
    <rPh sb="1" eb="4">
      <t>シュウエキテキ</t>
    </rPh>
    <rPh sb="4" eb="6">
      <t>シュウシ</t>
    </rPh>
    <rPh sb="6" eb="8">
      <t>ヒリツ</t>
    </rPh>
    <rPh sb="9" eb="11">
      <t>シュウエキ</t>
    </rPh>
    <rPh sb="12" eb="13">
      <t>タイ</t>
    </rPh>
    <rPh sb="19" eb="20">
      <t>キ</t>
    </rPh>
    <rPh sb="25" eb="27">
      <t>ケイヒ</t>
    </rPh>
    <rPh sb="28" eb="30">
      <t>サクゲン</t>
    </rPh>
    <rPh sb="31" eb="33">
      <t>スイシン</t>
    </rPh>
    <rPh sb="37" eb="39">
      <t>コンカイ</t>
    </rPh>
    <rPh sb="40" eb="42">
      <t>ケッカ</t>
    </rPh>
    <rPh sb="50" eb="52">
      <t>キギョウ</t>
    </rPh>
    <rPh sb="52" eb="53">
      <t>サイ</t>
    </rPh>
    <rPh sb="53" eb="55">
      <t>ザンダカ</t>
    </rPh>
    <rPh sb="55" eb="56">
      <t>タイ</t>
    </rPh>
    <rPh sb="56" eb="58">
      <t>ジギョウ</t>
    </rPh>
    <rPh sb="58" eb="60">
      <t>キボ</t>
    </rPh>
    <rPh sb="60" eb="62">
      <t>ヒリツ</t>
    </rPh>
    <rPh sb="63" eb="65">
      <t>ルイジ</t>
    </rPh>
    <rPh sb="65" eb="67">
      <t>ダンタイ</t>
    </rPh>
    <rPh sb="68" eb="70">
      <t>ヒカク</t>
    </rPh>
    <rPh sb="73" eb="74">
      <t>タカ</t>
    </rPh>
    <rPh sb="75" eb="77">
      <t>スウチ</t>
    </rPh>
    <rPh sb="85" eb="87">
      <t>トウソン</t>
    </rPh>
    <rPh sb="88" eb="91">
      <t>ジョウカソウ</t>
    </rPh>
    <rPh sb="91" eb="93">
      <t>ジギョウ</t>
    </rPh>
    <rPh sb="94" eb="96">
      <t>セイカツ</t>
    </rPh>
    <rPh sb="96" eb="98">
      <t>ハイスイ</t>
    </rPh>
    <rPh sb="98" eb="100">
      <t>ジギョウ</t>
    </rPh>
    <rPh sb="113" eb="116">
      <t>マイネンド</t>
    </rPh>
    <rPh sb="117" eb="120">
      <t>ジョウカソウ</t>
    </rPh>
    <rPh sb="120" eb="122">
      <t>セイビ</t>
    </rPh>
    <rPh sb="122" eb="124">
      <t>ジギョウ</t>
    </rPh>
    <rPh sb="125" eb="127">
      <t>ジッシ</t>
    </rPh>
    <rPh sb="128" eb="130">
      <t>キギョウ</t>
    </rPh>
    <rPh sb="130" eb="131">
      <t>サイ</t>
    </rPh>
    <rPh sb="132" eb="133">
      <t>カ</t>
    </rPh>
    <rPh sb="134" eb="135">
      <t>イ</t>
    </rPh>
    <rPh sb="147" eb="149">
      <t>ブンセキ</t>
    </rPh>
    <rPh sb="153" eb="155">
      <t>コンゴ</t>
    </rPh>
    <rPh sb="158" eb="160">
      <t>タイセイ</t>
    </rPh>
    <rPh sb="161" eb="162">
      <t>カ</t>
    </rPh>
    <rPh sb="165" eb="168">
      <t>ヒカクテキ</t>
    </rPh>
    <rPh sb="168" eb="169">
      <t>タカ</t>
    </rPh>
    <rPh sb="170" eb="172">
      <t>スウチ</t>
    </rPh>
    <rPh sb="176" eb="178">
      <t>ヨソウ</t>
    </rPh>
    <rPh sb="183" eb="186">
      <t>ジョウカソウ</t>
    </rPh>
    <rPh sb="186" eb="188">
      <t>セッチ</t>
    </rPh>
    <rPh sb="188" eb="190">
      <t>ジギョウ</t>
    </rPh>
    <rPh sb="191" eb="193">
      <t>フキュウ</t>
    </rPh>
    <rPh sb="193" eb="194">
      <t>リツ</t>
    </rPh>
    <rPh sb="194" eb="196">
      <t>コウジョウ</t>
    </rPh>
    <rPh sb="197" eb="198">
      <t>トモ</t>
    </rPh>
    <rPh sb="199" eb="201">
      <t>ゲンガク</t>
    </rPh>
    <rPh sb="205" eb="207">
      <t>ヨソウ</t>
    </rPh>
    <rPh sb="213" eb="215">
      <t>ジャッカン</t>
    </rPh>
    <rPh sb="220" eb="223">
      <t>ミギカタサ</t>
    </rPh>
    <rPh sb="226" eb="228">
      <t>スイイ</t>
    </rPh>
    <rPh sb="232" eb="234">
      <t>ヨソウ</t>
    </rPh>
    <rPh sb="241" eb="243">
      <t>ケイヒ</t>
    </rPh>
    <rPh sb="243" eb="245">
      <t>カイシュウ</t>
    </rPh>
    <rPh sb="245" eb="246">
      <t>リツ</t>
    </rPh>
    <rPh sb="247" eb="249">
      <t>カイフク</t>
    </rPh>
    <rPh sb="249" eb="251">
      <t>ケイコウ</t>
    </rPh>
    <rPh sb="257" eb="259">
      <t>コンゴ</t>
    </rPh>
    <rPh sb="260" eb="262">
      <t>ケイヒ</t>
    </rPh>
    <rPh sb="262" eb="264">
      <t>サクゲン</t>
    </rPh>
    <rPh sb="265" eb="266">
      <t>ツト</t>
    </rPh>
    <rPh sb="271" eb="273">
      <t>イジョウ</t>
    </rPh>
    <rPh sb="279" eb="280">
      <t>ツト</t>
    </rPh>
    <rPh sb="286" eb="288">
      <t>オスイ</t>
    </rPh>
    <rPh sb="288" eb="290">
      <t>ショリ</t>
    </rPh>
    <rPh sb="290" eb="292">
      <t>ゲンカ</t>
    </rPh>
    <rPh sb="293" eb="295">
      <t>ルイジ</t>
    </rPh>
    <rPh sb="295" eb="297">
      <t>ダンタイ</t>
    </rPh>
    <rPh sb="300" eb="301">
      <t>ヒク</t>
    </rPh>
    <rPh sb="302" eb="304">
      <t>スウチ</t>
    </rPh>
    <rPh sb="313" eb="315">
      <t>サクネン</t>
    </rPh>
    <rPh sb="318" eb="320">
      <t>ゲンガク</t>
    </rPh>
    <rPh sb="333" eb="335">
      <t>ケイヒ</t>
    </rPh>
    <rPh sb="336" eb="338">
      <t>サクゲン</t>
    </rPh>
    <rPh sb="339" eb="340">
      <t>ツト</t>
    </rPh>
    <rPh sb="346" eb="349">
      <t>スイセンカ</t>
    </rPh>
    <rPh sb="349" eb="350">
      <t>リツ</t>
    </rPh>
    <rPh sb="351" eb="353">
      <t>ジャッカン</t>
    </rPh>
    <rPh sb="358" eb="360">
      <t>ミギカタ</t>
    </rPh>
    <rPh sb="360" eb="361">
      <t>ア</t>
    </rPh>
    <rPh sb="364" eb="366">
      <t>スイイ</t>
    </rPh>
    <rPh sb="375" eb="378">
      <t>ジョウカソウ</t>
    </rPh>
    <rPh sb="378" eb="380">
      <t>セイビ</t>
    </rPh>
    <rPh sb="381" eb="383">
      <t>ジッシ</t>
    </rPh>
    <rPh sb="384" eb="386">
      <t>フキュウ</t>
    </rPh>
    <rPh sb="386" eb="387">
      <t>リツ</t>
    </rPh>
    <rPh sb="388" eb="389">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</si>
</sst>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9-46A1-9E45-AB16C282F6B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49-46A1-9E45-AB16C282F6B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66.599999999999994</c:v>
                </c:pt>
                <c:pt idx="1">
                  <c:v>66.8</c:v>
                </c:pt>
                <c:pt idx="2">
                  <c:v>66.67</c:v>
                </c:pt>
                <c:pt idx="3">
                  <c:v>66.67</c:v>
                </c:pt>
                <c:pt idx="4">
                  <c:v>66.67</c:v>
                </c:pt>
              </c:numCache>
            </c:numRef>
          </c:val>
          <c:extLst>
            <c:ext xmlns:c16="http://schemas.microsoft.com/office/drawing/2014/chart" uri="{C3380CC4-5D6E-409C-BE32-E72D297353CC}">
              <c16:uniqueId val="{00000000-34C3-48B6-A84F-00D5DB6E1BE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34C3-48B6-A84F-00D5DB6E1BE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77.67</c:v>
                </c:pt>
                <c:pt idx="1">
                  <c:v>80.03</c:v>
                </c:pt>
                <c:pt idx="2">
                  <c:v>81.040000000000006</c:v>
                </c:pt>
                <c:pt idx="3">
                  <c:v>84.47</c:v>
                </c:pt>
                <c:pt idx="4">
                  <c:v>85.67</c:v>
                </c:pt>
              </c:numCache>
            </c:numRef>
          </c:val>
          <c:extLst>
            <c:ext xmlns:c16="http://schemas.microsoft.com/office/drawing/2014/chart" uri="{C3380CC4-5D6E-409C-BE32-E72D297353CC}">
              <c16:uniqueId val="{00000000-8A4E-46EA-8141-106F7DBD696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8A4E-46EA-8141-106F7DBD696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103.19</c:v>
                </c:pt>
                <c:pt idx="1">
                  <c:v>101.97</c:v>
                </c:pt>
                <c:pt idx="2">
                  <c:v>104.24</c:v>
                </c:pt>
                <c:pt idx="3">
                  <c:v>97.93</c:v>
                </c:pt>
                <c:pt idx="4">
                  <c:v>100.71</c:v>
                </c:pt>
              </c:numCache>
            </c:numRef>
          </c:val>
          <c:extLst>
            <c:ext xmlns:c16="http://schemas.microsoft.com/office/drawing/2014/chart" uri="{C3380CC4-5D6E-409C-BE32-E72D297353CC}">
              <c16:uniqueId val="{00000000-DC0C-4BAB-8B1D-71C718C778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C-4BAB-8B1D-71C718C778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6E-4A0A-A5FB-65C6E46A15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6E-4A0A-A5FB-65C6E46A15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C-4380-9C34-07AB287FB7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C-4380-9C34-07AB287FB7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8-4F9C-AAB1-84ECEFCF23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8-4F9C-AAB1-84ECEFCF23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D-42E4-9BA5-48B39598FA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D-42E4-9BA5-48B39598FA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711</c:v>
                </c:pt>
                <c:pt idx="3" formatCode="#,##0.00;&quot;△&quot;#,##0.00;&quot;-&quot;">
                  <c:v>675.93</c:v>
                </c:pt>
                <c:pt idx="4" formatCode="#,##0.00;&quot;△&quot;#,##0.00;&quot;-&quot;">
                  <c:v>638.26</c:v>
                </c:pt>
              </c:numCache>
            </c:numRef>
          </c:val>
          <c:extLst>
            <c:ext xmlns:c16="http://schemas.microsoft.com/office/drawing/2014/chart" uri="{C3380CC4-5D6E-409C-BE32-E72D297353CC}">
              <c16:uniqueId val="{00000000-8BE6-487A-BFE2-9C7A31C852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8BE6-487A-BFE2-9C7A31C852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104.75</c:v>
                </c:pt>
                <c:pt idx="1">
                  <c:v>102.97</c:v>
                </c:pt>
                <c:pt idx="2">
                  <c:v>85.27</c:v>
                </c:pt>
                <c:pt idx="3">
                  <c:v>93.75</c:v>
                </c:pt>
                <c:pt idx="4">
                  <c:v>98.27</c:v>
                </c:pt>
              </c:numCache>
            </c:numRef>
          </c:val>
          <c:extLst>
            <c:ext xmlns:c16="http://schemas.microsoft.com/office/drawing/2014/chart" uri="{C3380CC4-5D6E-409C-BE32-E72D297353CC}">
              <c16:uniqueId val="{00000000-2CE0-41AE-AE07-1454D5CE2E1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2CE0-41AE-AE07-1454D5CE2E1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195.07</c:v>
                </c:pt>
                <c:pt idx="1">
                  <c:v>198.87</c:v>
                </c:pt>
                <c:pt idx="2">
                  <c:v>247.38</c:v>
                </c:pt>
                <c:pt idx="3">
                  <c:v>229.1</c:v>
                </c:pt>
                <c:pt idx="4">
                  <c:v>225.64</c:v>
                </c:pt>
              </c:numCache>
            </c:numRef>
          </c:val>
          <c:extLst>
            <c:ext xmlns:c16="http://schemas.microsoft.com/office/drawing/2014/chart" uri="{C3380CC4-5D6E-409C-BE32-E72D297353CC}">
              <c16:uniqueId val="{00000000-7455-4769-AC8B-ECA3A661EE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7455-4769-AC8B-ECA3A661EE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栄村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1854</v>
      </c>
      <c r="AM8" s="50"/>
      <c r="AN8" s="50"/>
      <c r="AO8" s="50"/>
      <c r="AP8" s="50"/>
      <c r="AQ8" s="50"/>
      <c r="AR8" s="50"/>
      <c r="AS8" s="50"/>
      <c r="AT8" s="45">
        <f>データ!T6</f>
        <v>271.66000000000003</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89.33</v>
      </c>
      <c r="Q10" s="45"/>
      <c r="R10" s="45"/>
      <c r="S10" s="45"/>
      <c r="T10" s="45"/>
      <c r="U10" s="45"/>
      <c r="V10" s="45"/>
      <c r="W10" s="45">
        <f>データ!Q6</f>
        <v>100</v>
      </c>
      <c r="X10" s="45"/>
      <c r="Y10" s="45"/>
      <c r="Z10" s="45"/>
      <c r="AA10" s="45"/>
      <c r="AB10" s="45"/>
      <c r="AC10" s="45"/>
      <c r="AD10" s="50">
        <f>データ!R6</f>
        <v>3090</v>
      </c>
      <c r="AE10" s="50"/>
      <c r="AF10" s="50"/>
      <c r="AG10" s="50"/>
      <c r="AH10" s="50"/>
      <c r="AI10" s="50"/>
      <c r="AJ10" s="50"/>
      <c r="AK10" s="2"/>
      <c r="AL10" s="50">
        <f>データ!V6</f>
        <v>1633</v>
      </c>
      <c r="AM10" s="50"/>
      <c r="AN10" s="50"/>
      <c r="AO10" s="50"/>
      <c r="AP10" s="50"/>
      <c r="AQ10" s="50"/>
      <c r="AR10" s="50"/>
      <c r="AS10" s="50"/>
      <c r="AT10" s="45">
        <f>データ!W6</f>
        <v>271.3</v>
      </c>
      <c r="AU10" s="45"/>
      <c r="AV10" s="45"/>
      <c r="AW10" s="45"/>
      <c r="AX10" s="45"/>
      <c r="AY10" s="45"/>
      <c r="AZ10" s="45"/>
      <c r="BA10" s="45"/>
      <c r="BB10" s="45">
        <f>データ!X6</f>
        <v>6.02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Pd4d2u4d/0inPWpsSbAh3y446yjm7v58Rdh2dE5why9gIDJm7lW07oRP+YsIEF8XNYBp/48YGbKuhXTHm3eU4Q==" saltValue="qhYF3Nn1oyoHeZ1F5s7e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206024</v>
      </c>
      <c r="D6" s="33">
        <f t="shared" si="3"/>
        <v>47</v>
      </c>
      <c r="E6" s="33">
        <f t="shared" si="3"/>
        <v>18</v>
      </c>
      <c r="F6" s="33">
        <f t="shared" si="3"/>
        <v>0</v>
      </c>
      <c r="G6" s="33">
        <f t="shared" si="3"/>
        <v>0</v>
      </c>
      <c r="H6" s="33" t="str">
        <f t="shared" si="3"/>
        <v>長野県　栄村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89.33</v>
      </c>
      <c r="Q6" s="34">
        <f t="shared" si="3"/>
        <v>100</v>
      </c>
      <c r="R6" s="34">
        <f t="shared" si="3"/>
        <v>3090</v>
      </c>
      <c r="S6" s="34">
        <f t="shared" si="3"/>
        <v>1854</v>
      </c>
      <c r="T6" s="34">
        <f t="shared" si="3"/>
        <v>271.66000000000003</v>
      </c>
      <c r="U6" s="34">
        <f t="shared" si="3"/>
        <v>6.82</v>
      </c>
      <c r="V6" s="34">
        <f t="shared" si="3"/>
        <v>1633</v>
      </c>
      <c r="W6" s="34">
        <f t="shared" si="3"/>
        <v>271.3</v>
      </c>
      <c r="X6" s="34">
        <f t="shared" si="3"/>
        <v>6.02</v>
      </c>
      <c r="Y6" s="35">
        <f>IF(Y7="",NA(),Y7)</f>
        <v>103.19</v>
      </c>
      <c r="Z6" s="35">
        <f t="shared" ref="Z6:AH6" si="4">IF(Z7="",NA(),Z7)</f>
        <v>101.97</v>
      </c>
      <c r="AA6" s="35">
        <f t="shared" si="4"/>
        <v>104.24</v>
      </c>
      <c r="AB6" s="35">
        <f t="shared" si="4"/>
        <v>97.93</v>
      </c>
      <c r="AC6" s="35">
        <f t="shared" si="4"/>
        <v>100.71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711</v>
      </c>
      <c r="BI6" s="35">
        <f t="shared" si="7"/>
        <v>675.93</v>
      </c>
      <c r="BJ6" s="35">
        <f t="shared" si="7"/>
        <v>638.26</v>
      </c>
      <c r="BK6" s="35">
        <f t="shared" si="7"/>
        <v>261.08</v>
      </c>
      <c r="BL6" s="35">
        <f t="shared" si="7"/>
        <v>241.49</v>
      </c>
      <c r="BM6" s="35">
        <f t="shared" si="7"/>
        <v>248.44</v>
      </c>
      <c r="BN6" s="35">
        <f t="shared" si="7"/>
        <v>244.85</v>
      </c>
      <c r="BO6" s="35">
        <f t="shared" si="7"/>
        <v>296.89</v>
      </c>
      <c r="BP6" s="34" t="str">
        <f>IF(BP7="","",IF(BP7="-","【-】","【"&amp;SUBSTITUTE(TEXT(BP7,"#,##0.00"),"-","△")&amp;"】"))</f>
        <v>【325.02】</v>
      </c>
      <c r="BQ6" s="35">
        <f>IF(BQ7="",NA(),BQ7)</f>
        <v>104.75</v>
      </c>
      <c r="BR6" s="35">
        <f t="shared" ref="BR6:BZ6" si="8">IF(BR7="",NA(),BR7)</f>
        <v>102.97</v>
      </c>
      <c r="BS6" s="35">
        <f t="shared" si="8"/>
        <v>85.27</v>
      </c>
      <c r="BT6" s="35">
        <f t="shared" si="8"/>
        <v>93.75</v>
      </c>
      <c r="BU6" s="35">
        <f t="shared" si="8"/>
        <v>98.27</v>
      </c>
      <c r="BV6" s="35">
        <f t="shared" si="8"/>
        <v>68.61</v>
      </c>
      <c r="BW6" s="35">
        <f t="shared" si="8"/>
        <v>65.7</v>
      </c>
      <c r="BX6" s="35">
        <f t="shared" si="8"/>
        <v>66.73</v>
      </c>
      <c r="BY6" s="35">
        <f t="shared" si="8"/>
        <v>64.78</v>
      </c>
      <c r="BZ6" s="35">
        <f t="shared" si="8"/>
        <v>63.06</v>
      </c>
      <c r="CA6" s="34" t="str">
        <f>IF(CA7="","",IF(CA7="-","【-】","【"&amp;SUBSTITUTE(TEXT(CA7,"#,##0.00"),"-","△")&amp;"】"))</f>
        <v>【60.61】</v>
      </c>
      <c r="CB6" s="35">
        <f>IF(CB7="",NA(),CB7)</f>
        <v>195.07</v>
      </c>
      <c r="CC6" s="35">
        <f t="shared" ref="CC6:CK6" si="9">IF(CC7="",NA(),CC7)</f>
        <v>198.87</v>
      </c>
      <c r="CD6" s="35">
        <f t="shared" si="9"/>
        <v>247.38</v>
      </c>
      <c r="CE6" s="35">
        <f t="shared" si="9"/>
        <v>229.1</v>
      </c>
      <c r="CF6" s="35">
        <f t="shared" si="9"/>
        <v>225.64</v>
      </c>
      <c r="CG6" s="35">
        <f t="shared" si="9"/>
        <v>241.18</v>
      </c>
      <c r="CH6" s="35">
        <f t="shared" si="9"/>
        <v>247.94</v>
      </c>
      <c r="CI6" s="35">
        <f t="shared" si="9"/>
        <v>241.29</v>
      </c>
      <c r="CJ6" s="35">
        <f t="shared" si="9"/>
        <v>250.21</v>
      </c>
      <c r="CK6" s="35">
        <f t="shared" si="9"/>
        <v>264.77</v>
      </c>
      <c r="CL6" s="34" t="str">
        <f>IF(CL7="","",IF(CL7="-","【-】","【"&amp;SUBSTITUTE(TEXT(CL7,"#,##0.00"),"-","△")&amp;"】"))</f>
        <v>【270.94】</v>
      </c>
      <c r="CM6" s="35">
        <f>IF(CM7="",NA(),CM7)</f>
        <v>66.599999999999994</v>
      </c>
      <c r="CN6" s="35">
        <f t="shared" ref="CN6:CV6" si="10">IF(CN7="",NA(),CN7)</f>
        <v>66.8</v>
      </c>
      <c r="CO6" s="35">
        <f t="shared" si="10"/>
        <v>66.67</v>
      </c>
      <c r="CP6" s="35">
        <f t="shared" si="10"/>
        <v>66.67</v>
      </c>
      <c r="CQ6" s="35">
        <f t="shared" si="10"/>
        <v>66.67</v>
      </c>
      <c r="CR6" s="35">
        <f t="shared" si="10"/>
        <v>53.84</v>
      </c>
      <c r="CS6" s="35">
        <f t="shared" si="10"/>
        <v>60.25</v>
      </c>
      <c r="CT6" s="35">
        <f t="shared" si="10"/>
        <v>61.94</v>
      </c>
      <c r="CU6" s="35">
        <f t="shared" si="10"/>
        <v>61.79</v>
      </c>
      <c r="CV6" s="35">
        <f t="shared" si="10"/>
        <v>59.94</v>
      </c>
      <c r="CW6" s="34" t="str">
        <f>IF(CW7="","",IF(CW7="-","【-】","【"&amp;SUBSTITUTE(TEXT(CW7,"#,##0.00"),"-","△")&amp;"】"))</f>
        <v>【57.80】</v>
      </c>
      <c r="CX6" s="35">
        <f>IF(CX7="",NA(),CX7)</f>
        <v>77.67</v>
      </c>
      <c r="CY6" s="35">
        <f t="shared" ref="CY6:DG6" si="11">IF(CY7="",NA(),CY7)</f>
        <v>80.03</v>
      </c>
      <c r="CZ6" s="35">
        <f t="shared" si="11"/>
        <v>81.040000000000006</v>
      </c>
      <c r="DA6" s="35">
        <f t="shared" si="11"/>
        <v>84.47</v>
      </c>
      <c r="DB6" s="35">
        <f t="shared" si="11"/>
        <v>85.67</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206024</v>
      </c>
      <c r="D7" s="37">
        <v>47</v>
      </c>
      <c r="E7" s="37">
        <v>18</v>
      </c>
      <c r="F7" s="37">
        <v>0</v>
      </c>
      <c r="G7" s="37">
        <v>0</v>
      </c>
      <c r="H7" s="37" t="s">
        <v>98</v>
      </c>
      <c r="I7" s="37" t="s">
        <v>99</v>
      </c>
      <c r="J7" s="37" t="s">
        <v>100</v>
      </c>
      <c r="K7" s="37" t="s">
        <v>101</v>
      </c>
      <c r="L7" s="37" t="s">
        <v>102</v>
      </c>
      <c r="M7" s="37" t="s">
        <v>103</v>
      </c>
      <c r="N7" s="38" t="s">
        <v>104</v>
      </c>
      <c r="O7" s="38" t="s">
        <v>105</v>
      </c>
      <c r="P7" s="38">
        <v>89.33</v>
      </c>
      <c r="Q7" s="38">
        <v>100</v>
      </c>
      <c r="R7" s="38">
        <v>3090</v>
      </c>
      <c r="S7" s="38">
        <v>1854</v>
      </c>
      <c r="T7" s="38">
        <v>271.66000000000003</v>
      </c>
      <c r="U7" s="38">
        <v>6.82</v>
      </c>
      <c r="V7" s="38">
        <v>1633</v>
      </c>
      <c r="W7" s="38">
        <v>271.3</v>
      </c>
      <c r="X7" s="38">
        <v>6.02</v>
      </c>
      <c r="Y7" s="38">
        <v>103.19</v>
      </c>
      <c r="Z7" s="38">
        <v>101.97</v>
      </c>
      <c r="AA7" s="38">
        <v>104.24</v>
      </c>
      <c r="AB7" s="38">
        <v>97.93</v>
      </c>
      <c r="AC7" s="38">
        <v>100.71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711</v>
      </c>
      <c r="BI7" s="38">
        <v>675.93</v>
      </c>
      <c r="BJ7" s="38">
        <v>638.26</v>
      </c>
      <c r="BK7" s="38">
        <v>261.08</v>
      </c>
      <c r="BL7" s="38">
        <v>241.49</v>
      </c>
      <c r="BM7" s="38">
        <v>248.44</v>
      </c>
      <c r="BN7" s="38">
        <v>244.85</v>
      </c>
      <c r="BO7" s="38">
        <v>296.89</v>
      </c>
      <c r="BP7" s="38">
        <v>325.02</v>
      </c>
      <c r="BQ7" s="38">
        <v>104.75</v>
      </c>
      <c r="BR7" s="38">
        <v>102.97</v>
      </c>
      <c r="BS7" s="38">
        <v>85.27</v>
      </c>
      <c r="BT7" s="38">
        <v>93.75</v>
      </c>
      <c r="BU7" s="38">
        <v>98.27</v>
      </c>
      <c r="BV7" s="38">
        <v>68.61</v>
      </c>
      <c r="BW7" s="38">
        <v>65.7</v>
      </c>
      <c r="BX7" s="38">
        <v>66.73</v>
      </c>
      <c r="BY7" s="38">
        <v>64.78</v>
      </c>
      <c r="BZ7" s="38">
        <v>63.06</v>
      </c>
      <c r="CA7" s="38">
        <v>60.61</v>
      </c>
      <c r="CB7" s="38">
        <v>195.07</v>
      </c>
      <c r="CC7" s="38">
        <v>198.87</v>
      </c>
      <c r="CD7" s="38">
        <v>247.38</v>
      </c>
      <c r="CE7" s="38">
        <v>229.1</v>
      </c>
      <c r="CF7" s="38">
        <v>225.64</v>
      </c>
      <c r="CG7" s="38">
        <v>241.18</v>
      </c>
      <c r="CH7" s="38">
        <v>247.94</v>
      </c>
      <c r="CI7" s="38">
        <v>241.29</v>
      </c>
      <c r="CJ7" s="38">
        <v>250.21</v>
      </c>
      <c r="CK7" s="38">
        <v>264.77</v>
      </c>
      <c r="CL7" s="38">
        <v>270.94</v>
      </c>
      <c r="CM7" s="38">
        <v>66.599999999999994</v>
      </c>
      <c r="CN7" s="38">
        <v>66.8</v>
      </c>
      <c r="CO7" s="38">
        <v>66.67</v>
      </c>
      <c r="CP7" s="38">
        <v>66.67</v>
      </c>
      <c r="CQ7" s="38">
        <v>66.67</v>
      </c>
      <c r="CR7" s="38">
        <v>53.84</v>
      </c>
      <c r="CS7" s="38">
        <v>60.25</v>
      </c>
      <c r="CT7" s="38">
        <v>61.94</v>
      </c>
      <c r="CU7" s="38">
        <v>61.79</v>
      </c>
      <c r="CV7" s="38">
        <v>59.94</v>
      </c>
      <c r="CW7" s="38">
        <v>57.8</v>
      </c>
      <c r="CX7" s="38">
        <v>77.67</v>
      </c>
      <c r="CY7" s="38">
        <v>80.03</v>
      </c>
      <c r="CZ7" s="38">
        <v>81.040000000000006</v>
      </c>
      <c r="DA7" s="38">
        <v>84.47</v>
      </c>
      <c r="DB7" s="38">
        <v>85.67</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2019-12-05T05:29:22Z</dcterms:created>
  <dcterms:modified xsi:type="dcterms:W3CDTF">2020-02-20T04:33:35Z</dcterms:modified>
  <cp:category/>
</cp:coreProperties>
</file>