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907 飯綱町\"/>
    </mc:Choice>
  </mc:AlternateContent>
  <workbookProtection workbookAlgorithmName="SHA-512" workbookHashValue="ntDD3mASSockINCaAb3G+Fgr6QScVWIt/40lkY5a1Sl9sm5ZJNCIyRMc1R+T4KFvf4ygOHsQMborN0IKzRByGQ==" workbookSaltValue="w2VDe8lqbz+tpBjK9jVIb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<sst xmlns="http://schemas.openxmlformats.org/spreadsheetml/2006/main" count="228" uniqueCount="114">
  <si>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</si>
  <si>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</si>
  <si>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</si>
  <si>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</si>
  <si>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</si>
  <si>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</si>
  <si>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</si>
  <si>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</si>
  <si>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</si>
  <si>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</si>
  <si>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</si>
  <si>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</si>
  <si>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</si>
  <si>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</si>
  <si>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</si>
  <si>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</si>
  <si>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</si>
  <si>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</si>
  <si>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</si>
  <si>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</si>
  <si>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</si>
  <si>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</si>
  <si>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</si>
  <si>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</si>
  <si>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</si>
  <si>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</si>
  <si>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</si>
  <si>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</si>
  <si>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</si>
  <si>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</si>
  <si>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</si>
  <si>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</si>
  <si>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</si>
  <si>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</si>
  <si>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</si>
  <si>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</si>
  <si>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</si>
  <si>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</si>
  <si>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</si>
  <si>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</si>
  <si>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</si>
  <si>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</si>
  <si>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</si>
  <si>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</si>
  <si>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</si>
  <si>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</si>
  <si>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</si>
  <si>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</si>
  <si>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</si>
  <si>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</si>
  <si>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</si>
  <si>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</si>
  <si>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</si>
  <si>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</si>
  <si>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</si>
  <si>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</si>
  <si>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</si>
  <si>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</si>
  <si>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</si>
  <si>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</si>
  <si>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</si>
  <si>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</si>
  <si>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</si>
  <si>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</si>
  <si>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</si>
  <si>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</si>
  <si>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</si>
  <si>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</si>
  <si>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</si>
  <si>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</si>
  <si>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</si>
  <si>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</si>
  <si>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</si>
  <si>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</si>
  <si>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</si>
  <si>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</si>
  <si>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</si>
  <si>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</si>
  <si>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</si>
  <si>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</si>
  <si>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</si>
  <si>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</si>
  <si>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</si>
  <si>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</si>
  <si>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</si>
  <si>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</si>
  <si>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</si>
  <si>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</si>
  <si>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</si>
  <si>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</si>
  <si>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</si>
  <si>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</si>
  <si>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</si>
  <si>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</si>
  <si>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</si>
  <si>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</si>
  <si>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</si>
  <si>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</si>
  <si>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</si>
  <si>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</si>
  <si>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</si>
  <si>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</si>
  <si>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</si>
  <si>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</si>
  <si>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</si>
  <si>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</si>
  <si>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</si>
  <si>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</si>
  <si>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</si>
  <si>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</si>
  <si>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</si>
  <si>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小規模農業集落事業は、平成8年度に供用開始し、20年以上を経過しています。処理水量は非常に少ない状況ですが、機器類は経年劣化が進み、今後修繕・更新費用が必要になります。
　平成27年度に最適整備構想を策定しており、機器類の更新との平準化計画を作成し、今後も事業を展開していきます。
　</t>
    <rPh sb="1" eb="2">
      <t>コ</t>
    </rPh>
    <rPh sb="2" eb="4">
      <t>キボ</t>
    </rPh>
    <rPh sb="4" eb="6">
      <t>ノウギョウ</t>
    </rPh>
    <rPh sb="6" eb="8">
      <t>シュウラク</t>
    </rPh>
    <rPh sb="8" eb="10">
      <t>ジギョウ</t>
    </rPh>
    <rPh sb="12" eb="14">
      <t>ヘイセイ</t>
    </rPh>
    <rPh sb="15" eb="17">
      <t>ネンド</t>
    </rPh>
    <rPh sb="18" eb="20">
      <t>キョウヨウ</t>
    </rPh>
    <rPh sb="20" eb="22">
      <t>カイシ</t>
    </rPh>
    <rPh sb="26" eb="29">
      <t>ネンイジョウ</t>
    </rPh>
    <rPh sb="30" eb="32">
      <t>ケイカ</t>
    </rPh>
    <rPh sb="38" eb="40">
      <t>ショリ</t>
    </rPh>
    <rPh sb="40" eb="42">
      <t>スイリョウ</t>
    </rPh>
    <rPh sb="43" eb="45">
      <t>ヒジョウ</t>
    </rPh>
    <rPh sb="46" eb="47">
      <t>スク</t>
    </rPh>
    <rPh sb="49" eb="51">
      <t>ジョウキョウ</t>
    </rPh>
    <rPh sb="55" eb="57">
      <t>キキ</t>
    </rPh>
    <rPh sb="57" eb="58">
      <t>ルイ</t>
    </rPh>
    <rPh sb="59" eb="61">
      <t>ケイネン</t>
    </rPh>
    <rPh sb="61" eb="63">
      <t>レッカ</t>
    </rPh>
    <rPh sb="64" eb="65">
      <t>スス</t>
    </rPh>
    <rPh sb="67" eb="69">
      <t>コンゴ</t>
    </rPh>
    <rPh sb="69" eb="71">
      <t>シュウゼン</t>
    </rPh>
    <rPh sb="72" eb="74">
      <t>コウシン</t>
    </rPh>
    <rPh sb="74" eb="76">
      <t>ヒヨウ</t>
    </rPh>
    <rPh sb="77" eb="79">
      <t>ヒツヨウ</t>
    </rPh>
    <rPh sb="87" eb="89">
      <t>ヘイセイ</t>
    </rPh>
    <rPh sb="91" eb="93">
      <t>ネンド</t>
    </rPh>
    <rPh sb="94" eb="98">
      <t>サイテキセイビ</t>
    </rPh>
    <rPh sb="98" eb="100">
      <t>コウソウ</t>
    </rPh>
    <rPh sb="101" eb="103">
      <t>サクテイ</t>
    </rPh>
    <rPh sb="108" eb="110">
      <t>キキ</t>
    </rPh>
    <rPh sb="110" eb="111">
      <t>ルイ</t>
    </rPh>
    <rPh sb="112" eb="114">
      <t>コウシン</t>
    </rPh>
    <rPh sb="116" eb="119">
      <t>ヘイジュンカ</t>
    </rPh>
    <rPh sb="119" eb="121">
      <t>ケイカク</t>
    </rPh>
    <rPh sb="122" eb="124">
      <t>サクセイ</t>
    </rPh>
    <rPh sb="126" eb="128">
      <t>コンゴ</t>
    </rPh>
    <rPh sb="129" eb="131">
      <t>ジギョウ</t>
    </rPh>
    <rPh sb="132" eb="134">
      <t>テンカイ</t>
    </rPh>
    <phoneticPr fontId="4"/>
  </si>
  <si>
    <t>　処理人口31人の汚水処理施設ですが、今後も人口増加は見込めず、少子高齢化による人口減少が想定されます。
　今後、処理場の老朽化の際には、適切なスペックの処理場への改修費と個別排水処理施設事業への切替費用を比較検討し事業を推進する必要があります。
　少子高齢化・節水機器等の普及により料金収入の増加は見込めない状況にあるため、計画的な使用料改定を視野に入れていく必要があります。</t>
    <rPh sb="1" eb="3">
      <t>ショリ</t>
    </rPh>
    <rPh sb="3" eb="5">
      <t>ジンコウ</t>
    </rPh>
    <rPh sb="7" eb="8">
      <t>ニン</t>
    </rPh>
    <rPh sb="9" eb="11">
      <t>オスイ</t>
    </rPh>
    <rPh sb="11" eb="13">
      <t>ショリ</t>
    </rPh>
    <rPh sb="13" eb="15">
      <t>シセツ</t>
    </rPh>
    <rPh sb="19" eb="21">
      <t>コンゴ</t>
    </rPh>
    <rPh sb="22" eb="24">
      <t>ジンコウ</t>
    </rPh>
    <rPh sb="24" eb="26">
      <t>ゾウカ</t>
    </rPh>
    <rPh sb="27" eb="29">
      <t>ミコ</t>
    </rPh>
    <rPh sb="32" eb="34">
      <t>ショウシ</t>
    </rPh>
    <rPh sb="34" eb="37">
      <t>コウレイカ</t>
    </rPh>
    <rPh sb="40" eb="42">
      <t>ジンコウ</t>
    </rPh>
    <rPh sb="42" eb="44">
      <t>ゲンショウ</t>
    </rPh>
    <rPh sb="45" eb="47">
      <t>ソウテイ</t>
    </rPh>
    <rPh sb="54" eb="56">
      <t>コンゴ</t>
    </rPh>
    <rPh sb="57" eb="60">
      <t>ショリジョウ</t>
    </rPh>
    <rPh sb="61" eb="64">
      <t>ロウキュウカ</t>
    </rPh>
    <rPh sb="65" eb="66">
      <t>サイ</t>
    </rPh>
    <rPh sb="69" eb="71">
      <t>テキセツ</t>
    </rPh>
    <rPh sb="77" eb="80">
      <t>ショリジョウ</t>
    </rPh>
    <rPh sb="82" eb="84">
      <t>カイシュウ</t>
    </rPh>
    <rPh sb="84" eb="85">
      <t>ヒ</t>
    </rPh>
    <rPh sb="86" eb="90">
      <t>コベツハイスイ</t>
    </rPh>
    <rPh sb="98" eb="99">
      <t>キ</t>
    </rPh>
    <rPh sb="99" eb="100">
      <t>カ</t>
    </rPh>
    <rPh sb="100" eb="102">
      <t>ヒヨウ</t>
    </rPh>
    <rPh sb="103" eb="105">
      <t>ヒカク</t>
    </rPh>
    <rPh sb="105" eb="107">
      <t>ケントウ</t>
    </rPh>
    <rPh sb="108" eb="110">
      <t>ジギョウ</t>
    </rPh>
    <rPh sb="111" eb="113">
      <t>スイシン</t>
    </rPh>
    <rPh sb="115" eb="117">
      <t>ヒツヨウ</t>
    </rPh>
    <phoneticPr fontId="4"/>
  </si>
  <si>
    <t xml:space="preserve">①収益的収支比率は、100％ですが、処理区域内人口が非常に少なく、使用料収入では経費を賄えず、一般会計からの繰入金で収支比率100％を保持している状況であり、早急の料金改定が必要ですが、収支均衡となる料金改定は困難であり、今後も他会計からの補てんに頼らざるを得ません。
④企業債残高対事業規模比率は、全国・類似団体の2倍以上となっており、計画人口が実人口と大きく乖離していたことが要因と判断します。
⑤経費回収率は、全国・類似団体と比較し高水準となっていますが、施設修繕費の支出が抑えられたためです。
　機器等が耐用年数を経過しているため、修繕・更新が必要であり、今後低下すると予想します。
⑥汚水処理原価は、全国・類似団体よりも安価となっていますが、地理的条件によりマンホールポンプ等がないことが要因です。接続率が100％のため、使用料収入の増加は見込めず、より一層の維持管理費の削減が必要となります。
⑦施設利用率は、全国・類似団体を下回り、20％と低く事業計画が過大スペックであったと言わざるを得ません。近隣施設から遠く統廃合は困難なため、今後は、人口減少により利用率は低下すると予想します。
⑧水洗化率は、100％ですが、少子高齢化により接続世帯数及び人口減少が考えられます。
</t>
    <rPh sb="1" eb="4">
      <t>シュウエキテキ</t>
    </rPh>
    <rPh sb="4" eb="6">
      <t>シュウシ</t>
    </rPh>
    <rPh sb="6" eb="8">
      <t>ヒリツ</t>
    </rPh>
    <rPh sb="18" eb="20">
      <t>ショリ</t>
    </rPh>
    <rPh sb="20" eb="22">
      <t>クイキ</t>
    </rPh>
    <rPh sb="22" eb="23">
      <t>ナイ</t>
    </rPh>
    <rPh sb="23" eb="25">
      <t>ジンコウ</t>
    </rPh>
    <rPh sb="26" eb="28">
      <t>ヒジョウ</t>
    </rPh>
    <rPh sb="29" eb="30">
      <t>スク</t>
    </rPh>
    <rPh sb="33" eb="36">
      <t>シヨウリョウ</t>
    </rPh>
    <rPh sb="36" eb="38">
      <t>シュウニュウ</t>
    </rPh>
    <rPh sb="40" eb="42">
      <t>ケイヒ</t>
    </rPh>
    <rPh sb="43" eb="44">
      <t>マカナ</t>
    </rPh>
    <rPh sb="47" eb="49">
      <t>イッパン</t>
    </rPh>
    <rPh sb="49" eb="51">
      <t>カイケイ</t>
    </rPh>
    <rPh sb="54" eb="56">
      <t>クリイレ</t>
    </rPh>
    <rPh sb="56" eb="57">
      <t>キン</t>
    </rPh>
    <rPh sb="58" eb="60">
      <t>シュウシ</t>
    </rPh>
    <rPh sb="60" eb="62">
      <t>ヒリツ</t>
    </rPh>
    <rPh sb="67" eb="69">
      <t>ホジ</t>
    </rPh>
    <rPh sb="73" eb="75">
      <t>ジョウキョウ</t>
    </rPh>
    <rPh sb="79" eb="81">
      <t>サッキュウ</t>
    </rPh>
    <rPh sb="82" eb="84">
      <t>リョウキン</t>
    </rPh>
    <rPh sb="84" eb="86">
      <t>カイテイ</t>
    </rPh>
    <rPh sb="87" eb="89">
      <t>ヒツヨウ</t>
    </rPh>
    <rPh sb="93" eb="95">
      <t>シュウシ</t>
    </rPh>
    <rPh sb="95" eb="97">
      <t>キンコウ</t>
    </rPh>
    <rPh sb="100" eb="102">
      <t>リョウキン</t>
    </rPh>
    <rPh sb="102" eb="104">
      <t>カイテイ</t>
    </rPh>
    <rPh sb="105" eb="107">
      <t>コンナン</t>
    </rPh>
    <rPh sb="111" eb="113">
      <t>コンゴ</t>
    </rPh>
    <rPh sb="114" eb="115">
      <t>タ</t>
    </rPh>
    <rPh sb="115" eb="117">
      <t>カイケイ</t>
    </rPh>
    <rPh sb="120" eb="121">
      <t>ホ</t>
    </rPh>
    <rPh sb="124" eb="125">
      <t>タヨ</t>
    </rPh>
    <rPh sb="129" eb="130">
      <t>エ</t>
    </rPh>
    <rPh sb="136" eb="138">
      <t>キギョウ</t>
    </rPh>
    <rPh sb="138" eb="139">
      <t>サイ</t>
    </rPh>
    <rPh sb="139" eb="141">
      <t>ザンダカ</t>
    </rPh>
    <rPh sb="141" eb="142">
      <t>タイ</t>
    </rPh>
    <rPh sb="142" eb="144">
      <t>ジギョウ</t>
    </rPh>
    <rPh sb="144" eb="146">
      <t>キボ</t>
    </rPh>
    <rPh sb="146" eb="148">
      <t>ヒリツ</t>
    </rPh>
    <rPh sb="150" eb="152">
      <t>ゼンコク</t>
    </rPh>
    <rPh sb="153" eb="155">
      <t>ルイジ</t>
    </rPh>
    <rPh sb="155" eb="157">
      <t>ダンタイ</t>
    </rPh>
    <rPh sb="159" eb="162">
      <t>バイイジョウ</t>
    </rPh>
    <rPh sb="169" eb="171">
      <t>ケイカク</t>
    </rPh>
    <rPh sb="171" eb="173">
      <t>ジンコウ</t>
    </rPh>
    <rPh sb="174" eb="175">
      <t>ジツ</t>
    </rPh>
    <rPh sb="175" eb="177">
      <t>ジンコウ</t>
    </rPh>
    <rPh sb="178" eb="179">
      <t>オオ</t>
    </rPh>
    <rPh sb="181" eb="183">
      <t>カイリ</t>
    </rPh>
    <rPh sb="190" eb="192">
      <t>ヨウイン</t>
    </rPh>
    <rPh sb="193" eb="195">
      <t>ハンダン</t>
    </rPh>
    <rPh sb="201" eb="203">
      <t>ケイヒ</t>
    </rPh>
    <rPh sb="203" eb="205">
      <t>カイシュウ</t>
    </rPh>
    <rPh sb="205" eb="206">
      <t>リツ</t>
    </rPh>
    <rPh sb="208" eb="210">
      <t>ゼンコク</t>
    </rPh>
    <rPh sb="211" eb="213">
      <t>ルイジ</t>
    </rPh>
    <rPh sb="213" eb="215">
      <t>ダンタイ</t>
    </rPh>
    <rPh sb="216" eb="218">
      <t>ヒカク</t>
    </rPh>
    <rPh sb="219" eb="222">
      <t>コウスイジュン</t>
    </rPh>
    <rPh sb="231" eb="233">
      <t>シセツ</t>
    </rPh>
    <rPh sb="233" eb="236">
      <t>シュウゼンヒ</t>
    </rPh>
    <rPh sb="237" eb="239">
      <t>シシュツ</t>
    </rPh>
    <rPh sb="240" eb="241">
      <t>オサ</t>
    </rPh>
    <rPh sb="252" eb="254">
      <t>キキ</t>
    </rPh>
    <rPh sb="254" eb="255">
      <t>トウ</t>
    </rPh>
    <rPh sb="256" eb="258">
      <t>タイヨウ</t>
    </rPh>
    <rPh sb="258" eb="260">
      <t>ネンスウ</t>
    </rPh>
    <rPh sb="261" eb="263">
      <t>ケイカ</t>
    </rPh>
    <rPh sb="270" eb="272">
      <t>シュウゼン</t>
    </rPh>
    <rPh sb="273" eb="275">
      <t>コウシン</t>
    </rPh>
    <rPh sb="276" eb="278">
      <t>ヒツヨウ</t>
    </rPh>
    <rPh sb="284" eb="286">
      <t>テイカ</t>
    </rPh>
    <rPh sb="289" eb="291">
      <t>ヨソウ</t>
    </rPh>
    <rPh sb="297" eb="299">
      <t>オスイ</t>
    </rPh>
    <rPh sb="299" eb="301">
      <t>ショリ</t>
    </rPh>
    <rPh sb="301" eb="303">
      <t>ゲンカ</t>
    </rPh>
    <rPh sb="305" eb="307">
      <t>ゼンコク</t>
    </rPh>
    <rPh sb="308" eb="310">
      <t>ルイジ</t>
    </rPh>
    <rPh sb="310" eb="312">
      <t>ダンタイ</t>
    </rPh>
    <rPh sb="315" eb="317">
      <t>アンカ</t>
    </rPh>
    <rPh sb="326" eb="329">
      <t>チリテキ</t>
    </rPh>
    <rPh sb="329" eb="331">
      <t>ジョウケン</t>
    </rPh>
    <rPh sb="342" eb="343">
      <t>トウ</t>
    </rPh>
    <rPh sb="349" eb="351">
      <t>ヨウイン</t>
    </rPh>
    <rPh sb="354" eb="356">
      <t>セツゾク</t>
    </rPh>
    <rPh sb="356" eb="357">
      <t>リツ</t>
    </rPh>
    <rPh sb="366" eb="369">
      <t>シヨウリョウ</t>
    </rPh>
    <rPh sb="369" eb="371">
      <t>シュウニュウ</t>
    </rPh>
    <rPh sb="372" eb="374">
      <t>ゾウカ</t>
    </rPh>
    <rPh sb="375" eb="377">
      <t>ミコ</t>
    </rPh>
    <rPh sb="382" eb="384">
      <t>イッソウ</t>
    </rPh>
    <rPh sb="385" eb="387">
      <t>イジ</t>
    </rPh>
    <rPh sb="387" eb="389">
      <t>カンリ</t>
    </rPh>
    <rPh sb="389" eb="390">
      <t>ヒ</t>
    </rPh>
    <rPh sb="391" eb="393">
      <t>サクゲン</t>
    </rPh>
    <rPh sb="394" eb="396">
      <t>ヒツヨウ</t>
    </rPh>
    <rPh sb="404" eb="406">
      <t>シセツ</t>
    </rPh>
    <rPh sb="406" eb="408">
      <t>リヨウ</t>
    </rPh>
    <rPh sb="408" eb="409">
      <t>リツ</t>
    </rPh>
    <rPh sb="411" eb="413">
      <t>ゼンコク</t>
    </rPh>
    <rPh sb="414" eb="418">
      <t>ルイジダンタイ</t>
    </rPh>
    <rPh sb="427" eb="428">
      <t>ヒク</t>
    </rPh>
    <rPh sb="429" eb="431">
      <t>ジギョウ</t>
    </rPh>
    <rPh sb="431" eb="433">
      <t>ケイカク</t>
    </rPh>
    <rPh sb="445" eb="446">
      <t>イ</t>
    </rPh>
    <rPh sb="450" eb="451">
      <t>エ</t>
    </rPh>
    <rPh sb="455" eb="457">
      <t>キンリン</t>
    </rPh>
    <rPh sb="457" eb="459">
      <t>シセツ</t>
    </rPh>
    <rPh sb="461" eb="462">
      <t>トオ</t>
    </rPh>
    <rPh sb="463" eb="466">
      <t>トウハイゴウ</t>
    </rPh>
    <rPh sb="467" eb="469">
      <t>コンナン</t>
    </rPh>
    <rPh sb="473" eb="475">
      <t>コンゴ</t>
    </rPh>
    <rPh sb="477" eb="479">
      <t>ジンコウ</t>
    </rPh>
    <rPh sb="479" eb="481">
      <t>ゲンショウ</t>
    </rPh>
    <rPh sb="484" eb="486">
      <t>リヨウ</t>
    </rPh>
    <rPh sb="486" eb="487">
      <t>リツ</t>
    </rPh>
    <rPh sb="488" eb="490">
      <t>テイカ</t>
    </rPh>
    <rPh sb="493" eb="495">
      <t>ヨソウ</t>
    </rPh>
    <rPh sb="501" eb="504">
      <t>スイセンカ</t>
    </rPh>
    <rPh sb="504" eb="505">
      <t>リツ</t>
    </rPh>
    <rPh sb="515" eb="517">
      <t>ショウシ</t>
    </rPh>
    <rPh sb="517" eb="520">
      <t>コウレイカ</t>
    </rPh>
    <rPh sb="523" eb="525">
      <t>セツゾク</t>
    </rPh>
    <rPh sb="532" eb="534">
      <t>ゲンショウ</t>
    </rPh>
    <rPh sb="535" eb="5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</si>
</sst>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B2-42FC-9AEA-6AFC1C013D2F}"/>
            </c:ext>
          </c:extLst>
        </c:ser>
        <c:dLbls>
          <c:showLegendKey val="0"/>
          <c:showVal val="0"/>
          <c:showCatName val="0"/>
          <c:showSerName val="0"/>
          <c:showPercent val="0"/>
          <c:showBubbleSize val="0"/>
        </c:dLbls>
        <c:gapWidth val="150"/>
        <c:axId val="322579424"/>
        <c:axId val="3225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FDB2-42FC-9AEA-6AFC1C013D2F}"/>
            </c:ext>
          </c:extLst>
        </c:ser>
        <c:dLbls>
          <c:showLegendKey val="0"/>
          <c:showVal val="0"/>
          <c:showCatName val="0"/>
          <c:showSerName val="0"/>
          <c:showPercent val="0"/>
          <c:showBubbleSize val="0"/>
        </c:dLbls>
        <c:marker val="1"/>
        <c:smooth val="0"/>
        <c:axId val="322579424"/>
        <c:axId val="322582560"/>
      </c:lineChart>
      <c:dateAx>
        <c:axId val="322579424"/>
        <c:scaling>
          <c:orientation val="minMax"/>
        </c:scaling>
        <c:delete val="1"/>
        <c:axPos val="b"/>
        <c:numFmt formatCode="ge" sourceLinked="1"/>
        <c:majorTickMark val="none"/>
        <c:minorTickMark val="none"/>
        <c:tickLblPos val="none"/>
        <c:crossAx val="322582560"/>
        <c:crosses val="autoZero"/>
        <c:auto val="1"/>
        <c:lblOffset val="100"/>
        <c:baseTimeUnit val="years"/>
      </c:dateAx>
      <c:valAx>
        <c:axId val="3225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79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25.71</c:v>
                </c:pt>
                <c:pt idx="1">
                  <c:v>20</c:v>
                </c:pt>
                <c:pt idx="2">
                  <c:v>20</c:v>
                </c:pt>
                <c:pt idx="3">
                  <c:v>22.86</c:v>
                </c:pt>
                <c:pt idx="4">
                  <c:v>20</c:v>
                </c:pt>
              </c:numCache>
            </c:numRef>
          </c:val>
          <c:extLst>
            <c:ext xmlns:c16="http://schemas.microsoft.com/office/drawing/2014/chart" uri="{C3380CC4-5D6E-409C-BE32-E72D297353CC}">
              <c16:uniqueId val="{00000000-4F5C-4A80-8902-74AD5CBECD37}"/>
            </c:ext>
          </c:extLst>
        </c:ser>
        <c:dLbls>
          <c:showLegendKey val="0"/>
          <c:showVal val="0"/>
          <c:showCatName val="0"/>
          <c:showSerName val="0"/>
          <c:showPercent val="0"/>
          <c:showBubbleSize val="0"/>
        </c:dLbls>
        <c:gapWidth val="150"/>
        <c:axId val="323562088"/>
        <c:axId val="32355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34.92</c:v>
                </c:pt>
                <c:pt idx="2">
                  <c:v>36.44</c:v>
                </c:pt>
                <c:pt idx="3">
                  <c:v>34.29</c:v>
                </c:pt>
                <c:pt idx="4">
                  <c:v>35.340000000000003</c:v>
                </c:pt>
              </c:numCache>
            </c:numRef>
          </c:val>
          <c:smooth val="0"/>
          <c:extLst>
            <c:ext xmlns:c16="http://schemas.microsoft.com/office/drawing/2014/chart" uri="{C3380CC4-5D6E-409C-BE32-E72D297353CC}">
              <c16:uniqueId val="{00000001-4F5C-4A80-8902-74AD5CBECD37}"/>
            </c:ext>
          </c:extLst>
        </c:ser>
        <c:dLbls>
          <c:showLegendKey val="0"/>
          <c:showVal val="0"/>
          <c:showCatName val="0"/>
          <c:showSerName val="0"/>
          <c:showPercent val="0"/>
          <c:showBubbleSize val="0"/>
        </c:dLbls>
        <c:marker val="1"/>
        <c:smooth val="0"/>
        <c:axId val="323562088"/>
        <c:axId val="323558952"/>
      </c:lineChart>
      <c:dateAx>
        <c:axId val="323562088"/>
        <c:scaling>
          <c:orientation val="minMax"/>
        </c:scaling>
        <c:delete val="1"/>
        <c:axPos val="b"/>
        <c:numFmt formatCode="ge" sourceLinked="1"/>
        <c:majorTickMark val="none"/>
        <c:minorTickMark val="none"/>
        <c:tickLblPos val="none"/>
        <c:crossAx val="323558952"/>
        <c:crosses val="autoZero"/>
        <c:auto val="1"/>
        <c:lblOffset val="100"/>
        <c:baseTimeUnit val="years"/>
      </c:dateAx>
      <c:valAx>
        <c:axId val="32355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6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35B-47E1-A1D6-257CCB116BAE}"/>
            </c:ext>
          </c:extLst>
        </c:ser>
        <c:dLbls>
          <c:showLegendKey val="0"/>
          <c:showVal val="0"/>
          <c:showCatName val="0"/>
          <c:showSerName val="0"/>
          <c:showPercent val="0"/>
          <c:showBubbleSize val="0"/>
        </c:dLbls>
        <c:gapWidth val="150"/>
        <c:axId val="323893272"/>
        <c:axId val="32389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c:v>
                </c:pt>
                <c:pt idx="1">
                  <c:v>88.64</c:v>
                </c:pt>
                <c:pt idx="2">
                  <c:v>89.93</c:v>
                </c:pt>
                <c:pt idx="3">
                  <c:v>89.88</c:v>
                </c:pt>
                <c:pt idx="4">
                  <c:v>91.52</c:v>
                </c:pt>
              </c:numCache>
            </c:numRef>
          </c:val>
          <c:smooth val="0"/>
          <c:extLst>
            <c:ext xmlns:c16="http://schemas.microsoft.com/office/drawing/2014/chart" uri="{C3380CC4-5D6E-409C-BE32-E72D297353CC}">
              <c16:uniqueId val="{00000001-C35B-47E1-A1D6-257CCB116BAE}"/>
            </c:ext>
          </c:extLst>
        </c:ser>
        <c:dLbls>
          <c:showLegendKey val="0"/>
          <c:showVal val="0"/>
          <c:showCatName val="0"/>
          <c:showSerName val="0"/>
          <c:showPercent val="0"/>
          <c:showBubbleSize val="0"/>
        </c:dLbls>
        <c:marker val="1"/>
        <c:smooth val="0"/>
        <c:axId val="323893272"/>
        <c:axId val="323894448"/>
      </c:lineChart>
      <c:dateAx>
        <c:axId val="323893272"/>
        <c:scaling>
          <c:orientation val="minMax"/>
        </c:scaling>
        <c:delete val="1"/>
        <c:axPos val="b"/>
        <c:numFmt formatCode="ge" sourceLinked="1"/>
        <c:majorTickMark val="none"/>
        <c:minorTickMark val="none"/>
        <c:tickLblPos val="none"/>
        <c:crossAx val="323894448"/>
        <c:crosses val="autoZero"/>
        <c:auto val="1"/>
        <c:lblOffset val="100"/>
        <c:baseTimeUnit val="years"/>
      </c:dateAx>
      <c:valAx>
        <c:axId val="32389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3AC-4DED-9D80-8CEBB09D94DC}"/>
            </c:ext>
          </c:extLst>
        </c:ser>
        <c:dLbls>
          <c:showLegendKey val="0"/>
          <c:showVal val="0"/>
          <c:showCatName val="0"/>
          <c:showSerName val="0"/>
          <c:showPercent val="0"/>
          <c:showBubbleSize val="0"/>
        </c:dLbls>
        <c:gapWidth val="150"/>
        <c:axId val="322579816"/>
        <c:axId val="3225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AC-4DED-9D80-8CEBB09D94DC}"/>
            </c:ext>
          </c:extLst>
        </c:ser>
        <c:dLbls>
          <c:showLegendKey val="0"/>
          <c:showVal val="0"/>
          <c:showCatName val="0"/>
          <c:showSerName val="0"/>
          <c:showPercent val="0"/>
          <c:showBubbleSize val="0"/>
        </c:dLbls>
        <c:marker val="1"/>
        <c:smooth val="0"/>
        <c:axId val="322579816"/>
        <c:axId val="322584128"/>
      </c:lineChart>
      <c:dateAx>
        <c:axId val="322579816"/>
        <c:scaling>
          <c:orientation val="minMax"/>
        </c:scaling>
        <c:delete val="1"/>
        <c:axPos val="b"/>
        <c:numFmt formatCode="ge" sourceLinked="1"/>
        <c:majorTickMark val="none"/>
        <c:minorTickMark val="none"/>
        <c:tickLblPos val="none"/>
        <c:crossAx val="322584128"/>
        <c:crosses val="autoZero"/>
        <c:auto val="1"/>
        <c:lblOffset val="100"/>
        <c:baseTimeUnit val="years"/>
      </c:dateAx>
      <c:valAx>
        <c:axId val="3225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7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0-4F53-A4D9-9730EACB4924}"/>
            </c:ext>
          </c:extLst>
        </c:ser>
        <c:dLbls>
          <c:showLegendKey val="0"/>
          <c:showVal val="0"/>
          <c:showCatName val="0"/>
          <c:showSerName val="0"/>
          <c:showPercent val="0"/>
          <c:showBubbleSize val="0"/>
        </c:dLbls>
        <c:gapWidth val="150"/>
        <c:axId val="322585304"/>
        <c:axId val="3225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0-4F53-A4D9-9730EACB4924}"/>
            </c:ext>
          </c:extLst>
        </c:ser>
        <c:dLbls>
          <c:showLegendKey val="0"/>
          <c:showVal val="0"/>
          <c:showCatName val="0"/>
          <c:showSerName val="0"/>
          <c:showPercent val="0"/>
          <c:showBubbleSize val="0"/>
        </c:dLbls>
        <c:marker val="1"/>
        <c:smooth val="0"/>
        <c:axId val="322585304"/>
        <c:axId val="322585696"/>
      </c:lineChart>
      <c:dateAx>
        <c:axId val="322585304"/>
        <c:scaling>
          <c:orientation val="minMax"/>
        </c:scaling>
        <c:delete val="1"/>
        <c:axPos val="b"/>
        <c:numFmt formatCode="ge" sourceLinked="1"/>
        <c:majorTickMark val="none"/>
        <c:minorTickMark val="none"/>
        <c:tickLblPos val="none"/>
        <c:crossAx val="322585696"/>
        <c:crosses val="autoZero"/>
        <c:auto val="1"/>
        <c:lblOffset val="100"/>
        <c:baseTimeUnit val="years"/>
      </c:dateAx>
      <c:valAx>
        <c:axId val="3225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8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C-40BC-BB08-72B3E92E4AA6}"/>
            </c:ext>
          </c:extLst>
        </c:ser>
        <c:dLbls>
          <c:showLegendKey val="0"/>
          <c:showVal val="0"/>
          <c:showCatName val="0"/>
          <c:showSerName val="0"/>
          <c:showPercent val="0"/>
          <c:showBubbleSize val="0"/>
        </c:dLbls>
        <c:gapWidth val="150"/>
        <c:axId val="322586088"/>
        <c:axId val="32258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C-40BC-BB08-72B3E92E4AA6}"/>
            </c:ext>
          </c:extLst>
        </c:ser>
        <c:dLbls>
          <c:showLegendKey val="0"/>
          <c:showVal val="0"/>
          <c:showCatName val="0"/>
          <c:showSerName val="0"/>
          <c:showPercent val="0"/>
          <c:showBubbleSize val="0"/>
        </c:dLbls>
        <c:marker val="1"/>
        <c:smooth val="0"/>
        <c:axId val="322586088"/>
        <c:axId val="322581776"/>
      </c:lineChart>
      <c:dateAx>
        <c:axId val="322586088"/>
        <c:scaling>
          <c:orientation val="minMax"/>
        </c:scaling>
        <c:delete val="1"/>
        <c:axPos val="b"/>
        <c:numFmt formatCode="ge" sourceLinked="1"/>
        <c:majorTickMark val="none"/>
        <c:minorTickMark val="none"/>
        <c:tickLblPos val="none"/>
        <c:crossAx val="322581776"/>
        <c:crosses val="autoZero"/>
        <c:auto val="1"/>
        <c:lblOffset val="100"/>
        <c:baseTimeUnit val="years"/>
      </c:dateAx>
      <c:valAx>
        <c:axId val="32258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8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6-404D-9622-517E829D7262}"/>
            </c:ext>
          </c:extLst>
        </c:ser>
        <c:dLbls>
          <c:showLegendKey val="0"/>
          <c:showVal val="0"/>
          <c:showCatName val="0"/>
          <c:showSerName val="0"/>
          <c:showPercent val="0"/>
          <c:showBubbleSize val="0"/>
        </c:dLbls>
        <c:gapWidth val="150"/>
        <c:axId val="322586872"/>
        <c:axId val="32258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6-404D-9622-517E829D7262}"/>
            </c:ext>
          </c:extLst>
        </c:ser>
        <c:dLbls>
          <c:showLegendKey val="0"/>
          <c:showVal val="0"/>
          <c:showCatName val="0"/>
          <c:showSerName val="0"/>
          <c:showPercent val="0"/>
          <c:showBubbleSize val="0"/>
        </c:dLbls>
        <c:marker val="1"/>
        <c:smooth val="0"/>
        <c:axId val="322586872"/>
        <c:axId val="322580600"/>
      </c:lineChart>
      <c:dateAx>
        <c:axId val="322586872"/>
        <c:scaling>
          <c:orientation val="minMax"/>
        </c:scaling>
        <c:delete val="1"/>
        <c:axPos val="b"/>
        <c:numFmt formatCode="ge" sourceLinked="1"/>
        <c:majorTickMark val="none"/>
        <c:minorTickMark val="none"/>
        <c:tickLblPos val="none"/>
        <c:crossAx val="322580600"/>
        <c:crosses val="autoZero"/>
        <c:auto val="1"/>
        <c:lblOffset val="100"/>
        <c:baseTimeUnit val="years"/>
      </c:dateAx>
      <c:valAx>
        <c:axId val="32258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8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B-47A8-8EA0-1E106160F6A8}"/>
            </c:ext>
          </c:extLst>
        </c:ser>
        <c:dLbls>
          <c:showLegendKey val="0"/>
          <c:showVal val="0"/>
          <c:showCatName val="0"/>
          <c:showSerName val="0"/>
          <c:showPercent val="0"/>
          <c:showBubbleSize val="0"/>
        </c:dLbls>
        <c:gapWidth val="150"/>
        <c:axId val="323559736"/>
        <c:axId val="32355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B-47A8-8EA0-1E106160F6A8}"/>
            </c:ext>
          </c:extLst>
        </c:ser>
        <c:dLbls>
          <c:showLegendKey val="0"/>
          <c:showVal val="0"/>
          <c:showCatName val="0"/>
          <c:showSerName val="0"/>
          <c:showPercent val="0"/>
          <c:showBubbleSize val="0"/>
        </c:dLbls>
        <c:marker val="1"/>
        <c:smooth val="0"/>
        <c:axId val="323559736"/>
        <c:axId val="323555816"/>
      </c:lineChart>
      <c:dateAx>
        <c:axId val="323559736"/>
        <c:scaling>
          <c:orientation val="minMax"/>
        </c:scaling>
        <c:delete val="1"/>
        <c:axPos val="b"/>
        <c:numFmt formatCode="ge" sourceLinked="1"/>
        <c:majorTickMark val="none"/>
        <c:minorTickMark val="none"/>
        <c:tickLblPos val="none"/>
        <c:crossAx val="323555816"/>
        <c:crosses val="autoZero"/>
        <c:auto val="1"/>
        <c:lblOffset val="100"/>
        <c:baseTimeUnit val="years"/>
      </c:dateAx>
      <c:valAx>
        <c:axId val="32355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5486.36</c:v>
                </c:pt>
                <c:pt idx="3" formatCode="#,##0.00;&quot;△&quot;#,##0.00;&quot;-&quot;">
                  <c:v>3805.22</c:v>
                </c:pt>
                <c:pt idx="4" formatCode="#,##0.00;&quot;△&quot;#,##0.00;&quot;-&quot;">
                  <c:v>4555.66</c:v>
                </c:pt>
              </c:numCache>
            </c:numRef>
          </c:val>
          <c:extLst>
            <c:ext xmlns:c16="http://schemas.microsoft.com/office/drawing/2014/chart" uri="{C3380CC4-5D6E-409C-BE32-E72D297353CC}">
              <c16:uniqueId val="{00000000-F67C-4D37-8C2B-244E1A312AEF}"/>
            </c:ext>
          </c:extLst>
        </c:ser>
        <c:dLbls>
          <c:showLegendKey val="0"/>
          <c:showVal val="0"/>
          <c:showCatName val="0"/>
          <c:showSerName val="0"/>
          <c:showPercent val="0"/>
          <c:showBubbleSize val="0"/>
        </c:dLbls>
        <c:gapWidth val="150"/>
        <c:axId val="323557384"/>
        <c:axId val="3235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2585.83</c:v>
                </c:pt>
                <c:pt idx="1">
                  <c:v>2464.06</c:v>
                </c:pt>
                <c:pt idx="2">
                  <c:v>1914.94</c:v>
                </c:pt>
                <c:pt idx="3">
                  <c:v>1759.36</c:v>
                </c:pt>
                <c:pt idx="4">
                  <c:v>1837.88</c:v>
                </c:pt>
              </c:numCache>
            </c:numRef>
          </c:val>
          <c:smooth val="0"/>
          <c:extLst>
            <c:ext xmlns:c16="http://schemas.microsoft.com/office/drawing/2014/chart" uri="{C3380CC4-5D6E-409C-BE32-E72D297353CC}">
              <c16:uniqueId val="{00000001-F67C-4D37-8C2B-244E1A312AEF}"/>
            </c:ext>
          </c:extLst>
        </c:ser>
        <c:dLbls>
          <c:showLegendKey val="0"/>
          <c:showVal val="0"/>
          <c:showCatName val="0"/>
          <c:showSerName val="0"/>
          <c:showPercent val="0"/>
          <c:showBubbleSize val="0"/>
        </c:dLbls>
        <c:marker val="1"/>
        <c:smooth val="0"/>
        <c:axId val="323557384"/>
        <c:axId val="323560128"/>
      </c:lineChart>
      <c:dateAx>
        <c:axId val="323557384"/>
        <c:scaling>
          <c:orientation val="minMax"/>
        </c:scaling>
        <c:delete val="1"/>
        <c:axPos val="b"/>
        <c:numFmt formatCode="ge" sourceLinked="1"/>
        <c:majorTickMark val="none"/>
        <c:minorTickMark val="none"/>
        <c:tickLblPos val="none"/>
        <c:crossAx val="323560128"/>
        <c:crosses val="autoZero"/>
        <c:auto val="1"/>
        <c:lblOffset val="100"/>
        <c:baseTimeUnit val="years"/>
      </c:dateAx>
      <c:valAx>
        <c:axId val="323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35.26</c:v>
                </c:pt>
                <c:pt idx="1">
                  <c:v>70.36</c:v>
                </c:pt>
                <c:pt idx="2">
                  <c:v>42.03</c:v>
                </c:pt>
                <c:pt idx="3">
                  <c:v>99.07</c:v>
                </c:pt>
                <c:pt idx="4">
                  <c:v>91.31</c:v>
                </c:pt>
              </c:numCache>
            </c:numRef>
          </c:val>
          <c:extLst>
            <c:ext xmlns:c16="http://schemas.microsoft.com/office/drawing/2014/chart" uri="{C3380CC4-5D6E-409C-BE32-E72D297353CC}">
              <c16:uniqueId val="{00000000-43DC-4CE2-8F7E-983C4438EB24}"/>
            </c:ext>
          </c:extLst>
        </c:ser>
        <c:dLbls>
          <c:showLegendKey val="0"/>
          <c:showVal val="0"/>
          <c:showCatName val="0"/>
          <c:showSerName val="0"/>
          <c:showPercent val="0"/>
          <c:showBubbleSize val="0"/>
        </c:dLbls>
        <c:gapWidth val="150"/>
        <c:axId val="323560912"/>
        <c:axId val="32356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31.45</c:v>
                </c:pt>
                <c:pt idx="1">
                  <c:v>32.909999999999997</c:v>
                </c:pt>
                <c:pt idx="2">
                  <c:v>34.020000000000003</c:v>
                </c:pt>
                <c:pt idx="3">
                  <c:v>37.200000000000003</c:v>
                </c:pt>
                <c:pt idx="4">
                  <c:v>35.03</c:v>
                </c:pt>
              </c:numCache>
            </c:numRef>
          </c:val>
          <c:smooth val="0"/>
          <c:extLst>
            <c:ext xmlns:c16="http://schemas.microsoft.com/office/drawing/2014/chart" uri="{C3380CC4-5D6E-409C-BE32-E72D297353CC}">
              <c16:uniqueId val="{00000001-43DC-4CE2-8F7E-983C4438EB24}"/>
            </c:ext>
          </c:extLst>
        </c:ser>
        <c:dLbls>
          <c:showLegendKey val="0"/>
          <c:showVal val="0"/>
          <c:showCatName val="0"/>
          <c:showSerName val="0"/>
          <c:showPercent val="0"/>
          <c:showBubbleSize val="0"/>
        </c:dLbls>
        <c:marker val="1"/>
        <c:smooth val="0"/>
        <c:axId val="323560912"/>
        <c:axId val="323560520"/>
      </c:lineChart>
      <c:dateAx>
        <c:axId val="323560912"/>
        <c:scaling>
          <c:orientation val="minMax"/>
        </c:scaling>
        <c:delete val="1"/>
        <c:axPos val="b"/>
        <c:numFmt formatCode="ge" sourceLinked="1"/>
        <c:majorTickMark val="none"/>
        <c:minorTickMark val="none"/>
        <c:tickLblPos val="none"/>
        <c:crossAx val="323560520"/>
        <c:crosses val="autoZero"/>
        <c:auto val="1"/>
        <c:lblOffset val="100"/>
        <c:baseTimeUnit val="years"/>
      </c:dateAx>
      <c:valAx>
        <c:axId val="32356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563.05999999999995</c:v>
                </c:pt>
                <c:pt idx="1">
                  <c:v>293.16000000000003</c:v>
                </c:pt>
                <c:pt idx="2">
                  <c:v>517.1</c:v>
                </c:pt>
                <c:pt idx="3">
                  <c:v>299.24</c:v>
                </c:pt>
                <c:pt idx="4">
                  <c:v>234.98</c:v>
                </c:pt>
              </c:numCache>
            </c:numRef>
          </c:val>
          <c:extLst>
            <c:ext xmlns:c16="http://schemas.microsoft.com/office/drawing/2014/chart" uri="{C3380CC4-5D6E-409C-BE32-E72D297353CC}">
              <c16:uniqueId val="{00000000-67A3-44D8-A342-C4609BEB72F2}"/>
            </c:ext>
          </c:extLst>
        </c:ser>
        <c:dLbls>
          <c:showLegendKey val="0"/>
          <c:showVal val="0"/>
          <c:showCatName val="0"/>
          <c:showSerName val="0"/>
          <c:showPercent val="0"/>
          <c:showBubbleSize val="0"/>
        </c:dLbls>
        <c:gapWidth val="150"/>
        <c:axId val="323561696"/>
        <c:axId val="3235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588.54999999999995</c:v>
                </c:pt>
                <c:pt idx="1">
                  <c:v>561.54</c:v>
                </c:pt>
                <c:pt idx="2">
                  <c:v>553.77</c:v>
                </c:pt>
                <c:pt idx="3">
                  <c:v>508.64</c:v>
                </c:pt>
                <c:pt idx="4">
                  <c:v>525.22</c:v>
                </c:pt>
              </c:numCache>
            </c:numRef>
          </c:val>
          <c:smooth val="0"/>
          <c:extLst>
            <c:ext xmlns:c16="http://schemas.microsoft.com/office/drawing/2014/chart" uri="{C3380CC4-5D6E-409C-BE32-E72D297353CC}">
              <c16:uniqueId val="{00000001-67A3-44D8-A342-C4609BEB72F2}"/>
            </c:ext>
          </c:extLst>
        </c:ser>
        <c:dLbls>
          <c:showLegendKey val="0"/>
          <c:showVal val="0"/>
          <c:showCatName val="0"/>
          <c:showSerName val="0"/>
          <c:showPercent val="0"/>
          <c:showBubbleSize val="0"/>
        </c:dLbls>
        <c:marker val="1"/>
        <c:smooth val="0"/>
        <c:axId val="323561696"/>
        <c:axId val="323555424"/>
      </c:lineChart>
      <c:dateAx>
        <c:axId val="323561696"/>
        <c:scaling>
          <c:orientation val="minMax"/>
        </c:scaling>
        <c:delete val="1"/>
        <c:axPos val="b"/>
        <c:numFmt formatCode="ge" sourceLinked="1"/>
        <c:majorTickMark val="none"/>
        <c:minorTickMark val="none"/>
        <c:tickLblPos val="none"/>
        <c:crossAx val="323555424"/>
        <c:crosses val="autoZero"/>
        <c:auto val="1"/>
        <c:lblOffset val="100"/>
        <c:baseTimeUnit val="years"/>
      </c:dateAx>
      <c:valAx>
        <c:axId val="3235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B37" sqref="BB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11179</v>
      </c>
      <c r="AM8" s="68"/>
      <c r="AN8" s="68"/>
      <c r="AO8" s="68"/>
      <c r="AP8" s="68"/>
      <c r="AQ8" s="68"/>
      <c r="AR8" s="68"/>
      <c r="AS8" s="68"/>
      <c r="AT8" s="67">
        <f>データ!T6</f>
        <v>75</v>
      </c>
      <c r="AU8" s="67"/>
      <c r="AV8" s="67"/>
      <c r="AW8" s="67"/>
      <c r="AX8" s="67"/>
      <c r="AY8" s="67"/>
      <c r="AZ8" s="67"/>
      <c r="BA8" s="67"/>
      <c r="BB8" s="67">
        <f>データ!U6</f>
        <v>149.05000000000001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0.28000000000000003</v>
      </c>
      <c r="Q10" s="67"/>
      <c r="R10" s="67"/>
      <c r="S10" s="67"/>
      <c r="T10" s="67"/>
      <c r="U10" s="67"/>
      <c r="V10" s="67"/>
      <c r="W10" s="67">
        <f>データ!Q6</f>
        <v>81.3</v>
      </c>
      <c r="X10" s="67"/>
      <c r="Y10" s="67"/>
      <c r="Z10" s="67"/>
      <c r="AA10" s="67"/>
      <c r="AB10" s="67"/>
      <c r="AC10" s="67"/>
      <c r="AD10" s="68">
        <f>データ!R6</f>
        <v>3996</v>
      </c>
      <c r="AE10" s="68"/>
      <c r="AF10" s="68"/>
      <c r="AG10" s="68"/>
      <c r="AH10" s="68"/>
      <c r="AI10" s="68"/>
      <c r="AJ10" s="68"/>
      <c r="AK10" s="2"/>
      <c r="AL10" s="68">
        <f>データ!V6</f>
        <v>31</v>
      </c>
      <c r="AM10" s="68"/>
      <c r="AN10" s="68"/>
      <c r="AO10" s="68"/>
      <c r="AP10" s="68"/>
      <c r="AQ10" s="68"/>
      <c r="AR10" s="68"/>
      <c r="AS10" s="68"/>
      <c r="AT10" s="67">
        <f>データ!W6</f>
        <v>0.02</v>
      </c>
      <c r="AU10" s="67"/>
      <c r="AV10" s="67"/>
      <c r="AW10" s="67"/>
      <c r="AX10" s="67"/>
      <c r="AY10" s="67"/>
      <c r="AZ10" s="67"/>
      <c r="BA10" s="67"/>
      <c r="BB10" s="67">
        <f>データ!X6</f>
        <v>1550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43</v>
      </c>
      <c r="O86" s="26" t="str">
        <f>データ!EO6</f>
        <v>【0.00】</v>
      </c>
    </row>
  </sheetData>
  <sheetProtection algorithmName="SHA-512" hashValue="TbQZZx5l/NzQSOytjkTlQMDuyK7Z61neHWWBPIkfp6d3ZY1cCjDMnZnIKVQrIdThyYPnGjslj11JUBB8oS3NRg==" saltValue="5afkDVLTL4zuByTGE76w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205907</v>
      </c>
      <c r="D6" s="33">
        <f t="shared" si="3"/>
        <v>47</v>
      </c>
      <c r="E6" s="33">
        <f t="shared" si="3"/>
        <v>17</v>
      </c>
      <c r="F6" s="33">
        <f t="shared" si="3"/>
        <v>9</v>
      </c>
      <c r="G6" s="33">
        <f t="shared" si="3"/>
        <v>0</v>
      </c>
      <c r="H6" s="33" t="str">
        <f t="shared" si="3"/>
        <v>長野県　飯綱町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0.28000000000000003</v>
      </c>
      <c r="Q6" s="34">
        <f t="shared" si="3"/>
        <v>81.3</v>
      </c>
      <c r="R6" s="34">
        <f t="shared" si="3"/>
        <v>3996</v>
      </c>
      <c r="S6" s="34">
        <f t="shared" si="3"/>
        <v>11179</v>
      </c>
      <c r="T6" s="34">
        <f t="shared" si="3"/>
        <v>75</v>
      </c>
      <c r="U6" s="34">
        <f t="shared" si="3"/>
        <v>149.05000000000001</v>
      </c>
      <c r="V6" s="34">
        <f t="shared" si="3"/>
        <v>31</v>
      </c>
      <c r="W6" s="34">
        <f t="shared" si="3"/>
        <v>0.02</v>
      </c>
      <c r="X6" s="34">
        <f t="shared" si="3"/>
        <v>1550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5486.36</v>
      </c>
      <c r="BI6" s="35">
        <f t="shared" si="7"/>
        <v>3805.22</v>
      </c>
      <c r="BJ6" s="35">
        <f t="shared" si="7"/>
        <v>4555.66</v>
      </c>
      <c r="BK6" s="35">
        <f t="shared" si="7"/>
        <v>2585.83</v>
      </c>
      <c r="BL6" s="35">
        <f t="shared" si="7"/>
        <v>2464.06</v>
      </c>
      <c r="BM6" s="35">
        <f t="shared" si="7"/>
        <v>1914.94</v>
      </c>
      <c r="BN6" s="35">
        <f t="shared" si="7"/>
        <v>1759.36</v>
      </c>
      <c r="BO6" s="35">
        <f t="shared" si="7"/>
        <v>1837.88</v>
      </c>
      <c r="BP6" s="34" t="str">
        <f>IF(BP7="","",IF(BP7="-","【-】","【"&amp;SUBSTITUTE(TEXT(BP7,"#,##0.00"),"-","△")&amp;"】"))</f>
        <v>【1,937.22】</v>
      </c>
      <c r="BQ6" s="35">
        <f>IF(BQ7="",NA(),BQ7)</f>
        <v>35.26</v>
      </c>
      <c r="BR6" s="35">
        <f t="shared" ref="BR6:BZ6" si="8">IF(BR7="",NA(),BR7)</f>
        <v>70.36</v>
      </c>
      <c r="BS6" s="35">
        <f t="shared" si="8"/>
        <v>42.03</v>
      </c>
      <c r="BT6" s="35">
        <f t="shared" si="8"/>
        <v>99.07</v>
      </c>
      <c r="BU6" s="35">
        <f t="shared" si="8"/>
        <v>91.31</v>
      </c>
      <c r="BV6" s="35">
        <f t="shared" si="8"/>
        <v>31.45</v>
      </c>
      <c r="BW6" s="35">
        <f t="shared" si="8"/>
        <v>32.909999999999997</v>
      </c>
      <c r="BX6" s="35">
        <f t="shared" si="8"/>
        <v>34.020000000000003</v>
      </c>
      <c r="BY6" s="35">
        <f t="shared" si="8"/>
        <v>37.200000000000003</v>
      </c>
      <c r="BZ6" s="35">
        <f t="shared" si="8"/>
        <v>35.03</v>
      </c>
      <c r="CA6" s="34" t="str">
        <f>IF(CA7="","",IF(CA7="-","【-】","【"&amp;SUBSTITUTE(TEXT(CA7,"#,##0.00"),"-","△")&amp;"】"))</f>
        <v>【35.30】</v>
      </c>
      <c r="CB6" s="35">
        <f>IF(CB7="",NA(),CB7)</f>
        <v>563.05999999999995</v>
      </c>
      <c r="CC6" s="35">
        <f t="shared" ref="CC6:CK6" si="9">IF(CC7="",NA(),CC7)</f>
        <v>293.16000000000003</v>
      </c>
      <c r="CD6" s="35">
        <f t="shared" si="9"/>
        <v>517.1</v>
      </c>
      <c r="CE6" s="35">
        <f t="shared" si="9"/>
        <v>299.24</v>
      </c>
      <c r="CF6" s="35">
        <f t="shared" si="9"/>
        <v>234.98</v>
      </c>
      <c r="CG6" s="35">
        <f t="shared" si="9"/>
        <v>588.54999999999995</v>
      </c>
      <c r="CH6" s="35">
        <f t="shared" si="9"/>
        <v>561.54</v>
      </c>
      <c r="CI6" s="35">
        <f t="shared" si="9"/>
        <v>553.77</v>
      </c>
      <c r="CJ6" s="35">
        <f t="shared" si="9"/>
        <v>508.64</v>
      </c>
      <c r="CK6" s="35">
        <f t="shared" si="9"/>
        <v>525.22</v>
      </c>
      <c r="CL6" s="34" t="str">
        <f>IF(CL7="","",IF(CL7="-","【-】","【"&amp;SUBSTITUTE(TEXT(CL7,"#,##0.00"),"-","△")&amp;"】"))</f>
        <v>【521.14】</v>
      </c>
      <c r="CM6" s="35">
        <f>IF(CM7="",NA(),CM7)</f>
        <v>25.71</v>
      </c>
      <c r="CN6" s="35">
        <f t="shared" ref="CN6:CV6" si="10">IF(CN7="",NA(),CN7)</f>
        <v>20</v>
      </c>
      <c r="CO6" s="35">
        <f t="shared" si="10"/>
        <v>20</v>
      </c>
      <c r="CP6" s="35">
        <f t="shared" si="10"/>
        <v>22.86</v>
      </c>
      <c r="CQ6" s="35">
        <f t="shared" si="10"/>
        <v>20</v>
      </c>
      <c r="CR6" s="35">
        <f t="shared" si="10"/>
        <v>37.950000000000003</v>
      </c>
      <c r="CS6" s="35">
        <f t="shared" si="10"/>
        <v>34.92</v>
      </c>
      <c r="CT6" s="35">
        <f t="shared" si="10"/>
        <v>36.44</v>
      </c>
      <c r="CU6" s="35">
        <f t="shared" si="10"/>
        <v>34.29</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205907</v>
      </c>
      <c r="D7" s="37">
        <v>47</v>
      </c>
      <c r="E7" s="37">
        <v>17</v>
      </c>
      <c r="F7" s="37">
        <v>9</v>
      </c>
      <c r="G7" s="37">
        <v>0</v>
      </c>
      <c r="H7" s="37" t="s">
        <v>98</v>
      </c>
      <c r="I7" s="37" t="s">
        <v>99</v>
      </c>
      <c r="J7" s="37" t="s">
        <v>100</v>
      </c>
      <c r="K7" s="37" t="s">
        <v>101</v>
      </c>
      <c r="L7" s="37" t="s">
        <v>102</v>
      </c>
      <c r="M7" s="37" t="s">
        <v>103</v>
      </c>
      <c r="N7" s="38" t="s">
        <v>104</v>
      </c>
      <c r="O7" s="38" t="s">
        <v>105</v>
      </c>
      <c r="P7" s="38">
        <v>0.28000000000000003</v>
      </c>
      <c r="Q7" s="38">
        <v>81.3</v>
      </c>
      <c r="R7" s="38">
        <v>3996</v>
      </c>
      <c r="S7" s="38">
        <v>11179</v>
      </c>
      <c r="T7" s="38">
        <v>75</v>
      </c>
      <c r="U7" s="38">
        <v>149.05000000000001</v>
      </c>
      <c r="V7" s="38">
        <v>31</v>
      </c>
      <c r="W7" s="38">
        <v>0.02</v>
      </c>
      <c r="X7" s="38">
        <v>1550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5486.36</v>
      </c>
      <c r="BI7" s="38">
        <v>3805.22</v>
      </c>
      <c r="BJ7" s="38">
        <v>4555.66</v>
      </c>
      <c r="BK7" s="38">
        <v>2585.83</v>
      </c>
      <c r="BL7" s="38">
        <v>2464.06</v>
      </c>
      <c r="BM7" s="38">
        <v>1914.94</v>
      </c>
      <c r="BN7" s="38">
        <v>1759.36</v>
      </c>
      <c r="BO7" s="38">
        <v>1837.88</v>
      </c>
      <c r="BP7" s="38">
        <v>1937.22</v>
      </c>
      <c r="BQ7" s="38">
        <v>35.26</v>
      </c>
      <c r="BR7" s="38">
        <v>70.36</v>
      </c>
      <c r="BS7" s="38">
        <v>42.03</v>
      </c>
      <c r="BT7" s="38">
        <v>99.07</v>
      </c>
      <c r="BU7" s="38">
        <v>91.31</v>
      </c>
      <c r="BV7" s="38">
        <v>31.45</v>
      </c>
      <c r="BW7" s="38">
        <v>32.909999999999997</v>
      </c>
      <c r="BX7" s="38">
        <v>34.020000000000003</v>
      </c>
      <c r="BY7" s="38">
        <v>37.200000000000003</v>
      </c>
      <c r="BZ7" s="38">
        <v>35.03</v>
      </c>
      <c r="CA7" s="38">
        <v>35.299999999999997</v>
      </c>
      <c r="CB7" s="38">
        <v>563.05999999999995</v>
      </c>
      <c r="CC7" s="38">
        <v>293.16000000000003</v>
      </c>
      <c r="CD7" s="38">
        <v>517.1</v>
      </c>
      <c r="CE7" s="38">
        <v>299.24</v>
      </c>
      <c r="CF7" s="38">
        <v>234.98</v>
      </c>
      <c r="CG7" s="38">
        <v>588.54999999999995</v>
      </c>
      <c r="CH7" s="38">
        <v>561.54</v>
      </c>
      <c r="CI7" s="38">
        <v>553.77</v>
      </c>
      <c r="CJ7" s="38">
        <v>508.64</v>
      </c>
      <c r="CK7" s="38">
        <v>525.22</v>
      </c>
      <c r="CL7" s="38">
        <v>521.14</v>
      </c>
      <c r="CM7" s="38">
        <v>25.71</v>
      </c>
      <c r="CN7" s="38">
        <v>20</v>
      </c>
      <c r="CO7" s="38">
        <v>20</v>
      </c>
      <c r="CP7" s="38">
        <v>22.86</v>
      </c>
      <c r="CQ7" s="38">
        <v>20</v>
      </c>
      <c r="CR7" s="38">
        <v>37.950000000000003</v>
      </c>
      <c r="CS7" s="38">
        <v>34.92</v>
      </c>
      <c r="CT7" s="38">
        <v>36.44</v>
      </c>
      <c r="CU7" s="38">
        <v>34.29</v>
      </c>
      <c r="CV7" s="38">
        <v>35.340000000000003</v>
      </c>
      <c r="CW7" s="38">
        <v>35.75</v>
      </c>
      <c r="CX7" s="38">
        <v>100</v>
      </c>
      <c r="CY7" s="38">
        <v>100</v>
      </c>
      <c r="CZ7" s="38">
        <v>100</v>
      </c>
      <c r="DA7" s="38">
        <v>100</v>
      </c>
      <c r="DB7" s="38">
        <v>100</v>
      </c>
      <c r="DC7" s="38">
        <v>88.2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2020-02-04T04:00:03Z</cp:lastPrinted>
  <dcterms:created xsi:type="dcterms:W3CDTF">2019-12-05T05:27:03Z</dcterms:created>
  <dcterms:modified xsi:type="dcterms:W3CDTF">2020-02-20T04:28:51Z</dcterms:modified>
  <cp:category/>
</cp:coreProperties>
</file>