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834 信濃町\"/>
    </mc:Choice>
  </mc:AlternateContent>
  <workbookProtection workbookAlgorithmName="SHA-512" workbookHashValue="IXIVVpFtimn3C+Toa+r4XY+L+RDRFKoo0M3+XK0QVoj7uIypDaBqCNOLQOO+VLsxdaH4SoqOqf80nUMMCKvOTA==" workbookSaltValue="Xu7KAY+WS4vfV9IW7Jz00Q=="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<sst xmlns="http://schemas.openxmlformats.org/spreadsheetml/2006/main" count="228" uniqueCount="111">
  <si>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</si>
  <si>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</si>
  <si>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</si>
  <si>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</si>
  <si>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</si>
  <si>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</si>
  <si>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</si>
  <si>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</si>
  <si>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</si>
  <si>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</si>
  <si>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</si>
  <si>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</si>
  <si>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</si>
  <si>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</si>
  <si>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</si>
  <si>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</si>
  <si>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</si>
  <si>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有収水量の増加が見込めず、統合も課題が多い状況の中、汚水処理原価の増加とならぬよう、設備修繕、業務委託費や電気使用料など経常経費の縮減に努力していく。</t>
    <rPh sb="0" eb="1">
      <t>ユウ</t>
    </rPh>
    <rPh sb="1" eb="2">
      <t>オサ</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</si>
  <si>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</si>
  <si>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</si>
  <si>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</si>
  <si>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</si>
  <si>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</si>
  <si>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</si>
  <si>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</si>
  <si>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</si>
  <si>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</si>
  <si>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</si>
  <si>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</si>
  <si>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</si>
  <si>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</si>
  <si>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</si>
  <si>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</si>
  <si>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</si>
  <si>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</si>
  <si>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</si>
  <si>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</si>
  <si>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</si>
  <si>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</si>
  <si>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</si>
  <si>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</si>
  <si>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</si>
  <si>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</si>
  <si>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</si>
  <si>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</si>
  <si>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</si>
  <si>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</si>
  <si>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</si>
  <si>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</si>
  <si>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</si>
  <si>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</si>
  <si>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</si>
  <si>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</si>
  <si>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</si>
  <si>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</si>
  <si>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</si>
  <si>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</si>
  <si>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</si>
  <si>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</si>
  <si>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</si>
  <si>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</si>
  <si>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</si>
  <si>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</si>
  <si>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</si>
  <si>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</si>
  <si>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</si>
  <si>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</si>
  <si>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供用開始から20年以上経過する処理区では、汚水処理設備の修繕、更新費用の増加が予想される。
管渠の老朽化対策はしばらくの間実施する必要はないと考えている。</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</si>
  <si>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</si>
  <si>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</si>
  <si>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</si>
  <si>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</si>
  <si>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</si>
  <si>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</si>
  <si>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</si>
  <si>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</si>
  <si>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</si>
  <si>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</si>
  <si>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</si>
  <si>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</si>
  <si>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</si>
  <si>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</si>
  <si>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</si>
  <si>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</si>
  <si>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</si>
  <si>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</si>
  <si>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</si>
  <si>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</si>
  <si>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</si>
  <si>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</si>
  <si>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</si>
  <si>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</si>
  <si>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</si>
  <si>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</si>
  <si>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</si>
  <si>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</si>
  <si>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</si>
  <si>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</si>
  <si>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長野県　信濃町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</si>
  <si>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</si>
  <si>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</si>
  <si>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</si>
  <si>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</si>
  <si>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</si>
  <si>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</si>
  <si>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</si>
  <si>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</si>
  <si>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</si>
  <si>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</si>
  <si>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</si>
  <si>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広い地域に多くは無い人口という特性から水洗化率の低下（人口減少）や施設修繕といった事が原因で収益的収支に大きく影響が出やすい。今後も人口減少はすすんでいくと思われ、また、施設の改修ついても計画があるので収益的収支が大きく伸びることは少ないと考えられる。
⑤経費回収率及び⑥汚水処理原価について、処理設備の更新費用を引き続き計画的に行い費用の平準化に努めたい。
⑦施設利用率については農村地域という特性から人口に対し処理施設における費用がかかってはいるためで、今後も大きく伸びることは考えにくい。
⑧水洗化率に大きく変化があったのは、一人あたりの割合率の高い地域での人口が減ったためと考えられる。農集排処理区統合との考えもあるが、処理区の地形的要因から統合は課題が多く苦慮している状況である。</t>
    <rPh sb="0" eb="1">
      <t>ヒロ</t>
    </rPh>
    <rPh sb="2" eb="4">
      <t>チイキ</t>
    </rPh>
    <rPh sb="5" eb="6">
      <t>オオ</t>
    </rPh>
    <rPh sb="8" eb="9">
      <t>ナ</t>
    </rPh>
    <rPh sb="10" eb="12">
      <t>ジンコウ</t>
    </rPh>
    <rPh sb="15" eb="17">
      <t>トクセイ</t>
    </rPh>
    <rPh sb="19" eb="22">
      <t>スイセンカ</t>
    </rPh>
    <rPh sb="22" eb="23">
      <t>リツ</t>
    </rPh>
    <rPh sb="24" eb="26">
      <t>テイカ</t>
    </rPh>
    <rPh sb="27" eb="29">
      <t>ジンコウ</t>
    </rPh>
    <rPh sb="29" eb="31">
      <t>ゲンショウ</t>
    </rPh>
    <rPh sb="33" eb="35">
      <t>シセツ</t>
    </rPh>
    <rPh sb="35" eb="37">
      <t>シュウゼン</t>
    </rPh>
    <rPh sb="41" eb="42">
      <t>コト</t>
    </rPh>
    <rPh sb="43" eb="45">
      <t>ゲンイン</t>
    </rPh>
    <rPh sb="46" eb="49">
      <t>シュウエキテキ</t>
    </rPh>
    <rPh sb="49" eb="51">
      <t>シュウシ</t>
    </rPh>
    <rPh sb="52" eb="53">
      <t>オオ</t>
    </rPh>
    <rPh sb="55" eb="57">
      <t>エイキョウ</t>
    </rPh>
    <rPh sb="58" eb="59">
      <t>デ</t>
    </rPh>
    <rPh sb="63" eb="65">
      <t>コンゴ</t>
    </rPh>
    <rPh sb="66" eb="68">
      <t>ジンコウ</t>
    </rPh>
    <rPh sb="68" eb="70">
      <t>ゲンショウ</t>
    </rPh>
    <rPh sb="78" eb="79">
      <t>オモ</t>
    </rPh>
    <rPh sb="85" eb="87">
      <t>シセツ</t>
    </rPh>
    <rPh sb="88" eb="90">
      <t>カイシュウ</t>
    </rPh>
    <rPh sb="94" eb="96">
      <t>ケイカク</t>
    </rPh>
    <rPh sb="107" eb="108">
      <t>オオ</t>
    </rPh>
    <rPh sb="110" eb="111">
      <t>ノ</t>
    </rPh>
    <rPh sb="116" eb="117">
      <t>スク</t>
    </rPh>
    <rPh sb="120" eb="121">
      <t>カンガ</t>
    </rPh>
    <rPh sb="181" eb="183">
      <t>シセツ</t>
    </rPh>
    <rPh sb="183" eb="186">
      <t>リヨウリツ</t>
    </rPh>
    <rPh sb="202" eb="204">
      <t>ジンコウ</t>
    </rPh>
    <rPh sb="205" eb="206">
      <t>タイ</t>
    </rPh>
    <rPh sb="207" eb="209">
      <t>ショリ</t>
    </rPh>
    <rPh sb="209" eb="211">
      <t>シセツ</t>
    </rPh>
    <rPh sb="215" eb="217">
      <t>ヒヨウ</t>
    </rPh>
    <rPh sb="229" eb="231">
      <t>コンゴ</t>
    </rPh>
    <rPh sb="232" eb="233">
      <t>オオ</t>
    </rPh>
    <rPh sb="235" eb="236">
      <t>ノ</t>
    </rPh>
    <rPh sb="241" eb="242">
      <t>カンガ</t>
    </rPh>
    <rPh sb="254" eb="255">
      <t>オオ</t>
    </rPh>
    <rPh sb="257" eb="259">
      <t>ヘンカ</t>
    </rPh>
    <rPh sb="266" eb="268">
      <t>ヒトリ</t>
    </rPh>
    <rPh sb="274" eb="275">
      <t>リツ</t>
    </rPh>
    <rPh sb="276" eb="277">
      <t>タカ</t>
    </rPh>
    <rPh sb="278" eb="280">
      <t>チイキ</t>
    </rPh>
    <rPh sb="282" eb="284">
      <t>ジンコウ</t>
    </rPh>
    <rPh sb="285" eb="286">
      <t>ヘ</t>
    </rPh>
    <rPh sb="291" eb="292">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</si>
</sst>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84-42E4-8F78-221479D230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5884-42E4-8F78-221479D230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47.45</c:v>
                </c:pt>
                <c:pt idx="1">
                  <c:v>46.98</c:v>
                </c:pt>
                <c:pt idx="2">
                  <c:v>47.64</c:v>
                </c:pt>
                <c:pt idx="3">
                  <c:v>49.34</c:v>
                </c:pt>
                <c:pt idx="4">
                  <c:v>46.04</c:v>
                </c:pt>
              </c:numCache>
            </c:numRef>
          </c:val>
          <c:extLst>
            <c:ext xmlns:c16="http://schemas.microsoft.com/office/drawing/2014/chart" uri="{C3380CC4-5D6E-409C-BE32-E72D297353CC}">
              <c16:uniqueId val="{00000000-1A66-47E8-917F-9CB28679DC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A66-47E8-917F-9CB28679DC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82.76</c:v>
                </c:pt>
                <c:pt idx="1">
                  <c:v>84.27</c:v>
                </c:pt>
                <c:pt idx="2">
                  <c:v>84.62</c:v>
                </c:pt>
                <c:pt idx="3">
                  <c:v>84.61</c:v>
                </c:pt>
                <c:pt idx="4">
                  <c:v>83.6</c:v>
                </c:pt>
              </c:numCache>
            </c:numRef>
          </c:val>
          <c:extLst>
            <c:ext xmlns:c16="http://schemas.microsoft.com/office/drawing/2014/chart" uri="{C3380CC4-5D6E-409C-BE32-E72D297353CC}">
              <c16:uniqueId val="{00000000-0B8F-4A36-AA38-89B5351BF2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B8F-4A36-AA38-89B5351BF2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81.14</c:v>
                </c:pt>
                <c:pt idx="1">
                  <c:v>81.459999999999994</c:v>
                </c:pt>
                <c:pt idx="2">
                  <c:v>82.41</c:v>
                </c:pt>
                <c:pt idx="3">
                  <c:v>80.02</c:v>
                </c:pt>
                <c:pt idx="4">
                  <c:v>80.83</c:v>
                </c:pt>
              </c:numCache>
            </c:numRef>
          </c:val>
          <c:extLst>
            <c:ext xmlns:c16="http://schemas.microsoft.com/office/drawing/2014/chart" uri="{C3380CC4-5D6E-409C-BE32-E72D297353CC}">
              <c16:uniqueId val="{00000000-AF05-441A-BF04-35674D7500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5-441A-BF04-35674D7500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C0-4263-B8F5-AD81F371AA7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C0-4263-B8F5-AD81F371AA7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6-4645-9D38-967B9E4063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6-4645-9D38-967B9E4063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12-42D1-9B60-0311989410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12-42D1-9B60-03119894105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F6-4274-92A8-531832C29D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F6-4274-92A8-531832C29D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71-498F-93BA-D70ABC6E46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EE71-498F-93BA-D70ABC6E46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59.13</c:v>
                </c:pt>
                <c:pt idx="1">
                  <c:v>52.25</c:v>
                </c:pt>
                <c:pt idx="2">
                  <c:v>45.27</c:v>
                </c:pt>
                <c:pt idx="3">
                  <c:v>55.21</c:v>
                </c:pt>
                <c:pt idx="4">
                  <c:v>55.88</c:v>
                </c:pt>
              </c:numCache>
            </c:numRef>
          </c:val>
          <c:extLst>
            <c:ext xmlns:c16="http://schemas.microsoft.com/office/drawing/2014/chart" uri="{C3380CC4-5D6E-409C-BE32-E72D297353CC}">
              <c16:uniqueId val="{00000000-C53E-48CE-8F98-B07704C745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53E-48CE-8F98-B07704C745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311.23</c:v>
                </c:pt>
                <c:pt idx="1">
                  <c:v>352.12</c:v>
                </c:pt>
                <c:pt idx="2">
                  <c:v>408.07</c:v>
                </c:pt>
                <c:pt idx="3">
                  <c:v>333.85</c:v>
                </c:pt>
                <c:pt idx="4">
                  <c:v>334.68</c:v>
                </c:pt>
              </c:numCache>
            </c:numRef>
          </c:val>
          <c:extLst>
            <c:ext xmlns:c16="http://schemas.microsoft.com/office/drawing/2014/chart" uri="{C3380CC4-5D6E-409C-BE32-E72D297353CC}">
              <c16:uniqueId val="{00000000-E057-4B66-86E0-73D3730E83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057-4B66-86E0-73D3730E83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【747.76】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【261.46】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CC39" sqref="CC39"/>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信濃町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18</v>
      </c>
      <c r="AM7" s="43"/>
      <c r="AN7" s="43"/>
      <c r="AO7" s="43"/>
      <c r="AP7" s="43"/>
      <c r="AQ7" s="43"/>
      <c r="AR7" s="43"/>
      <c r="AS7" s="43"/>
      <c r="AT7" s="43" t="s">
        <v>12</v>
      </c>
      <c r="AU7" s="43"/>
      <c r="AV7" s="43"/>
      <c r="AW7" s="43"/>
      <c r="AX7" s="43"/>
      <c r="AY7" s="43"/>
      <c r="AZ7" s="43"/>
      <c r="BA7" s="43"/>
      <c r="BB7" s="43" t="s">
        <v>19</v>
      </c>
      <c r="BC7" s="43"/>
      <c r="BD7" s="43"/>
      <c r="BE7" s="43"/>
      <c r="BF7" s="43"/>
      <c r="BG7" s="43"/>
      <c r="BH7" s="43"/>
      <c r="BI7" s="43"/>
      <c r="BJ7" s="3"/>
      <c r="BK7" s="3"/>
      <c r="BL7" s="15" t="s">
        <v>20</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農業集落排水</v>
      </c>
      <c r="Q8" s="44"/>
      <c r="R8" s="44"/>
      <c r="S8" s="44"/>
      <c r="T8" s="44"/>
      <c r="U8" s="44"/>
      <c r="V8" s="44"/>
      <c r="W8" s="44" t="str">
        <f>データ!L6</f>
        <v>F2</v>
      </c>
      <c r="X8" s="44"/>
      <c r="Y8" s="44"/>
      <c r="Z8" s="44"/>
      <c r="AA8" s="44"/>
      <c r="AB8" s="44"/>
      <c r="AC8" s="44"/>
      <c r="AD8" s="45" t="str">
        <f>データ!$M$6</f>
        <v>非設置</v>
      </c>
      <c r="AE8" s="45"/>
      <c r="AF8" s="45"/>
      <c r="AG8" s="45"/>
      <c r="AH8" s="45"/>
      <c r="AI8" s="45"/>
      <c r="AJ8" s="45"/>
      <c r="AK8" s="3"/>
      <c r="AL8" s="46">
        <f>データ!S6</f>
        <v>8432</v>
      </c>
      <c r="AM8" s="46"/>
      <c r="AN8" s="46"/>
      <c r="AO8" s="46"/>
      <c r="AP8" s="46"/>
      <c r="AQ8" s="46"/>
      <c r="AR8" s="46"/>
      <c r="AS8" s="46"/>
      <c r="AT8" s="47">
        <f>データ!T6</f>
        <v>149.30000000000001</v>
      </c>
      <c r="AU8" s="47"/>
      <c r="AV8" s="47"/>
      <c r="AW8" s="47"/>
      <c r="AX8" s="47"/>
      <c r="AY8" s="47"/>
      <c r="AZ8" s="47"/>
      <c r="BA8" s="47"/>
      <c r="BB8" s="47">
        <f>データ!U6</f>
        <v>56.48</v>
      </c>
      <c r="BC8" s="47"/>
      <c r="BD8" s="47"/>
      <c r="BE8" s="47"/>
      <c r="BF8" s="47"/>
      <c r="BG8" s="47"/>
      <c r="BH8" s="47"/>
      <c r="BI8" s="47"/>
      <c r="BJ8" s="3"/>
      <c r="BK8" s="3"/>
      <c r="BL8" s="48" t="s">
        <v>13</v>
      </c>
      <c r="BM8" s="49"/>
      <c r="BN8" s="17" t="s">
        <v>22</v>
      </c>
      <c r="BO8" s="20"/>
      <c r="BP8" s="20"/>
      <c r="BQ8" s="20"/>
      <c r="BR8" s="20"/>
      <c r="BS8" s="20"/>
      <c r="BT8" s="20"/>
      <c r="BU8" s="20"/>
      <c r="BV8" s="20"/>
      <c r="BW8" s="20"/>
      <c r="BX8" s="20"/>
      <c r="BY8" s="24"/>
    </row>
    <row r="9" spans="1:78" ht="18.75" customHeight="1" x14ac:dyDescent="0.15">
      <c r="A9" s="2"/>
      <c r="B9" s="43" t="s">
        <v>24</v>
      </c>
      <c r="C9" s="43"/>
      <c r="D9" s="43"/>
      <c r="E9" s="43"/>
      <c r="F9" s="43"/>
      <c r="G9" s="43"/>
      <c r="H9" s="43"/>
      <c r="I9" s="43" t="s">
        <v>25</v>
      </c>
      <c r="J9" s="43"/>
      <c r="K9" s="43"/>
      <c r="L9" s="43"/>
      <c r="M9" s="43"/>
      <c r="N9" s="43"/>
      <c r="O9" s="43"/>
      <c r="P9" s="43" t="s">
        <v>26</v>
      </c>
      <c r="Q9" s="43"/>
      <c r="R9" s="43"/>
      <c r="S9" s="43"/>
      <c r="T9" s="43"/>
      <c r="U9" s="43"/>
      <c r="V9" s="43"/>
      <c r="W9" s="43" t="s">
        <v>29</v>
      </c>
      <c r="X9" s="43"/>
      <c r="Y9" s="43"/>
      <c r="Z9" s="43"/>
      <c r="AA9" s="43"/>
      <c r="AB9" s="43"/>
      <c r="AC9" s="43"/>
      <c r="AD9" s="43" t="s">
        <v>23</v>
      </c>
      <c r="AE9" s="43"/>
      <c r="AF9" s="43"/>
      <c r="AG9" s="43"/>
      <c r="AH9" s="43"/>
      <c r="AI9" s="43"/>
      <c r="AJ9" s="43"/>
      <c r="AK9" s="3"/>
      <c r="AL9" s="43" t="s">
        <v>33</v>
      </c>
      <c r="AM9" s="43"/>
      <c r="AN9" s="43"/>
      <c r="AO9" s="43"/>
      <c r="AP9" s="43"/>
      <c r="AQ9" s="43"/>
      <c r="AR9" s="43"/>
      <c r="AS9" s="43"/>
      <c r="AT9" s="43" t="s">
        <v>34</v>
      </c>
      <c r="AU9" s="43"/>
      <c r="AV9" s="43"/>
      <c r="AW9" s="43"/>
      <c r="AX9" s="43"/>
      <c r="AY9" s="43"/>
      <c r="AZ9" s="43"/>
      <c r="BA9" s="43"/>
      <c r="BB9" s="43" t="s">
        <v>37</v>
      </c>
      <c r="BC9" s="43"/>
      <c r="BD9" s="43"/>
      <c r="BE9" s="43"/>
      <c r="BF9" s="43"/>
      <c r="BG9" s="43"/>
      <c r="BH9" s="43"/>
      <c r="BI9" s="43"/>
      <c r="BJ9" s="3"/>
      <c r="BK9" s="3"/>
      <c r="BL9" s="50" t="s">
        <v>38</v>
      </c>
      <c r="BM9" s="51"/>
      <c r="BN9" s="18" t="s">
        <v>40</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26.25</v>
      </c>
      <c r="Q10" s="47"/>
      <c r="R10" s="47"/>
      <c r="S10" s="47"/>
      <c r="T10" s="47"/>
      <c r="U10" s="47"/>
      <c r="V10" s="47"/>
      <c r="W10" s="47">
        <f>データ!Q6</f>
        <v>88.33</v>
      </c>
      <c r="X10" s="47"/>
      <c r="Y10" s="47"/>
      <c r="Z10" s="47"/>
      <c r="AA10" s="47"/>
      <c r="AB10" s="47"/>
      <c r="AC10" s="47"/>
      <c r="AD10" s="46">
        <f>データ!R6</f>
        <v>3490</v>
      </c>
      <c r="AE10" s="46"/>
      <c r="AF10" s="46"/>
      <c r="AG10" s="46"/>
      <c r="AH10" s="46"/>
      <c r="AI10" s="46"/>
      <c r="AJ10" s="46"/>
      <c r="AK10" s="2"/>
      <c r="AL10" s="46">
        <f>データ!V6</f>
        <v>2189</v>
      </c>
      <c r="AM10" s="46"/>
      <c r="AN10" s="46"/>
      <c r="AO10" s="46"/>
      <c r="AP10" s="46"/>
      <c r="AQ10" s="46"/>
      <c r="AR10" s="46"/>
      <c r="AS10" s="46"/>
      <c r="AT10" s="47">
        <f>データ!W6</f>
        <v>1.3</v>
      </c>
      <c r="AU10" s="47"/>
      <c r="AV10" s="47"/>
      <c r="AW10" s="47"/>
      <c r="AX10" s="47"/>
      <c r="AY10" s="47"/>
      <c r="AZ10" s="47"/>
      <c r="BA10" s="47"/>
      <c r="BB10" s="47">
        <f>データ!X6</f>
        <v>1683.85</v>
      </c>
      <c r="BC10" s="47"/>
      <c r="BD10" s="47"/>
      <c r="BE10" s="47"/>
      <c r="BF10" s="47"/>
      <c r="BG10" s="47"/>
      <c r="BH10" s="47"/>
      <c r="BI10" s="47"/>
      <c r="BJ10" s="2"/>
      <c r="BK10" s="2"/>
      <c r="BL10" s="52" t="s">
        <v>41</v>
      </c>
      <c r="BM10" s="53"/>
      <c r="BN10" s="19" t="s">
        <v>32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31</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44</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110</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46</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67</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17</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47</v>
      </c>
    </row>
    <row r="84" spans="1:78" x14ac:dyDescent="0.15">
      <c r="C84" s="2"/>
    </row>
    <row r="85" spans="1:78" hidden="1" x14ac:dyDescent="0.15">
      <c r="B85" s="6" t="s">
        <v>48</v>
      </c>
      <c r="C85" s="6"/>
      <c r="D85" s="6"/>
      <c r="E85" s="6" t="s">
        <v>50</v>
      </c>
      <c r="F85" s="6" t="s">
        <v>51</v>
      </c>
      <c r="G85" s="6" t="s">
        <v>52</v>
      </c>
      <c r="H85" s="6" t="s">
        <v>45</v>
      </c>
      <c r="I85" s="6" t="s">
        <v>9</v>
      </c>
      <c r="J85" s="6" t="s">
        <v>53</v>
      </c>
      <c r="K85" s="6" t="s">
        <v>54</v>
      </c>
      <c r="L85" s="6" t="s">
        <v>36</v>
      </c>
      <c r="M85" s="6" t="s">
        <v>39</v>
      </c>
      <c r="N85" s="6" t="s">
        <v>55</v>
      </c>
      <c r="O85" s="6" t="s">
        <v>57</v>
      </c>
    </row>
    <row r="86" spans="1:78" hidden="1" x14ac:dyDescent="0.15">
      <c r="B86" s="6"/>
      <c r="C86" s="6"/>
      <c r="D86" s="6"/>
      <c r="E86" s="6" t="str">
        <f>データ!AI6</f>
        <v/>
      </c>
      <c r="F86" s="6" t="s">
        <v>42</v>
      </c>
      <c r="G86" s="6" t="s">
        <v>42</v>
      </c>
      <c r="H86" s="6" t="str">
        <f>データ!BP6</f>
        <v>【747.76】</v>
      </c>
      <c r="I86" s="6" t="str">
        <f>データ!CA6</f>
        <v>【59.51】</v>
      </c>
      <c r="J86" s="6" t="str">
        <f>データ!CL6</f>
        <v>【261.46】</v>
      </c>
      <c r="K86" s="6" t="str">
        <f>データ!CW6</f>
        <v>【52.23】</v>
      </c>
      <c r="L86" s="6" t="str">
        <f>データ!DH6</f>
        <v>【85.82】</v>
      </c>
      <c r="M86" s="6" t="s">
        <v>42</v>
      </c>
      <c r="N86" s="6" t="s">
        <v>42</v>
      </c>
      <c r="O86" s="6" t="str">
        <f>データ!EO6</f>
        <v>【0.02】</v>
      </c>
    </row>
  </sheetData>
  <sheetProtection algorithmName="SHA-512" hashValue="GJ4d/ljj8exysbP7mxHORMfBRnDMJFFDdkX/BXnrSgcEIX+CdbcwZwFYSKF3cZ5eaJAna/oiuSViui7LzY5igA==" saltValue="jVmtPQbCuvLzdQkU99z3a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60</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21</v>
      </c>
      <c r="B3" s="30" t="s">
        <v>35</v>
      </c>
      <c r="C3" s="30" t="s">
        <v>62</v>
      </c>
      <c r="D3" s="30" t="s">
        <v>63</v>
      </c>
      <c r="E3" s="30" t="s">
        <v>5</v>
      </c>
      <c r="F3" s="30" t="s">
        <v>4</v>
      </c>
      <c r="G3" s="30" t="s">
        <v>28</v>
      </c>
      <c r="H3" s="77" t="s">
        <v>59</v>
      </c>
      <c r="I3" s="78"/>
      <c r="J3" s="78"/>
      <c r="K3" s="78"/>
      <c r="L3" s="78"/>
      <c r="M3" s="78"/>
      <c r="N3" s="78"/>
      <c r="O3" s="78"/>
      <c r="P3" s="78"/>
      <c r="Q3" s="78"/>
      <c r="R3" s="78"/>
      <c r="S3" s="78"/>
      <c r="T3" s="78"/>
      <c r="U3" s="78"/>
      <c r="V3" s="78"/>
      <c r="W3" s="78"/>
      <c r="X3" s="79"/>
      <c r="Y3" s="75"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64</v>
      </c>
      <c r="B4" s="31"/>
      <c r="C4" s="31"/>
      <c r="D4" s="31"/>
      <c r="E4" s="31"/>
      <c r="F4" s="31"/>
      <c r="G4" s="31"/>
      <c r="H4" s="80"/>
      <c r="I4" s="81"/>
      <c r="J4" s="81"/>
      <c r="K4" s="81"/>
      <c r="L4" s="81"/>
      <c r="M4" s="81"/>
      <c r="N4" s="81"/>
      <c r="O4" s="81"/>
      <c r="P4" s="81"/>
      <c r="Q4" s="81"/>
      <c r="R4" s="81"/>
      <c r="S4" s="81"/>
      <c r="T4" s="81"/>
      <c r="U4" s="81"/>
      <c r="V4" s="81"/>
      <c r="W4" s="81"/>
      <c r="X4" s="82"/>
      <c r="Y4" s="76" t="s">
        <v>27</v>
      </c>
      <c r="Z4" s="76"/>
      <c r="AA4" s="76"/>
      <c r="AB4" s="76"/>
      <c r="AC4" s="76"/>
      <c r="AD4" s="76"/>
      <c r="AE4" s="76"/>
      <c r="AF4" s="76"/>
      <c r="AG4" s="76"/>
      <c r="AH4" s="76"/>
      <c r="AI4" s="76"/>
      <c r="AJ4" s="76" t="s">
        <v>49</v>
      </c>
      <c r="AK4" s="76"/>
      <c r="AL4" s="76"/>
      <c r="AM4" s="76"/>
      <c r="AN4" s="76"/>
      <c r="AO4" s="76"/>
      <c r="AP4" s="76"/>
      <c r="AQ4" s="76"/>
      <c r="AR4" s="76"/>
      <c r="AS4" s="76"/>
      <c r="AT4" s="76"/>
      <c r="AU4" s="76" t="s">
        <v>30</v>
      </c>
      <c r="AV4" s="76"/>
      <c r="AW4" s="76"/>
      <c r="AX4" s="76"/>
      <c r="AY4" s="76"/>
      <c r="AZ4" s="76"/>
      <c r="BA4" s="76"/>
      <c r="BB4" s="76"/>
      <c r="BC4" s="76"/>
      <c r="BD4" s="76"/>
      <c r="BE4" s="76"/>
      <c r="BF4" s="76" t="s">
        <v>66</v>
      </c>
      <c r="BG4" s="76"/>
      <c r="BH4" s="76"/>
      <c r="BI4" s="76"/>
      <c r="BJ4" s="76"/>
      <c r="BK4" s="76"/>
      <c r="BL4" s="76"/>
      <c r="BM4" s="76"/>
      <c r="BN4" s="76"/>
      <c r="BO4" s="76"/>
      <c r="BP4" s="76"/>
      <c r="BQ4" s="76" t="s">
        <v>15</v>
      </c>
      <c r="BR4" s="76"/>
      <c r="BS4" s="76"/>
      <c r="BT4" s="76"/>
      <c r="BU4" s="76"/>
      <c r="BV4" s="76"/>
      <c r="BW4" s="76"/>
      <c r="BX4" s="76"/>
      <c r="BY4" s="76"/>
      <c r="BZ4" s="76"/>
      <c r="CA4" s="76"/>
      <c r="CB4" s="76" t="s">
        <v>65</v>
      </c>
      <c r="CC4" s="76"/>
      <c r="CD4" s="76"/>
      <c r="CE4" s="76"/>
      <c r="CF4" s="76"/>
      <c r="CG4" s="76"/>
      <c r="CH4" s="76"/>
      <c r="CI4" s="76"/>
      <c r="CJ4" s="76"/>
      <c r="CK4" s="76"/>
      <c r="CL4" s="76"/>
      <c r="CM4" s="76" t="s">
        <v>1</v>
      </c>
      <c r="CN4" s="76"/>
      <c r="CO4" s="76"/>
      <c r="CP4" s="76"/>
      <c r="CQ4" s="76"/>
      <c r="CR4" s="76"/>
      <c r="CS4" s="76"/>
      <c r="CT4" s="76"/>
      <c r="CU4" s="76"/>
      <c r="CV4" s="76"/>
      <c r="CW4" s="76"/>
      <c r="CX4" s="76" t="s">
        <v>68</v>
      </c>
      <c r="CY4" s="76"/>
      <c r="CZ4" s="76"/>
      <c r="DA4" s="76"/>
      <c r="DB4" s="76"/>
      <c r="DC4" s="76"/>
      <c r="DD4" s="76"/>
      <c r="DE4" s="76"/>
      <c r="DF4" s="76"/>
      <c r="DG4" s="76"/>
      <c r="DH4" s="76"/>
      <c r="DI4" s="76" t="s">
        <v>69</v>
      </c>
      <c r="DJ4" s="76"/>
      <c r="DK4" s="76"/>
      <c r="DL4" s="76"/>
      <c r="DM4" s="76"/>
      <c r="DN4" s="76"/>
      <c r="DO4" s="76"/>
      <c r="DP4" s="76"/>
      <c r="DQ4" s="76"/>
      <c r="DR4" s="76"/>
      <c r="DS4" s="76"/>
      <c r="DT4" s="76" t="s">
        <v>70</v>
      </c>
      <c r="DU4" s="76"/>
      <c r="DV4" s="76"/>
      <c r="DW4" s="76"/>
      <c r="DX4" s="76"/>
      <c r="DY4" s="76"/>
      <c r="DZ4" s="76"/>
      <c r="EA4" s="76"/>
      <c r="EB4" s="76"/>
      <c r="EC4" s="76"/>
      <c r="ED4" s="76"/>
      <c r="EE4" s="76" t="s">
        <v>71</v>
      </c>
      <c r="EF4" s="76"/>
      <c r="EG4" s="76"/>
      <c r="EH4" s="76"/>
      <c r="EI4" s="76"/>
      <c r="EJ4" s="76"/>
      <c r="EK4" s="76"/>
      <c r="EL4" s="76"/>
      <c r="EM4" s="76"/>
      <c r="EN4" s="76"/>
      <c r="EO4" s="76"/>
    </row>
    <row r="5" spans="1:145" x14ac:dyDescent="0.15">
      <c r="A5" s="28" t="s">
        <v>72</v>
      </c>
      <c r="B5" s="32"/>
      <c r="C5" s="32"/>
      <c r="D5" s="32"/>
      <c r="E5" s="32"/>
      <c r="F5" s="32"/>
      <c r="G5" s="32"/>
      <c r="H5" s="36" t="s">
        <v>61</v>
      </c>
      <c r="I5" s="36" t="s">
        <v>73</v>
      </c>
      <c r="J5" s="36" t="s">
        <v>74</v>
      </c>
      <c r="K5" s="36" t="s">
        <v>75</v>
      </c>
      <c r="L5" s="36" t="s">
        <v>76</v>
      </c>
      <c r="M5" s="36" t="s">
        <v>6</v>
      </c>
      <c r="N5" s="36" t="s">
        <v>77</v>
      </c>
      <c r="O5" s="36" t="s">
        <v>78</v>
      </c>
      <c r="P5" s="36" t="s">
        <v>79</v>
      </c>
      <c r="Q5" s="36" t="s">
        <v>80</v>
      </c>
      <c r="R5" s="36" t="s">
        <v>81</v>
      </c>
      <c r="S5" s="36" t="s">
        <v>82</v>
      </c>
      <c r="T5" s="36" t="s">
        <v>83</v>
      </c>
      <c r="U5" s="36" t="s">
        <v>0</v>
      </c>
      <c r="V5" s="36" t="s">
        <v>2</v>
      </c>
      <c r="W5" s="36" t="s">
        <v>84</v>
      </c>
      <c r="X5" s="36" t="s">
        <v>85</v>
      </c>
      <c r="Y5" s="36" t="s">
        <v>86</v>
      </c>
      <c r="Z5" s="36" t="s">
        <v>87</v>
      </c>
      <c r="AA5" s="36" t="s">
        <v>88</v>
      </c>
      <c r="AB5" s="36" t="s">
        <v>89</v>
      </c>
      <c r="AC5" s="36" t="s">
        <v>90</v>
      </c>
      <c r="AD5" s="36" t="s">
        <v>92</v>
      </c>
      <c r="AE5" s="36" t="s">
        <v>93</v>
      </c>
      <c r="AF5" s="36" t="s">
        <v>94</v>
      </c>
      <c r="AG5" s="36" t="s">
        <v>95</v>
      </c>
      <c r="AH5" s="36" t="s">
        <v>96</v>
      </c>
      <c r="AI5" s="36" t="s">
        <v>48</v>
      </c>
      <c r="AJ5" s="36" t="s">
        <v>86</v>
      </c>
      <c r="AK5" s="36" t="s">
        <v>87</v>
      </c>
      <c r="AL5" s="36" t="s">
        <v>88</v>
      </c>
      <c r="AM5" s="36" t="s">
        <v>89</v>
      </c>
      <c r="AN5" s="36" t="s">
        <v>90</v>
      </c>
      <c r="AO5" s="36" t="s">
        <v>92</v>
      </c>
      <c r="AP5" s="36" t="s">
        <v>93</v>
      </c>
      <c r="AQ5" s="36" t="s">
        <v>94</v>
      </c>
      <c r="AR5" s="36" t="s">
        <v>95</v>
      </c>
      <c r="AS5" s="36" t="s">
        <v>96</v>
      </c>
      <c r="AT5" s="36" t="s">
        <v>91</v>
      </c>
      <c r="AU5" s="36" t="s">
        <v>86</v>
      </c>
      <c r="AV5" s="36" t="s">
        <v>87</v>
      </c>
      <c r="AW5" s="36" t="s">
        <v>88</v>
      </c>
      <c r="AX5" s="36" t="s">
        <v>89</v>
      </c>
      <c r="AY5" s="36" t="s">
        <v>90</v>
      </c>
      <c r="AZ5" s="36" t="s">
        <v>92</v>
      </c>
      <c r="BA5" s="36" t="s">
        <v>93</v>
      </c>
      <c r="BB5" s="36" t="s">
        <v>94</v>
      </c>
      <c r="BC5" s="36" t="s">
        <v>95</v>
      </c>
      <c r="BD5" s="36" t="s">
        <v>96</v>
      </c>
      <c r="BE5" s="36" t="s">
        <v>91</v>
      </c>
      <c r="BF5" s="36" t="s">
        <v>86</v>
      </c>
      <c r="BG5" s="36" t="s">
        <v>87</v>
      </c>
      <c r="BH5" s="36" t="s">
        <v>88</v>
      </c>
      <c r="BI5" s="36" t="s">
        <v>89</v>
      </c>
      <c r="BJ5" s="36" t="s">
        <v>90</v>
      </c>
      <c r="BK5" s="36" t="s">
        <v>92</v>
      </c>
      <c r="BL5" s="36" t="s">
        <v>93</v>
      </c>
      <c r="BM5" s="36" t="s">
        <v>94</v>
      </c>
      <c r="BN5" s="36" t="s">
        <v>95</v>
      </c>
      <c r="BO5" s="36" t="s">
        <v>96</v>
      </c>
      <c r="BP5" s="36" t="s">
        <v>91</v>
      </c>
      <c r="BQ5" s="36" t="s">
        <v>86</v>
      </c>
      <c r="BR5" s="36" t="s">
        <v>87</v>
      </c>
      <c r="BS5" s="36" t="s">
        <v>88</v>
      </c>
      <c r="BT5" s="36" t="s">
        <v>89</v>
      </c>
      <c r="BU5" s="36" t="s">
        <v>90</v>
      </c>
      <c r="BV5" s="36" t="s">
        <v>92</v>
      </c>
      <c r="BW5" s="36" t="s">
        <v>93</v>
      </c>
      <c r="BX5" s="36" t="s">
        <v>94</v>
      </c>
      <c r="BY5" s="36" t="s">
        <v>95</v>
      </c>
      <c r="BZ5" s="36" t="s">
        <v>96</v>
      </c>
      <c r="CA5" s="36" t="s">
        <v>91</v>
      </c>
      <c r="CB5" s="36" t="s">
        <v>86</v>
      </c>
      <c r="CC5" s="36" t="s">
        <v>87</v>
      </c>
      <c r="CD5" s="36" t="s">
        <v>88</v>
      </c>
      <c r="CE5" s="36" t="s">
        <v>89</v>
      </c>
      <c r="CF5" s="36" t="s">
        <v>90</v>
      </c>
      <c r="CG5" s="36" t="s">
        <v>92</v>
      </c>
      <c r="CH5" s="36" t="s">
        <v>93</v>
      </c>
      <c r="CI5" s="36" t="s">
        <v>94</v>
      </c>
      <c r="CJ5" s="36" t="s">
        <v>95</v>
      </c>
      <c r="CK5" s="36" t="s">
        <v>96</v>
      </c>
      <c r="CL5" s="36" t="s">
        <v>91</v>
      </c>
      <c r="CM5" s="36" t="s">
        <v>86</v>
      </c>
      <c r="CN5" s="36" t="s">
        <v>87</v>
      </c>
      <c r="CO5" s="36" t="s">
        <v>88</v>
      </c>
      <c r="CP5" s="36" t="s">
        <v>89</v>
      </c>
      <c r="CQ5" s="36" t="s">
        <v>90</v>
      </c>
      <c r="CR5" s="36" t="s">
        <v>92</v>
      </c>
      <c r="CS5" s="36" t="s">
        <v>93</v>
      </c>
      <c r="CT5" s="36" t="s">
        <v>94</v>
      </c>
      <c r="CU5" s="36" t="s">
        <v>95</v>
      </c>
      <c r="CV5" s="36" t="s">
        <v>96</v>
      </c>
      <c r="CW5" s="36" t="s">
        <v>91</v>
      </c>
      <c r="CX5" s="36" t="s">
        <v>86</v>
      </c>
      <c r="CY5" s="36" t="s">
        <v>87</v>
      </c>
      <c r="CZ5" s="36" t="s">
        <v>88</v>
      </c>
      <c r="DA5" s="36" t="s">
        <v>89</v>
      </c>
      <c r="DB5" s="36" t="s">
        <v>90</v>
      </c>
      <c r="DC5" s="36" t="s">
        <v>92</v>
      </c>
      <c r="DD5" s="36" t="s">
        <v>93</v>
      </c>
      <c r="DE5" s="36" t="s">
        <v>94</v>
      </c>
      <c r="DF5" s="36" t="s">
        <v>95</v>
      </c>
      <c r="DG5" s="36" t="s">
        <v>96</v>
      </c>
      <c r="DH5" s="36" t="s">
        <v>91</v>
      </c>
      <c r="DI5" s="36" t="s">
        <v>86</v>
      </c>
      <c r="DJ5" s="36" t="s">
        <v>87</v>
      </c>
      <c r="DK5" s="36" t="s">
        <v>88</v>
      </c>
      <c r="DL5" s="36" t="s">
        <v>89</v>
      </c>
      <c r="DM5" s="36" t="s">
        <v>90</v>
      </c>
      <c r="DN5" s="36" t="s">
        <v>92</v>
      </c>
      <c r="DO5" s="36" t="s">
        <v>93</v>
      </c>
      <c r="DP5" s="36" t="s">
        <v>94</v>
      </c>
      <c r="DQ5" s="36" t="s">
        <v>95</v>
      </c>
      <c r="DR5" s="36" t="s">
        <v>96</v>
      </c>
      <c r="DS5" s="36" t="s">
        <v>91</v>
      </c>
      <c r="DT5" s="36" t="s">
        <v>86</v>
      </c>
      <c r="DU5" s="36" t="s">
        <v>87</v>
      </c>
      <c r="DV5" s="36" t="s">
        <v>88</v>
      </c>
      <c r="DW5" s="36" t="s">
        <v>89</v>
      </c>
      <c r="DX5" s="36" t="s">
        <v>90</v>
      </c>
      <c r="DY5" s="36" t="s">
        <v>92</v>
      </c>
      <c r="DZ5" s="36" t="s">
        <v>93</v>
      </c>
      <c r="EA5" s="36" t="s">
        <v>94</v>
      </c>
      <c r="EB5" s="36" t="s">
        <v>95</v>
      </c>
      <c r="EC5" s="36" t="s">
        <v>96</v>
      </c>
      <c r="ED5" s="36" t="s">
        <v>91</v>
      </c>
      <c r="EE5" s="36" t="s">
        <v>86</v>
      </c>
      <c r="EF5" s="36" t="s">
        <v>87</v>
      </c>
      <c r="EG5" s="36" t="s">
        <v>88</v>
      </c>
      <c r="EH5" s="36" t="s">
        <v>89</v>
      </c>
      <c r="EI5" s="36" t="s">
        <v>90</v>
      </c>
      <c r="EJ5" s="36" t="s">
        <v>92</v>
      </c>
      <c r="EK5" s="36" t="s">
        <v>93</v>
      </c>
      <c r="EL5" s="36" t="s">
        <v>94</v>
      </c>
      <c r="EM5" s="36" t="s">
        <v>95</v>
      </c>
      <c r="EN5" s="36" t="s">
        <v>96</v>
      </c>
      <c r="EO5" s="36" t="s">
        <v>91</v>
      </c>
    </row>
    <row r="6" spans="1:145" s="27" customFormat="1" x14ac:dyDescent="0.15">
      <c r="A6" s="28" t="s">
        <v>97</v>
      </c>
      <c r="B6" s="33">
        <f t="shared" ref="B6:X6" si="1">B7</f>
        <v>2018</v>
      </c>
      <c r="C6" s="33">
        <f t="shared" si="1"/>
        <v>205834</v>
      </c>
      <c r="D6" s="33">
        <f t="shared" si="1"/>
        <v>47</v>
      </c>
      <c r="E6" s="33">
        <f t="shared" si="1"/>
        <v>17</v>
      </c>
      <c r="F6" s="33">
        <f t="shared" si="1"/>
        <v>5</v>
      </c>
      <c r="G6" s="33">
        <f t="shared" si="1"/>
        <v>0</v>
      </c>
      <c r="H6" s="33" t="str">
        <f t="shared" si="1"/>
        <v>長野県　信濃町</v>
      </c>
      <c r="I6" s="33" t="str">
        <f t="shared" si="1"/>
        <v>法非適用</v>
      </c>
      <c r="J6" s="33" t="str">
        <f t="shared" si="1"/>
        <v>下水道事業</v>
      </c>
      <c r="K6" s="33" t="str">
        <f t="shared" si="1"/>
        <v>農業集落排水</v>
      </c>
      <c r="L6" s="33" t="str">
        <f t="shared" si="1"/>
        <v>F2</v>
      </c>
      <c r="M6" s="33" t="str">
        <f t="shared" si="1"/>
        <v>非設置</v>
      </c>
      <c r="N6" s="37" t="str">
        <f t="shared" si="1"/>
        <v>-</v>
      </c>
      <c r="O6" s="37" t="str">
        <f t="shared" si="1"/>
        <v>該当数値なし</v>
      </c>
      <c r="P6" s="37">
        <f t="shared" si="1"/>
        <v>26.25</v>
      </c>
      <c r="Q6" s="37">
        <f t="shared" si="1"/>
        <v>88.33</v>
      </c>
      <c r="R6" s="37">
        <f t="shared" si="1"/>
        <v>3490</v>
      </c>
      <c r="S6" s="37">
        <f t="shared" si="1"/>
        <v>8432</v>
      </c>
      <c r="T6" s="37">
        <f t="shared" si="1"/>
        <v>149.30000000000001</v>
      </c>
      <c r="U6" s="37">
        <f t="shared" si="1"/>
        <v>56.48</v>
      </c>
      <c r="V6" s="37">
        <f t="shared" si="1"/>
        <v>2189</v>
      </c>
      <c r="W6" s="37">
        <f t="shared" si="1"/>
        <v>1.3</v>
      </c>
      <c r="X6" s="37">
        <f t="shared" si="1"/>
        <v>1683.85</v>
      </c>
      <c r="Y6" s="41">
        <f t="shared" ref="Y6:AH6" si="2">IF(Y7="",NA(),Y7)</f>
        <v>81.14</v>
      </c>
      <c r="Z6" s="41">
        <f t="shared" si="2"/>
        <v>81.459999999999994</v>
      </c>
      <c r="AA6" s="41">
        <f t="shared" si="2"/>
        <v>82.41</v>
      </c>
      <c r="AB6" s="41">
        <f t="shared" si="2"/>
        <v>80.02</v>
      </c>
      <c r="AC6" s="41">
        <f t="shared" si="2"/>
        <v>80.83</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1044.8</v>
      </c>
      <c r="BL6" s="41">
        <f t="shared" si="5"/>
        <v>1081.8</v>
      </c>
      <c r="BM6" s="41">
        <f t="shared" si="5"/>
        <v>974.93</v>
      </c>
      <c r="BN6" s="41">
        <f t="shared" si="5"/>
        <v>855.8</v>
      </c>
      <c r="BO6" s="41">
        <f t="shared" si="5"/>
        <v>789.46</v>
      </c>
      <c r="BP6" s="37" t="str">
        <f>IF(BP7="","",IF(BP7="-","【-】","【"&amp;SUBSTITUTE(TEXT(BP7,"#,##0.00"),"-","△")&amp;"】"))</f>
        <v>【747.76】</v>
      </c>
      <c r="BQ6" s="41">
        <f t="shared" ref="BQ6:BZ6" si="6">IF(BQ7="",NA(),BQ7)</f>
        <v>59.13</v>
      </c>
      <c r="BR6" s="41">
        <f t="shared" si="6"/>
        <v>52.25</v>
      </c>
      <c r="BS6" s="41">
        <f t="shared" si="6"/>
        <v>45.27</v>
      </c>
      <c r="BT6" s="41">
        <f t="shared" si="6"/>
        <v>55.21</v>
      </c>
      <c r="BU6" s="41">
        <f t="shared" si="6"/>
        <v>55.88</v>
      </c>
      <c r="BV6" s="41">
        <f t="shared" si="6"/>
        <v>50.82</v>
      </c>
      <c r="BW6" s="41">
        <f t="shared" si="6"/>
        <v>52.19</v>
      </c>
      <c r="BX6" s="41">
        <f t="shared" si="6"/>
        <v>55.32</v>
      </c>
      <c r="BY6" s="41">
        <f t="shared" si="6"/>
        <v>59.8</v>
      </c>
      <c r="BZ6" s="41">
        <f t="shared" si="6"/>
        <v>57.77</v>
      </c>
      <c r="CA6" s="37" t="str">
        <f>IF(CA7="","",IF(CA7="-","【-】","【"&amp;SUBSTITUTE(TEXT(CA7,"#,##0.00"),"-","△")&amp;"】"))</f>
        <v>【59.51】</v>
      </c>
      <c r="CB6" s="41">
        <f t="shared" ref="CB6:CK6" si="7">IF(CB7="",NA(),CB7)</f>
        <v>311.23</v>
      </c>
      <c r="CC6" s="41">
        <f t="shared" si="7"/>
        <v>352.12</v>
      </c>
      <c r="CD6" s="41">
        <f t="shared" si="7"/>
        <v>408.07</v>
      </c>
      <c r="CE6" s="41">
        <f t="shared" si="7"/>
        <v>333.85</v>
      </c>
      <c r="CF6" s="41">
        <f t="shared" si="7"/>
        <v>334.68</v>
      </c>
      <c r="CG6" s="41">
        <f t="shared" si="7"/>
        <v>300.52</v>
      </c>
      <c r="CH6" s="41">
        <f t="shared" si="7"/>
        <v>296.14</v>
      </c>
      <c r="CI6" s="41">
        <f t="shared" si="7"/>
        <v>283.17</v>
      </c>
      <c r="CJ6" s="41">
        <f t="shared" si="7"/>
        <v>263.76</v>
      </c>
      <c r="CK6" s="41">
        <f t="shared" si="7"/>
        <v>274.35000000000002</v>
      </c>
      <c r="CL6" s="37" t="str">
        <f>IF(CL7="","",IF(CL7="-","【-】","【"&amp;SUBSTITUTE(TEXT(CL7,"#,##0.00"),"-","△")&amp;"】"))</f>
        <v>【261.46】</v>
      </c>
      <c r="CM6" s="41">
        <f t="shared" ref="CM6:CV6" si="8">IF(CM7="",NA(),CM7)</f>
        <v>47.45</v>
      </c>
      <c r="CN6" s="41">
        <f t="shared" si="8"/>
        <v>46.98</v>
      </c>
      <c r="CO6" s="41">
        <f t="shared" si="8"/>
        <v>47.64</v>
      </c>
      <c r="CP6" s="41">
        <f t="shared" si="8"/>
        <v>49.34</v>
      </c>
      <c r="CQ6" s="41">
        <f t="shared" si="8"/>
        <v>46.04</v>
      </c>
      <c r="CR6" s="41">
        <f t="shared" si="8"/>
        <v>53.24</v>
      </c>
      <c r="CS6" s="41">
        <f t="shared" si="8"/>
        <v>52.31</v>
      </c>
      <c r="CT6" s="41">
        <f t="shared" si="8"/>
        <v>60.65</v>
      </c>
      <c r="CU6" s="41">
        <f t="shared" si="8"/>
        <v>51.75</v>
      </c>
      <c r="CV6" s="41">
        <f t="shared" si="8"/>
        <v>50.68</v>
      </c>
      <c r="CW6" s="37" t="str">
        <f>IF(CW7="","",IF(CW7="-","【-】","【"&amp;SUBSTITUTE(TEXT(CW7,"#,##0.00"),"-","△")&amp;"】"))</f>
        <v>【52.23】</v>
      </c>
      <c r="CX6" s="41">
        <f t="shared" ref="CX6:DG6" si="9">IF(CX7="",NA(),CX7)</f>
        <v>82.76</v>
      </c>
      <c r="CY6" s="41">
        <f t="shared" si="9"/>
        <v>84.27</v>
      </c>
      <c r="CZ6" s="41">
        <f t="shared" si="9"/>
        <v>84.62</v>
      </c>
      <c r="DA6" s="41">
        <f t="shared" si="9"/>
        <v>84.61</v>
      </c>
      <c r="DB6" s="41">
        <f t="shared" si="9"/>
        <v>83.6</v>
      </c>
      <c r="DC6" s="41">
        <f t="shared" si="9"/>
        <v>84.07</v>
      </c>
      <c r="DD6" s="41">
        <f t="shared" si="9"/>
        <v>84.32</v>
      </c>
      <c r="DE6" s="41">
        <f t="shared" si="9"/>
        <v>84.58</v>
      </c>
      <c r="DF6" s="41">
        <f t="shared" si="9"/>
        <v>84.84</v>
      </c>
      <c r="DG6" s="41">
        <f t="shared" si="9"/>
        <v>84.86</v>
      </c>
      <c r="DH6" s="37" t="str">
        <f>IF(DH7="","",IF(DH7="-","【-】","【"&amp;SUBSTITUTE(TEXT(DH7,"#,##0.00"),"-","△")&amp;"】"))</f>
        <v>【85.82】</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0.02</v>
      </c>
      <c r="EK6" s="41">
        <f t="shared" si="12"/>
        <v>0.01</v>
      </c>
      <c r="EL6" s="41">
        <f t="shared" si="12"/>
        <v>2.0499999999999998</v>
      </c>
      <c r="EM6" s="41">
        <f t="shared" si="12"/>
        <v>0.01</v>
      </c>
      <c r="EN6" s="41">
        <f t="shared" si="12"/>
        <v>0.01</v>
      </c>
      <c r="EO6" s="37" t="str">
        <f>IF(EO7="","",IF(EO7="-","【-】","【"&amp;SUBSTITUTE(TEXT(EO7,"#,##0.00"),"-","△")&amp;"】"))</f>
        <v>【0.02】</v>
      </c>
    </row>
    <row r="7" spans="1:145" s="27" customFormat="1" x14ac:dyDescent="0.15">
      <c r="A7" s="28"/>
      <c r="B7" s="34">
        <v>2018</v>
      </c>
      <c r="C7" s="34">
        <v>205834</v>
      </c>
      <c r="D7" s="34">
        <v>47</v>
      </c>
      <c r="E7" s="34">
        <v>17</v>
      </c>
      <c r="F7" s="34">
        <v>5</v>
      </c>
      <c r="G7" s="34">
        <v>0</v>
      </c>
      <c r="H7" s="34" t="s">
        <v>98</v>
      </c>
      <c r="I7" s="34" t="s">
        <v>99</v>
      </c>
      <c r="J7" s="34" t="s">
        <v>100</v>
      </c>
      <c r="K7" s="34" t="s">
        <v>101</v>
      </c>
      <c r="L7" s="34" t="s">
        <v>102</v>
      </c>
      <c r="M7" s="34" t="s">
        <v>103</v>
      </c>
      <c r="N7" s="38" t="s">
        <v>42</v>
      </c>
      <c r="O7" s="38" t="s">
        <v>104</v>
      </c>
      <c r="P7" s="38">
        <v>26.25</v>
      </c>
      <c r="Q7" s="38">
        <v>88.33</v>
      </c>
      <c r="R7" s="38">
        <v>3490</v>
      </c>
      <c r="S7" s="38">
        <v>8432</v>
      </c>
      <c r="T7" s="38">
        <v>149.30000000000001</v>
      </c>
      <c r="U7" s="38">
        <v>56.48</v>
      </c>
      <c r="V7" s="38">
        <v>2189</v>
      </c>
      <c r="W7" s="38">
        <v>1.3</v>
      </c>
      <c r="X7" s="38">
        <v>1683.85</v>
      </c>
      <c r="Y7" s="38">
        <v>81.14</v>
      </c>
      <c r="Z7" s="38">
        <v>81.459999999999994</v>
      </c>
      <c r="AA7" s="38">
        <v>82.41</v>
      </c>
      <c r="AB7" s="38">
        <v>80.02</v>
      </c>
      <c r="AC7" s="38">
        <v>80.83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59.13</v>
      </c>
      <c r="BR7" s="38">
        <v>52.25</v>
      </c>
      <c r="BS7" s="38">
        <v>45.27</v>
      </c>
      <c r="BT7" s="38">
        <v>55.21</v>
      </c>
      <c r="BU7" s="38">
        <v>55.88</v>
      </c>
      <c r="BV7" s="38">
        <v>50.82</v>
      </c>
      <c r="BW7" s="38">
        <v>52.19</v>
      </c>
      <c r="BX7" s="38">
        <v>55.32</v>
      </c>
      <c r="BY7" s="38">
        <v>59.8</v>
      </c>
      <c r="BZ7" s="38">
        <v>57.77</v>
      </c>
      <c r="CA7" s="38">
        <v>59.51</v>
      </c>
      <c r="CB7" s="38">
        <v>311.23</v>
      </c>
      <c r="CC7" s="38">
        <v>352.12</v>
      </c>
      <c r="CD7" s="38">
        <v>408.07</v>
      </c>
      <c r="CE7" s="38">
        <v>333.85</v>
      </c>
      <c r="CF7" s="38">
        <v>334.68</v>
      </c>
      <c r="CG7" s="38">
        <v>300.52</v>
      </c>
      <c r="CH7" s="38">
        <v>296.14</v>
      </c>
      <c r="CI7" s="38">
        <v>283.17</v>
      </c>
      <c r="CJ7" s="38">
        <v>263.76</v>
      </c>
      <c r="CK7" s="38">
        <v>274.35000000000002</v>
      </c>
      <c r="CL7" s="38">
        <v>261.45999999999998</v>
      </c>
      <c r="CM7" s="38">
        <v>47.45</v>
      </c>
      <c r="CN7" s="38">
        <v>46.98</v>
      </c>
      <c r="CO7" s="38">
        <v>47.64</v>
      </c>
      <c r="CP7" s="38">
        <v>49.34</v>
      </c>
      <c r="CQ7" s="38">
        <v>46.04</v>
      </c>
      <c r="CR7" s="38">
        <v>53.24</v>
      </c>
      <c r="CS7" s="38">
        <v>52.31</v>
      </c>
      <c r="CT7" s="38">
        <v>60.65</v>
      </c>
      <c r="CU7" s="38">
        <v>51.75</v>
      </c>
      <c r="CV7" s="38">
        <v>50.68</v>
      </c>
      <c r="CW7" s="38">
        <v>52.23</v>
      </c>
      <c r="CX7" s="38">
        <v>82.76</v>
      </c>
      <c r="CY7" s="38">
        <v>84.27</v>
      </c>
      <c r="CZ7" s="38">
        <v>84.62</v>
      </c>
      <c r="DA7" s="38">
        <v>84.61</v>
      </c>
      <c r="DB7" s="38">
        <v>83.6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105</v>
      </c>
      <c r="C9" s="29" t="s">
        <v>106</v>
      </c>
      <c r="D9" s="29" t="s">
        <v>107</v>
      </c>
      <c r="E9" s="29" t="s">
        <v>108</v>
      </c>
      <c r="F9" s="29"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35</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2019-12-05T05:19:52Z</dcterms:created>
  <dcterms:modified xsi:type="dcterms:W3CDTF">2020-02-20T04:27:26Z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2020-02-10T05:03:31Z</vt:filetime>
  </property>
</Properties>
</file>