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30 野沢温泉村\"/>
    </mc:Choice>
  </mc:AlternateContent>
  <workbookProtection workbookAlgorithmName="SHA-512" workbookHashValue="dgruJeAf5pKPsvVD95CIX7r1rskwB+52u0dYaFojZHy+WNa0jLwKqwMyDEIbc1OtKUuf8hhAG/wGacpr8KX1vg==" workbookSaltValue="0X3hZA08ezQjrHMtWIpq/Q==" workbookSpinCount="100000" lockStructure="1"/>
  <bookViews>
    <workbookView xWindow="-60" yWindow="-60" windowWidth="20610" windowHeight="1098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<sst xmlns="http://schemas.openxmlformats.org/spreadsheetml/2006/main" count="220" uniqueCount="108">
  <si>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</si>
  <si>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</si>
  <si>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</si>
  <si>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</si>
  <si>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</si>
  <si>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</si>
  <si>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</si>
  <si>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</si>
  <si>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</si>
  <si>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</si>
  <si>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</si>
  <si>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</si>
  <si>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</si>
  <si>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</si>
  <si>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</si>
  <si>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</si>
  <si>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</si>
  <si>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</si>
  <si>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</si>
  <si>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</si>
  <si>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</si>
  <si>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</si>
  <si>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</si>
  <si>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</si>
  <si>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</si>
  <si>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</si>
  <si>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</si>
  <si>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</si>
  <si>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</si>
  <si>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</si>
  <si>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</si>
  <si>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</si>
  <si>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</si>
  <si>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</si>
  <si>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</si>
  <si>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</si>
  <si>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</si>
  <si>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</si>
  <si>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</si>
  <si>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</si>
  <si>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</si>
  <si>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</si>
  <si>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</si>
  <si>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</si>
  <si>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</si>
  <si>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</si>
  <si>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</si>
  <si>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</si>
  <si>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</si>
  <si>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</si>
  <si>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</si>
  <si>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</si>
  <si>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</si>
  <si>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</si>
  <si>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</si>
  <si>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</si>
  <si>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</si>
  <si>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</si>
  <si>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</si>
  <si>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</si>
  <si>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</si>
  <si>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</si>
  <si>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</si>
  <si>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</si>
  <si>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</si>
  <si>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</si>
  <si>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</si>
  <si>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</si>
  <si>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</si>
  <si>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</si>
  <si>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</si>
  <si>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</si>
  <si>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</si>
  <si>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</si>
  <si>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</si>
  <si>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</si>
  <si>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</si>
  <si>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</si>
  <si>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</si>
  <si>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</si>
  <si>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</si>
  <si>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</si>
  <si>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</si>
  <si>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</si>
  <si>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</si>
  <si>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</si>
  <si>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</si>
  <si>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</si>
  <si>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</si>
  <si>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</si>
  <si>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</si>
  <si>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</si>
  <si>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</si>
  <si>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野沢温泉村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</si>
  <si>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</si>
  <si>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</si>
  <si>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</si>
  <si>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</si>
  <si>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</si>
  <si>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</si>
  <si>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</si>
  <si>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</si>
  <si>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</si>
  <si>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</si>
  <si>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</si>
  <si>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徹底した経費の削減により経常収支比率、料金回収率等は平成28年度における上ノ平簡水を統合した以前の水準に戻った形となった。
　企業債残高対給水収益比率、給水原価については類似団体に比べかなり低い状況ではあるが、施設及び管路の老朽化を踏まえると、今後住民の理解を得たうえで、大規模改修の検討をしていく必要がある。
　利用頻度の少ない施設及び老朽化の著しい施設については、廃止も視野に入れた検討をする必要性がある。</t>
    <rPh sb="0" eb="2">
      <t>テッテイ</t>
    </rPh>
    <rPh sb="4" eb="6">
      <t>ケイヒ</t>
    </rPh>
    <rPh sb="7" eb="9">
      <t>サクゲン</t>
    </rPh>
    <rPh sb="12" eb="14">
      <t>ケイジョウ</t>
    </rPh>
    <rPh sb="14" eb="16">
      <t>シュウシ</t>
    </rPh>
    <rPh sb="16" eb="18">
      <t>ヒリツ</t>
    </rPh>
    <rPh sb="19" eb="21">
      <t>リョウキン</t>
    </rPh>
    <rPh sb="21" eb="23">
      <t>カイシュウ</t>
    </rPh>
    <rPh sb="23" eb="24">
      <t>リツ</t>
    </rPh>
    <rPh sb="24" eb="25">
      <t>トウ</t>
    </rPh>
    <rPh sb="26" eb="28">
      <t>ヘイセイ</t>
    </rPh>
    <rPh sb="30" eb="32">
      <t>ネンド</t>
    </rPh>
    <rPh sb="36" eb="37">
      <t>ウエ</t>
    </rPh>
    <rPh sb="38" eb="39">
      <t>タイラ</t>
    </rPh>
    <rPh sb="39" eb="41">
      <t>カンスイ</t>
    </rPh>
    <rPh sb="42" eb="44">
      <t>トウゴウ</t>
    </rPh>
    <rPh sb="46" eb="48">
      <t>イゼン</t>
    </rPh>
    <rPh sb="49" eb="51">
      <t>スイジュン</t>
    </rPh>
    <rPh sb="52" eb="53">
      <t>モド</t>
    </rPh>
    <rPh sb="55" eb="56">
      <t>カタチ</t>
    </rPh>
    <rPh sb="63" eb="65">
      <t>キギョウ</t>
    </rPh>
    <rPh sb="65" eb="66">
      <t>サイ</t>
    </rPh>
    <rPh sb="66" eb="68">
      <t>ザンダカ</t>
    </rPh>
    <rPh sb="68" eb="69">
      <t>タイ</t>
    </rPh>
    <rPh sb="69" eb="71">
      <t>キュウスイ</t>
    </rPh>
    <rPh sb="71" eb="73">
      <t>シュウエキ</t>
    </rPh>
    <rPh sb="73" eb="75">
      <t>ヒリツ</t>
    </rPh>
    <rPh sb="76" eb="78">
      <t>キュウスイ</t>
    </rPh>
    <rPh sb="78" eb="80">
      <t>ゲンカ</t>
    </rPh>
    <rPh sb="85" eb="87">
      <t>ルイジ</t>
    </rPh>
    <rPh sb="87" eb="89">
      <t>ダンタイ</t>
    </rPh>
    <rPh sb="90" eb="91">
      <t>クラ</t>
    </rPh>
    <rPh sb="95" eb="96">
      <t>ヒク</t>
    </rPh>
    <rPh sb="97" eb="99">
      <t>ジョウキョウ</t>
    </rPh>
    <rPh sb="105" eb="107">
      <t>シセツ</t>
    </rPh>
    <rPh sb="107" eb="108">
      <t>オヨ</t>
    </rPh>
    <rPh sb="109" eb="111">
      <t>カンロ</t>
    </rPh>
    <rPh sb="112" eb="115">
      <t>ロウキュウカ</t>
    </rPh>
    <rPh sb="116" eb="117">
      <t>フ</t>
    </rPh>
    <rPh sb="122" eb="124">
      <t>コンゴ</t>
    </rPh>
    <rPh sb="124" eb="126">
      <t>ジュウミン</t>
    </rPh>
    <rPh sb="127" eb="129">
      <t>リカイ</t>
    </rPh>
    <rPh sb="130" eb="131">
      <t>エ</t>
    </rPh>
    <rPh sb="136" eb="139">
      <t>ダイキボ</t>
    </rPh>
    <rPh sb="139" eb="141">
      <t>カイシュウ</t>
    </rPh>
    <rPh sb="142" eb="144">
      <t>ケントウ</t>
    </rPh>
    <rPh sb="149" eb="151">
      <t>ヒツヨウ</t>
    </rPh>
    <rPh sb="157" eb="159">
      <t>リヨウ</t>
    </rPh>
    <rPh sb="159" eb="161">
      <t>ヒンド</t>
    </rPh>
    <rPh sb="162" eb="163">
      <t>スク</t>
    </rPh>
    <rPh sb="165" eb="167">
      <t>シセツ</t>
    </rPh>
    <rPh sb="167" eb="168">
      <t>オヨ</t>
    </rPh>
    <rPh sb="169" eb="172">
      <t>ロウキュウカ</t>
    </rPh>
    <rPh sb="173" eb="174">
      <t>イチジル</t>
    </rPh>
    <rPh sb="176" eb="178">
      <t>シセツ</t>
    </rPh>
    <rPh sb="184" eb="186">
      <t>ハイシ</t>
    </rPh>
    <rPh sb="187" eb="189">
      <t>シヤ</t>
    </rPh>
    <rPh sb="190" eb="191">
      <t>イ</t>
    </rPh>
    <rPh sb="193" eb="195">
      <t>ケントウ</t>
    </rPh>
    <rPh sb="198" eb="201">
      <t>ヒツヨウセイ</t>
    </rPh>
    <phoneticPr fontId="4"/>
  </si>
  <si>
    <t>管路経年化率については、類似団体より低いものの、有形固定資産減価償却率が高いため、耐用年数に近い古い資産が多いと言える。管路の更新は、主要幹線道路が無散水消雪施設道路であることから、容易に布設替えすることが出来ないため、道路管理者及び他の道路占有者（ガス・下水）との連携を図り計画的且つ経済的な更新を進める必要がある。</t>
    <rPh sb="0" eb="2">
      <t>カンロ</t>
    </rPh>
    <rPh sb="2" eb="4">
      <t>ケイネン</t>
    </rPh>
    <rPh sb="4" eb="5">
      <t>カ</t>
    </rPh>
    <rPh sb="5" eb="6">
      <t>リツ</t>
    </rPh>
    <rPh sb="12" eb="14">
      <t>ルイジ</t>
    </rPh>
    <rPh sb="14" eb="16">
      <t>ダンタイ</t>
    </rPh>
    <rPh sb="18" eb="19">
      <t>ヒク</t>
    </rPh>
    <rPh sb="24" eb="26">
      <t>ユウケイ</t>
    </rPh>
    <rPh sb="26" eb="28">
      <t>コテイ</t>
    </rPh>
    <rPh sb="28" eb="30">
      <t>シサン</t>
    </rPh>
    <rPh sb="30" eb="32">
      <t>ゲンカ</t>
    </rPh>
    <rPh sb="32" eb="34">
      <t>ショウキャク</t>
    </rPh>
    <rPh sb="34" eb="35">
      <t>リツ</t>
    </rPh>
    <rPh sb="36" eb="37">
      <t>タカ</t>
    </rPh>
    <rPh sb="41" eb="43">
      <t>タイヨウ</t>
    </rPh>
    <rPh sb="43" eb="45">
      <t>ネンスウ</t>
    </rPh>
    <rPh sb="46" eb="47">
      <t>チカ</t>
    </rPh>
    <rPh sb="48" eb="49">
      <t>フル</t>
    </rPh>
    <rPh sb="50" eb="52">
      <t>シサン</t>
    </rPh>
    <rPh sb="53" eb="54">
      <t>オオ</t>
    </rPh>
    <rPh sb="56" eb="57">
      <t>イ</t>
    </rPh>
    <rPh sb="60" eb="62">
      <t>カンロ</t>
    </rPh>
    <rPh sb="63" eb="65">
      <t>コウシン</t>
    </rPh>
    <rPh sb="67" eb="69">
      <t>シュヨウ</t>
    </rPh>
    <rPh sb="69" eb="71">
      <t>カンセン</t>
    </rPh>
    <rPh sb="71" eb="73">
      <t>ドウロ</t>
    </rPh>
    <rPh sb="74" eb="77">
      <t>ムサンスイ</t>
    </rPh>
    <rPh sb="77" eb="79">
      <t>ショウセツ</t>
    </rPh>
    <rPh sb="79" eb="81">
      <t>シセツ</t>
    </rPh>
    <rPh sb="81" eb="83">
      <t>ドウロ</t>
    </rPh>
    <rPh sb="91" eb="93">
      <t>ヨウイ</t>
    </rPh>
    <rPh sb="94" eb="96">
      <t>フセツ</t>
    </rPh>
    <rPh sb="96" eb="97">
      <t>ガ</t>
    </rPh>
    <rPh sb="103" eb="105">
      <t>デキ</t>
    </rPh>
    <rPh sb="110" eb="112">
      <t>ドウロ</t>
    </rPh>
    <rPh sb="112" eb="115">
      <t>カンリシャ</t>
    </rPh>
    <rPh sb="115" eb="116">
      <t>オヨ</t>
    </rPh>
    <rPh sb="117" eb="118">
      <t>タ</t>
    </rPh>
    <rPh sb="119" eb="121">
      <t>ドウロ</t>
    </rPh>
    <rPh sb="121" eb="123">
      <t>センユウ</t>
    </rPh>
    <rPh sb="123" eb="124">
      <t>シャ</t>
    </rPh>
    <rPh sb="128" eb="130">
      <t>ゲスイ</t>
    </rPh>
    <rPh sb="133" eb="135">
      <t>レンケイ</t>
    </rPh>
    <rPh sb="136" eb="137">
      <t>ハカ</t>
    </rPh>
    <rPh sb="138" eb="141">
      <t>ケイカクテキ</t>
    </rPh>
    <rPh sb="141" eb="142">
      <t>カ</t>
    </rPh>
    <rPh sb="143" eb="146">
      <t>ケイザイテキ</t>
    </rPh>
    <rPh sb="147" eb="149">
      <t>コウシン</t>
    </rPh>
    <rPh sb="150" eb="151">
      <t>スス</t>
    </rPh>
    <rPh sb="153" eb="155">
      <t>ヒツヨウ</t>
    </rPh>
    <phoneticPr fontId="4"/>
  </si>
  <si>
    <t>定住人口と観光人口の差が大きいため、施設規模の縮小を図ることは容易ではないが、老朽化及び利用頻度の少ない施設の廃止を視野に入れながら、水道事業経営の実情等を広報誌等により周知し、料金改定や経営に対する理解を求める。</t>
    <rPh sb="0" eb="2">
      <t>テイジュウ</t>
    </rPh>
    <rPh sb="2" eb="4">
      <t>ジンコウ</t>
    </rPh>
    <rPh sb="5" eb="7">
      <t>カンコウ</t>
    </rPh>
    <rPh sb="7" eb="9">
      <t>ジンコウ</t>
    </rPh>
    <rPh sb="10" eb="11">
      <t>サ</t>
    </rPh>
    <rPh sb="12" eb="13">
      <t>オオ</t>
    </rPh>
    <rPh sb="18" eb="20">
      <t>シセツ</t>
    </rPh>
    <rPh sb="20" eb="22">
      <t>キボ</t>
    </rPh>
    <rPh sb="23" eb="25">
      <t>シュクショウ</t>
    </rPh>
    <rPh sb="26" eb="27">
      <t>ハカ</t>
    </rPh>
    <rPh sb="31" eb="33">
      <t>ヨウイ</t>
    </rPh>
    <rPh sb="39" eb="42">
      <t>ロウキュウカ</t>
    </rPh>
    <rPh sb="42" eb="43">
      <t>オヨ</t>
    </rPh>
    <rPh sb="44" eb="46">
      <t>リヨウ</t>
    </rPh>
    <rPh sb="46" eb="48">
      <t>ヒンド</t>
    </rPh>
    <rPh sb="49" eb="50">
      <t>スク</t>
    </rPh>
    <rPh sb="52" eb="54">
      <t>シセツ</t>
    </rPh>
    <rPh sb="55" eb="57">
      <t>ハイシ</t>
    </rPh>
    <rPh sb="58" eb="60">
      <t>シヤ</t>
    </rPh>
    <rPh sb="61" eb="62">
      <t>イ</t>
    </rPh>
    <rPh sb="67" eb="69">
      <t>スイドウ</t>
    </rPh>
    <rPh sb="69" eb="71">
      <t>ジギョウ</t>
    </rPh>
    <rPh sb="71" eb="73">
      <t>ケイエイ</t>
    </rPh>
    <rPh sb="74" eb="76">
      <t>ジツジョウ</t>
    </rPh>
    <rPh sb="76" eb="77">
      <t>トウ</t>
    </rPh>
    <rPh sb="78" eb="80">
      <t>コウホウ</t>
    </rPh>
    <rPh sb="80" eb="81">
      <t>シ</t>
    </rPh>
    <rPh sb="81" eb="82">
      <t>トウ</t>
    </rPh>
    <rPh sb="85" eb="87">
      <t>シュウチ</t>
    </rPh>
    <rPh sb="89" eb="91">
      <t>リョウキン</t>
    </rPh>
    <rPh sb="91" eb="93">
      <t>カイテイ</t>
    </rPh>
    <rPh sb="94" eb="96">
      <t>ケイエイ</t>
    </rPh>
    <rPh sb="97" eb="98">
      <t>タイ</t>
    </rPh>
    <rPh sb="100" eb="102">
      <t>リカイ</t>
    </rPh>
    <rPh sb="103" eb="104">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</si>
</sst>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5E-42A6-84A5-0816390B672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c:ext xmlns:c16="http://schemas.microsoft.com/office/drawing/2014/chart" uri="{C3380CC4-5D6E-409C-BE32-E72D297353CC}">
              <c16:uniqueId val="{00000001-925E-42A6-84A5-0816390B672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21.91</c:v>
                </c:pt>
                <c:pt idx="1">
                  <c:v>21.3</c:v>
                </c:pt>
                <c:pt idx="2">
                  <c:v>20.77</c:v>
                </c:pt>
                <c:pt idx="3">
                  <c:v>20.73</c:v>
                </c:pt>
                <c:pt idx="4">
                  <c:v>20.55</c:v>
                </c:pt>
              </c:numCache>
            </c:numRef>
          </c:val>
          <c:extLst>
            <c:ext xmlns:c16="http://schemas.microsoft.com/office/drawing/2014/chart" uri="{C3380CC4-5D6E-409C-BE32-E72D297353CC}">
              <c16:uniqueId val="{00000000-27D6-4DB4-9B6B-156D7E32E0F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27D6-4DB4-9B6B-156D7E32E0F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86.1</c:v>
                </c:pt>
                <c:pt idx="1">
                  <c:v>85.8</c:v>
                </c:pt>
                <c:pt idx="2">
                  <c:v>82.6</c:v>
                </c:pt>
                <c:pt idx="3">
                  <c:v>82.6</c:v>
                </c:pt>
                <c:pt idx="4">
                  <c:v>86.1</c:v>
                </c:pt>
              </c:numCache>
            </c:numRef>
          </c:val>
          <c:extLst>
            <c:ext xmlns:c16="http://schemas.microsoft.com/office/drawing/2014/chart" uri="{C3380CC4-5D6E-409C-BE32-E72D297353CC}">
              <c16:uniqueId val="{00000000-2D2B-48DC-90A6-2CE28371B5F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2D2B-48DC-90A6-2CE28371B5F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138.4</c:v>
                </c:pt>
                <c:pt idx="1">
                  <c:v>134.38</c:v>
                </c:pt>
                <c:pt idx="2">
                  <c:v>101.04</c:v>
                </c:pt>
                <c:pt idx="3">
                  <c:v>120.53</c:v>
                </c:pt>
                <c:pt idx="4">
                  <c:v>132.97999999999999</c:v>
                </c:pt>
              </c:numCache>
            </c:numRef>
          </c:val>
          <c:extLst>
            <c:ext xmlns:c16="http://schemas.microsoft.com/office/drawing/2014/chart" uri="{C3380CC4-5D6E-409C-BE32-E72D297353CC}">
              <c16:uniqueId val="{00000000-6EB0-471E-9A6F-68498F378D4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c:ext xmlns:c16="http://schemas.microsoft.com/office/drawing/2014/chart" uri="{C3380CC4-5D6E-409C-BE32-E72D297353CC}">
              <c16:uniqueId val="{00000001-6EB0-471E-9A6F-68498F378D4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62.02</c:v>
                </c:pt>
                <c:pt idx="1">
                  <c:v>63.44</c:v>
                </c:pt>
                <c:pt idx="2">
                  <c:v>63.95</c:v>
                </c:pt>
                <c:pt idx="3">
                  <c:v>65.78</c:v>
                </c:pt>
                <c:pt idx="4">
                  <c:v>67.33</c:v>
                </c:pt>
              </c:numCache>
            </c:numRef>
          </c:val>
          <c:extLst>
            <c:ext xmlns:c16="http://schemas.microsoft.com/office/drawing/2014/chart" uri="{C3380CC4-5D6E-409C-BE32-E72D297353CC}">
              <c16:uniqueId val="{00000000-511B-43D6-B3AF-83C1136BF50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c:ext xmlns:c16="http://schemas.microsoft.com/office/drawing/2014/chart" uri="{C3380CC4-5D6E-409C-BE32-E72D297353CC}">
              <c16:uniqueId val="{00000001-511B-43D6-B3AF-83C1136BF50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3.52</c:v>
                </c:pt>
                <c:pt idx="1">
                  <c:v>5.58</c:v>
                </c:pt>
                <c:pt idx="2">
                  <c:v>6.5</c:v>
                </c:pt>
                <c:pt idx="3">
                  <c:v>8.33</c:v>
                </c:pt>
                <c:pt idx="4">
                  <c:v>10.039999999999999</c:v>
                </c:pt>
              </c:numCache>
            </c:numRef>
          </c:val>
          <c:extLst>
            <c:ext xmlns:c16="http://schemas.microsoft.com/office/drawing/2014/chart" uri="{C3380CC4-5D6E-409C-BE32-E72D297353CC}">
              <c16:uniqueId val="{00000000-2616-4434-9534-8F91D9CD1C7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c:ext xmlns:c16="http://schemas.microsoft.com/office/drawing/2014/chart" uri="{C3380CC4-5D6E-409C-BE32-E72D297353CC}">
              <c16:uniqueId val="{00000001-2616-4434-9534-8F91D9CD1C7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25-48BE-8D0C-978A6A619C9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c:ext xmlns:c16="http://schemas.microsoft.com/office/drawing/2014/chart" uri="{C3380CC4-5D6E-409C-BE32-E72D297353CC}">
              <c16:uniqueId val="{00000001-1D25-48BE-8D0C-978A6A619C9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184.47</c:v>
                </c:pt>
                <c:pt idx="1">
                  <c:v>185.08</c:v>
                </c:pt>
                <c:pt idx="2">
                  <c:v>183.05</c:v>
                </c:pt>
                <c:pt idx="3">
                  <c:v>173.96</c:v>
                </c:pt>
                <c:pt idx="4">
                  <c:v>167.37</c:v>
                </c:pt>
              </c:numCache>
            </c:numRef>
          </c:val>
          <c:extLst>
            <c:ext xmlns:c16="http://schemas.microsoft.com/office/drawing/2014/chart" uri="{C3380CC4-5D6E-409C-BE32-E72D297353CC}">
              <c16:uniqueId val="{00000000-4818-4DF5-8496-5E2070A3B2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c:ext xmlns:c16="http://schemas.microsoft.com/office/drawing/2014/chart" uri="{C3380CC4-5D6E-409C-BE32-E72D297353CC}">
              <c16:uniqueId val="{00000001-4818-4DF5-8496-5E2070A3B2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427.38</c:v>
                </c:pt>
                <c:pt idx="1">
                  <c:v>368.9</c:v>
                </c:pt>
                <c:pt idx="2">
                  <c:v>322.58999999999997</c:v>
                </c:pt>
                <c:pt idx="3">
                  <c:v>252.4</c:v>
                </c:pt>
                <c:pt idx="4">
                  <c:v>195.64</c:v>
                </c:pt>
              </c:numCache>
            </c:numRef>
          </c:val>
          <c:extLst>
            <c:ext xmlns:c16="http://schemas.microsoft.com/office/drawing/2014/chart" uri="{C3380CC4-5D6E-409C-BE32-E72D297353CC}">
              <c16:uniqueId val="{00000000-8C57-42A0-9C92-6BF812EB6A3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c:ext xmlns:c16="http://schemas.microsoft.com/office/drawing/2014/chart" uri="{C3380CC4-5D6E-409C-BE32-E72D297353CC}">
              <c16:uniqueId val="{00000001-8C57-42A0-9C92-6BF812EB6A3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118.21</c:v>
                </c:pt>
                <c:pt idx="1">
                  <c:v>119.94</c:v>
                </c:pt>
                <c:pt idx="2">
                  <c:v>91.42</c:v>
                </c:pt>
                <c:pt idx="3">
                  <c:v>108.62</c:v>
                </c:pt>
                <c:pt idx="4">
                  <c:v>120.36</c:v>
                </c:pt>
              </c:numCache>
            </c:numRef>
          </c:val>
          <c:extLst>
            <c:ext xmlns:c16="http://schemas.microsoft.com/office/drawing/2014/chart" uri="{C3380CC4-5D6E-409C-BE32-E72D297353CC}">
              <c16:uniqueId val="{00000000-0898-4523-B9C5-896388C6B9C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c:ext xmlns:c16="http://schemas.microsoft.com/office/drawing/2014/chart" uri="{C3380CC4-5D6E-409C-BE32-E72D297353CC}">
              <c16:uniqueId val="{00000001-0898-4523-B9C5-896388C6B9C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90.13</c:v>
                </c:pt>
                <c:pt idx="1">
                  <c:v>92.35</c:v>
                </c:pt>
                <c:pt idx="2">
                  <c:v>116.28</c:v>
                </c:pt>
                <c:pt idx="3">
                  <c:v>101.74</c:v>
                </c:pt>
                <c:pt idx="4">
                  <c:v>87.96</c:v>
                </c:pt>
              </c:numCache>
            </c:numRef>
          </c:val>
          <c:extLst>
            <c:ext xmlns:c16="http://schemas.microsoft.com/office/drawing/2014/chart" uri="{C3380CC4-5D6E-409C-BE32-E72D297353CC}">
              <c16:uniqueId val="{00000000-D856-4DFD-BDB8-950DA0961D0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c:ext xmlns:c16="http://schemas.microsoft.com/office/drawing/2014/chart" uri="{C3380CC4-5D6E-409C-BE32-E72D297353CC}">
              <c16:uniqueId val="{00000001-D856-4DFD-BDB8-950DA0961D0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A2" sqref="A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野沢温泉村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3730</v>
      </c>
      <c r="AM8" s="60"/>
      <c r="AN8" s="60"/>
      <c r="AO8" s="60"/>
      <c r="AP8" s="60"/>
      <c r="AQ8" s="60"/>
      <c r="AR8" s="60"/>
      <c r="AS8" s="60"/>
      <c r="AT8" s="51">
        <f>データ!$S$6</f>
        <v>57.96</v>
      </c>
      <c r="AU8" s="52"/>
      <c r="AV8" s="52"/>
      <c r="AW8" s="52"/>
      <c r="AX8" s="52"/>
      <c r="AY8" s="52"/>
      <c r="AZ8" s="52"/>
      <c r="BA8" s="52"/>
      <c r="BB8" s="53">
        <f>データ!$T$6</f>
        <v>64.349999999999994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74.86</v>
      </c>
      <c r="J10" s="52"/>
      <c r="K10" s="52"/>
      <c r="L10" s="52"/>
      <c r="M10" s="52"/>
      <c r="N10" s="52"/>
      <c r="O10" s="63"/>
      <c r="P10" s="53">
        <f>データ!$P$6</f>
        <v>100</v>
      </c>
      <c r="Q10" s="53"/>
      <c r="R10" s="53"/>
      <c r="S10" s="53"/>
      <c r="T10" s="53"/>
      <c r="U10" s="53"/>
      <c r="V10" s="53"/>
      <c r="W10" s="60">
        <f>データ!$Q$6</f>
        <v>2110</v>
      </c>
      <c r="X10" s="60"/>
      <c r="Y10" s="60"/>
      <c r="Z10" s="60"/>
      <c r="AA10" s="60"/>
      <c r="AB10" s="60"/>
      <c r="AC10" s="60"/>
      <c r="AD10" s="2"/>
      <c r="AE10" s="2"/>
      <c r="AF10" s="2"/>
      <c r="AG10" s="2"/>
      <c r="AH10" s="4"/>
      <c r="AI10" s="4"/>
      <c r="AJ10" s="4"/>
      <c r="AK10" s="4"/>
      <c r="AL10" s="60">
        <f>データ!$U$6</f>
        <v>3653</v>
      </c>
      <c r="AM10" s="60"/>
      <c r="AN10" s="60"/>
      <c r="AO10" s="60"/>
      <c r="AP10" s="60"/>
      <c r="AQ10" s="60"/>
      <c r="AR10" s="60"/>
      <c r="AS10" s="60"/>
      <c r="AT10" s="51">
        <f>データ!$V$6</f>
        <v>57.96</v>
      </c>
      <c r="AU10" s="52"/>
      <c r="AV10" s="52"/>
      <c r="AW10" s="52"/>
      <c r="AX10" s="52"/>
      <c r="AY10" s="52"/>
      <c r="AZ10" s="52"/>
      <c r="BA10" s="52"/>
      <c r="BB10" s="53">
        <f>データ!$W$6</f>
        <v>63.03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EAI6Z5pzWu55zwshdyAMXIVCJcseCKhqdZJ3GeiMsJClyfGb/c6kIHGcsH6r6bGZJEsugUpw3mV+OEO+azQxw==" saltValue="kcMrBR0L13gsR2RzDb0oz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205630</v>
      </c>
      <c r="D6" s="34">
        <f t="shared" si="3"/>
        <v>46</v>
      </c>
      <c r="E6" s="34">
        <f t="shared" si="3"/>
        <v>1</v>
      </c>
      <c r="F6" s="34">
        <f t="shared" si="3"/>
        <v>0</v>
      </c>
      <c r="G6" s="34">
        <f t="shared" si="3"/>
        <v>1</v>
      </c>
      <c r="H6" s="34" t="str">
        <f t="shared" si="3"/>
        <v>長野県　野沢温泉村</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74.86</v>
      </c>
      <c r="P6" s="35">
        <f t="shared" si="3"/>
        <v>100</v>
      </c>
      <c r="Q6" s="35">
        <f t="shared" si="3"/>
        <v>2110</v>
      </c>
      <c r="R6" s="35">
        <f t="shared" si="3"/>
        <v>3730</v>
      </c>
      <c r="S6" s="35">
        <f t="shared" si="3"/>
        <v>57.96</v>
      </c>
      <c r="T6" s="35">
        <f t="shared" si="3"/>
        <v>64.349999999999994</v>
      </c>
      <c r="U6" s="35">
        <f t="shared" si="3"/>
        <v>3653</v>
      </c>
      <c r="V6" s="35">
        <f t="shared" si="3"/>
        <v>57.96</v>
      </c>
      <c r="W6" s="35">
        <f t="shared" si="3"/>
        <v>63.03</v>
      </c>
      <c r="X6" s="36">
        <f>IF(X7="",NA(),X7)</f>
        <v>138.4</v>
      </c>
      <c r="Y6" s="36">
        <f t="shared" ref="Y6:AG6" si="4">IF(Y7="",NA(),Y7)</f>
        <v>134.38</v>
      </c>
      <c r="Z6" s="36">
        <f t="shared" si="4"/>
        <v>101.04</v>
      </c>
      <c r="AA6" s="36">
        <f t="shared" si="4"/>
        <v>120.53</v>
      </c>
      <c r="AB6" s="36">
        <f t="shared" si="4"/>
        <v>132.97999999999999</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184.47</v>
      </c>
      <c r="AU6" s="36">
        <f t="shared" ref="AU6:BC6" si="6">IF(AU7="",NA(),AU7)</f>
        <v>185.08</v>
      </c>
      <c r="AV6" s="36">
        <f t="shared" si="6"/>
        <v>183.05</v>
      </c>
      <c r="AW6" s="36">
        <f t="shared" si="6"/>
        <v>173.96</v>
      </c>
      <c r="AX6" s="36">
        <f t="shared" si="6"/>
        <v>167.37</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427.38</v>
      </c>
      <c r="BF6" s="36">
        <f t="shared" ref="BF6:BN6" si="7">IF(BF7="",NA(),BF7)</f>
        <v>368.9</v>
      </c>
      <c r="BG6" s="36">
        <f t="shared" si="7"/>
        <v>322.58999999999997</v>
      </c>
      <c r="BH6" s="36">
        <f t="shared" si="7"/>
        <v>252.4</v>
      </c>
      <c r="BI6" s="36">
        <f t="shared" si="7"/>
        <v>195.64</v>
      </c>
      <c r="BJ6" s="36">
        <f t="shared" si="7"/>
        <v>495.43</v>
      </c>
      <c r="BK6" s="36">
        <f t="shared" si="7"/>
        <v>488.5</v>
      </c>
      <c r="BL6" s="36">
        <f t="shared" si="7"/>
        <v>485.75</v>
      </c>
      <c r="BM6" s="36">
        <f t="shared" si="7"/>
        <v>516.34</v>
      </c>
      <c r="BN6" s="36">
        <f t="shared" si="7"/>
        <v>496.56</v>
      </c>
      <c r="BO6" s="35" t="str">
        <f>IF(BO7="","",IF(BO7="-","【-】","【"&amp;SUBSTITUTE(TEXT(BO7,"#,##0.00"),"-","△")&amp;"】"))</f>
        <v>【270.46】</v>
      </c>
      <c r="BP6" s="36">
        <f>IF(BP7="",NA(),BP7)</f>
        <v>118.21</v>
      </c>
      <c r="BQ6" s="36">
        <f t="shared" ref="BQ6:BY6" si="8">IF(BQ7="",NA(),BQ7)</f>
        <v>119.94</v>
      </c>
      <c r="BR6" s="36">
        <f t="shared" si="8"/>
        <v>91.42</v>
      </c>
      <c r="BS6" s="36">
        <f t="shared" si="8"/>
        <v>108.62</v>
      </c>
      <c r="BT6" s="36">
        <f t="shared" si="8"/>
        <v>120.36</v>
      </c>
      <c r="BU6" s="36">
        <f t="shared" si="8"/>
        <v>81.900000000000006</v>
      </c>
      <c r="BV6" s="36">
        <f t="shared" si="8"/>
        <v>82.42</v>
      </c>
      <c r="BW6" s="36">
        <f t="shared" si="8"/>
        <v>83.59</v>
      </c>
      <c r="BX6" s="36">
        <f t="shared" si="8"/>
        <v>83.27</v>
      </c>
      <c r="BY6" s="36">
        <f t="shared" si="8"/>
        <v>84.9</v>
      </c>
      <c r="BZ6" s="35" t="str">
        <f>IF(BZ7="","",IF(BZ7="-","【-】","【"&amp;SUBSTITUTE(TEXT(BZ7,"#,##0.00"),"-","△")&amp;"】"))</f>
        <v>【103.91】</v>
      </c>
      <c r="CA6" s="36">
        <f>IF(CA7="",NA(),CA7)</f>
        <v>90.13</v>
      </c>
      <c r="CB6" s="36">
        <f t="shared" ref="CB6:CJ6" si="9">IF(CB7="",NA(),CB7)</f>
        <v>92.35</v>
      </c>
      <c r="CC6" s="36">
        <f t="shared" si="9"/>
        <v>116.28</v>
      </c>
      <c r="CD6" s="36">
        <f t="shared" si="9"/>
        <v>101.74</v>
      </c>
      <c r="CE6" s="36">
        <f t="shared" si="9"/>
        <v>87.96</v>
      </c>
      <c r="CF6" s="36">
        <f t="shared" si="9"/>
        <v>227.97</v>
      </c>
      <c r="CG6" s="36">
        <f t="shared" si="9"/>
        <v>226.99</v>
      </c>
      <c r="CH6" s="36">
        <f t="shared" si="9"/>
        <v>230.22</v>
      </c>
      <c r="CI6" s="36">
        <f t="shared" si="9"/>
        <v>228.81</v>
      </c>
      <c r="CJ6" s="36">
        <f t="shared" si="9"/>
        <v>231.9</v>
      </c>
      <c r="CK6" s="35" t="str">
        <f>IF(CK7="","",IF(CK7="-","【-】","【"&amp;SUBSTITUTE(TEXT(CK7,"#,##0.00"),"-","△")&amp;"】"))</f>
        <v>【167.11】</v>
      </c>
      <c r="CL6" s="36">
        <f>IF(CL7="",NA(),CL7)</f>
        <v>21.91</v>
      </c>
      <c r="CM6" s="36">
        <f t="shared" ref="CM6:CU6" si="10">IF(CM7="",NA(),CM7)</f>
        <v>21.3</v>
      </c>
      <c r="CN6" s="36">
        <f t="shared" si="10"/>
        <v>20.77</v>
      </c>
      <c r="CO6" s="36">
        <f t="shared" si="10"/>
        <v>20.73</v>
      </c>
      <c r="CP6" s="36">
        <f t="shared" si="10"/>
        <v>20.55</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86.1</v>
      </c>
      <c r="CX6" s="36">
        <f t="shared" ref="CX6:DF6" si="11">IF(CX7="",NA(),CX7)</f>
        <v>85.8</v>
      </c>
      <c r="CY6" s="36">
        <f t="shared" si="11"/>
        <v>82.6</v>
      </c>
      <c r="CZ6" s="36">
        <f t="shared" si="11"/>
        <v>82.6</v>
      </c>
      <c r="DA6" s="36">
        <f t="shared" si="11"/>
        <v>86.1</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62.02</v>
      </c>
      <c r="DI6" s="36">
        <f t="shared" ref="DI6:DQ6" si="12">IF(DI7="",NA(),DI7)</f>
        <v>63.44</v>
      </c>
      <c r="DJ6" s="36">
        <f t="shared" si="12"/>
        <v>63.95</v>
      </c>
      <c r="DK6" s="36">
        <f t="shared" si="12"/>
        <v>65.78</v>
      </c>
      <c r="DL6" s="36">
        <f t="shared" si="12"/>
        <v>67.33</v>
      </c>
      <c r="DM6" s="36">
        <f t="shared" si="12"/>
        <v>50.44</v>
      </c>
      <c r="DN6" s="36">
        <f t="shared" si="12"/>
        <v>51.44</v>
      </c>
      <c r="DO6" s="36">
        <f t="shared" si="12"/>
        <v>52.4</v>
      </c>
      <c r="DP6" s="36">
        <f t="shared" si="12"/>
        <v>51.89</v>
      </c>
      <c r="DQ6" s="36">
        <f t="shared" si="12"/>
        <v>54.09</v>
      </c>
      <c r="DR6" s="35" t="str">
        <f>IF(DR7="","",IF(DR7="-","【-】","【"&amp;SUBSTITUTE(TEXT(DR7,"#,##0.00"),"-","△")&amp;"】"))</f>
        <v>【48.85】</v>
      </c>
      <c r="DS6" s="36">
        <f>IF(DS7="",NA(),DS7)</f>
        <v>3.52</v>
      </c>
      <c r="DT6" s="36">
        <f t="shared" ref="DT6:EB6" si="13">IF(DT7="",NA(),DT7)</f>
        <v>5.58</v>
      </c>
      <c r="DU6" s="36">
        <f t="shared" si="13"/>
        <v>6.5</v>
      </c>
      <c r="DV6" s="36">
        <f t="shared" si="13"/>
        <v>8.33</v>
      </c>
      <c r="DW6" s="36">
        <f t="shared" si="13"/>
        <v>10.039999999999999</v>
      </c>
      <c r="DX6" s="36">
        <f t="shared" si="13"/>
        <v>9.64</v>
      </c>
      <c r="DY6" s="36">
        <f t="shared" si="13"/>
        <v>11.68</v>
      </c>
      <c r="DZ6" s="36">
        <f t="shared" si="13"/>
        <v>14.01</v>
      </c>
      <c r="EA6" s="36">
        <f t="shared" si="13"/>
        <v>14.74</v>
      </c>
      <c r="EB6" s="36">
        <f t="shared" si="13"/>
        <v>18.68</v>
      </c>
      <c r="EC6" s="35" t="str">
        <f>IF(EC7="","",IF(EC7="-","【-】","【"&amp;SUBSTITUTE(TEXT(EC7,"#,##0.00"),"-","△")&amp;"】"))</f>
        <v>【17.80】</v>
      </c>
      <c r="ED6" s="35">
        <f>IF(ED7="",NA(),ED7)</f>
        <v>0</v>
      </c>
      <c r="EE6" s="35">
        <f t="shared" ref="EE6:EM6" si="14">IF(EE7="",NA(),EE7)</f>
        <v>0</v>
      </c>
      <c r="EF6" s="35">
        <f t="shared" si="14"/>
        <v>0</v>
      </c>
      <c r="EG6" s="35">
        <f t="shared" si="14"/>
        <v>0</v>
      </c>
      <c r="EH6" s="35">
        <f t="shared" si="14"/>
        <v>0</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205630</v>
      </c>
      <c r="D7" s="38">
        <v>46</v>
      </c>
      <c r="E7" s="38">
        <v>1</v>
      </c>
      <c r="F7" s="38">
        <v>0</v>
      </c>
      <c r="G7" s="38">
        <v>1</v>
      </c>
      <c r="H7" s="38" t="s">
        <v>93</v>
      </c>
      <c r="I7" s="38" t="s">
        <v>94</v>
      </c>
      <c r="J7" s="38" t="s">
        <v>95</v>
      </c>
      <c r="K7" s="38" t="s">
        <v>96</v>
      </c>
      <c r="L7" s="38" t="s">
        <v>97</v>
      </c>
      <c r="M7" s="38" t="s">
        <v>98</v>
      </c>
      <c r="N7" s="39" t="s">
        <v>99</v>
      </c>
      <c r="O7" s="39">
        <v>74.86</v>
      </c>
      <c r="P7" s="39">
        <v>100</v>
      </c>
      <c r="Q7" s="39">
        <v>2110</v>
      </c>
      <c r="R7" s="39">
        <v>3730</v>
      </c>
      <c r="S7" s="39">
        <v>57.96</v>
      </c>
      <c r="T7" s="39">
        <v>64.349999999999994</v>
      </c>
      <c r="U7" s="39">
        <v>3653</v>
      </c>
      <c r="V7" s="39">
        <v>57.96</v>
      </c>
      <c r="W7" s="39">
        <v>63.03</v>
      </c>
      <c r="X7" s="39">
        <v>138.4</v>
      </c>
      <c r="Y7" s="39">
        <v>134.38</v>
      </c>
      <c r="Z7" s="39">
        <v>101.04</v>
      </c>
      <c r="AA7" s="39">
        <v>120.53</v>
      </c>
      <c r="AB7" s="39">
        <v>132.97999999999999</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184.47</v>
      </c>
      <c r="AU7" s="39">
        <v>185.08</v>
      </c>
      <c r="AV7" s="39">
        <v>183.05</v>
      </c>
      <c r="AW7" s="39">
        <v>173.96</v>
      </c>
      <c r="AX7" s="39">
        <v>167.37</v>
      </c>
      <c r="AY7" s="39">
        <v>571.29999999999995</v>
      </c>
      <c r="AZ7" s="39">
        <v>527.82000000000005</v>
      </c>
      <c r="BA7" s="39">
        <v>477.44</v>
      </c>
      <c r="BB7" s="39">
        <v>445.85</v>
      </c>
      <c r="BC7" s="39">
        <v>450.54</v>
      </c>
      <c r="BD7" s="39">
        <v>261.93</v>
      </c>
      <c r="BE7" s="39">
        <v>427.38</v>
      </c>
      <c r="BF7" s="39">
        <v>368.9</v>
      </c>
      <c r="BG7" s="39">
        <v>322.58999999999997</v>
      </c>
      <c r="BH7" s="39">
        <v>252.4</v>
      </c>
      <c r="BI7" s="39">
        <v>195.64</v>
      </c>
      <c r="BJ7" s="39">
        <v>495.43</v>
      </c>
      <c r="BK7" s="39">
        <v>488.5</v>
      </c>
      <c r="BL7" s="39">
        <v>485.75</v>
      </c>
      <c r="BM7" s="39">
        <v>516.34</v>
      </c>
      <c r="BN7" s="39">
        <v>496.56</v>
      </c>
      <c r="BO7" s="39">
        <v>270.45999999999998</v>
      </c>
      <c r="BP7" s="39">
        <v>118.21</v>
      </c>
      <c r="BQ7" s="39">
        <v>119.94</v>
      </c>
      <c r="BR7" s="39">
        <v>91.42</v>
      </c>
      <c r="BS7" s="39">
        <v>108.62</v>
      </c>
      <c r="BT7" s="39">
        <v>120.36</v>
      </c>
      <c r="BU7" s="39">
        <v>81.900000000000006</v>
      </c>
      <c r="BV7" s="39">
        <v>82.42</v>
      </c>
      <c r="BW7" s="39">
        <v>83.59</v>
      </c>
      <c r="BX7" s="39">
        <v>83.27</v>
      </c>
      <c r="BY7" s="39">
        <v>84.9</v>
      </c>
      <c r="BZ7" s="39">
        <v>103.91</v>
      </c>
      <c r="CA7" s="39">
        <v>90.13</v>
      </c>
      <c r="CB7" s="39">
        <v>92.35</v>
      </c>
      <c r="CC7" s="39">
        <v>116.28</v>
      </c>
      <c r="CD7" s="39">
        <v>101.74</v>
      </c>
      <c r="CE7" s="39">
        <v>87.96</v>
      </c>
      <c r="CF7" s="39">
        <v>227.97</v>
      </c>
      <c r="CG7" s="39">
        <v>226.99</v>
      </c>
      <c r="CH7" s="39">
        <v>230.22</v>
      </c>
      <c r="CI7" s="39">
        <v>228.81</v>
      </c>
      <c r="CJ7" s="39">
        <v>231.9</v>
      </c>
      <c r="CK7" s="39">
        <v>167.11</v>
      </c>
      <c r="CL7" s="39">
        <v>21.91</v>
      </c>
      <c r="CM7" s="39">
        <v>21.3</v>
      </c>
      <c r="CN7" s="39">
        <v>20.77</v>
      </c>
      <c r="CO7" s="39">
        <v>20.73</v>
      </c>
      <c r="CP7" s="39">
        <v>20.55</v>
      </c>
      <c r="CQ7" s="39">
        <v>40.700000000000003</v>
      </c>
      <c r="CR7" s="39">
        <v>39.909999999999997</v>
      </c>
      <c r="CS7" s="39">
        <v>41.09</v>
      </c>
      <c r="CT7" s="39">
        <v>38.979999999999997</v>
      </c>
      <c r="CU7" s="39">
        <v>39.61</v>
      </c>
      <c r="CV7" s="39">
        <v>60.27</v>
      </c>
      <c r="CW7" s="39">
        <v>86.1</v>
      </c>
      <c r="CX7" s="39">
        <v>85.8</v>
      </c>
      <c r="CY7" s="39">
        <v>82.6</v>
      </c>
      <c r="CZ7" s="39">
        <v>82.6</v>
      </c>
      <c r="DA7" s="39">
        <v>86.1</v>
      </c>
      <c r="DB7" s="39">
        <v>74.61</v>
      </c>
      <c r="DC7" s="39">
        <v>75.62</v>
      </c>
      <c r="DD7" s="39">
        <v>75.91</v>
      </c>
      <c r="DE7" s="39">
        <v>75.010000000000005</v>
      </c>
      <c r="DF7" s="39">
        <v>72.959999999999994</v>
      </c>
      <c r="DG7" s="39">
        <v>89.92</v>
      </c>
      <c r="DH7" s="39">
        <v>62.02</v>
      </c>
      <c r="DI7" s="39">
        <v>63.44</v>
      </c>
      <c r="DJ7" s="39">
        <v>63.95</v>
      </c>
      <c r="DK7" s="39">
        <v>65.78</v>
      </c>
      <c r="DL7" s="39">
        <v>67.33</v>
      </c>
      <c r="DM7" s="39">
        <v>50.44</v>
      </c>
      <c r="DN7" s="39">
        <v>51.44</v>
      </c>
      <c r="DO7" s="39">
        <v>52.4</v>
      </c>
      <c r="DP7" s="39">
        <v>51.89</v>
      </c>
      <c r="DQ7" s="39">
        <v>54.09</v>
      </c>
      <c r="DR7" s="39">
        <v>48.85</v>
      </c>
      <c r="DS7" s="39">
        <v>3.52</v>
      </c>
      <c r="DT7" s="39">
        <v>5.58</v>
      </c>
      <c r="DU7" s="39">
        <v>6.5</v>
      </c>
      <c r="DV7" s="39">
        <v>8.33</v>
      </c>
      <c r="DW7" s="39">
        <v>10.039999999999999</v>
      </c>
      <c r="DX7" s="39">
        <v>9.64</v>
      </c>
      <c r="DY7" s="39">
        <v>11.68</v>
      </c>
      <c r="DZ7" s="39">
        <v>14.01</v>
      </c>
      <c r="EA7" s="39">
        <v>14.74</v>
      </c>
      <c r="EB7" s="39">
        <v>18.68</v>
      </c>
      <c r="EC7" s="39">
        <v>17.8</v>
      </c>
      <c r="ED7" s="39">
        <v>0</v>
      </c>
      <c r="EE7" s="39">
        <v>0</v>
      </c>
      <c r="EF7" s="39">
        <v>0</v>
      </c>
      <c r="EG7" s="39">
        <v>0</v>
      </c>
      <c r="EH7" s="39">
        <v>0</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2020-01-23T01:17:05Z</cp:lastPrinted>
  <dcterms:created xsi:type="dcterms:W3CDTF">2019-12-05T04:16:34Z</dcterms:created>
  <dcterms:modified xsi:type="dcterms:W3CDTF">2020-03-02T06:09:48Z</dcterms:modified>
  <cp:category/>
</cp:coreProperties>
</file>