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5613 山ノ内町\"/>
    </mc:Choice>
  </mc:AlternateContent>
  <workbookProtection workbookAlgorithmName="SHA-512" workbookHashValue="Xqm4fHnZoLxWD2zNNdOEP/BFFytqOcGMrVsZrUakhAh463VXOw3s8A7lJ+PgQDiNUfNlYNN+87GESQVORjezSg==" workbookSaltValue="3zsP6NqXsFKjuoDjwqZiM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<sst xmlns="http://schemas.openxmlformats.org/spreadsheetml/2006/main" count="220" uniqueCount="108">
  <si>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</si>
  <si>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</si>
  <si>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</si>
  <si>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</si>
  <si>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</si>
  <si>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</si>
  <si>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</si>
  <si>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</si>
  <si>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</si>
  <si>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</si>
  <si>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</si>
  <si>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</si>
  <si>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</si>
  <si>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</si>
  <si>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</si>
  <si>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</si>
  <si>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</si>
  <si>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</si>
  <si>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</si>
  <si>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</si>
  <si>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</si>
  <si>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</si>
  <si>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</si>
  <si>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</si>
  <si>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</si>
  <si>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</si>
  <si>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</si>
  <si>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</si>
  <si>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</si>
  <si>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</si>
  <si>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</si>
  <si>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</si>
  <si>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</si>
  <si>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</si>
  <si>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</si>
  <si>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</si>
  <si>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</si>
  <si>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</si>
  <si>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</si>
  <si>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</si>
  <si>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</si>
  <si>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</si>
  <si>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</si>
  <si>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</si>
  <si>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</si>
  <si>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</si>
  <si>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</si>
  <si>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</si>
  <si>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</si>
  <si>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</si>
  <si>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</si>
  <si>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</si>
  <si>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</si>
  <si>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</si>
  <si>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</si>
  <si>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</si>
  <si>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</si>
  <si>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</si>
  <si>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</si>
  <si>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</si>
  <si>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</si>
  <si>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</si>
  <si>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</si>
  <si>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</si>
  <si>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</si>
  <si>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</si>
  <si>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</si>
  <si>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</si>
  <si>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</si>
  <si>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</si>
  <si>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</si>
  <si>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</si>
  <si>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</si>
  <si>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</si>
  <si>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</si>
  <si>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</si>
  <si>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</si>
  <si>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</si>
  <si>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</si>
  <si>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</si>
  <si>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</si>
  <si>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</si>
  <si>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</si>
  <si>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</si>
  <si>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</si>
  <si>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</si>
  <si>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</si>
  <si>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</si>
  <si>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</si>
  <si>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</si>
  <si>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</si>
  <si>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</si>
  <si>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</si>
  <si>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山ノ内町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</si>
  <si>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</si>
  <si>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</si>
  <si>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</si>
  <si>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</si>
  <si>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</si>
  <si>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</si>
  <si>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</si>
  <si>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</si>
  <si>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</si>
  <si>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</si>
  <si>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</si>
  <si>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経常収支比率及び料金回収率ともに、100％超えており、累積欠損金もなく現状においては黒字経営が続いており、給水原価も経常費用の削減により平均値より下回った。
流動比率については、企業債償還元金がピークになり、流動負債が増加しているが今後、企業債償還元金が減少していくことから改善していく見込みである。
企業債残高対給水収益比率については、類似団体平均値よりも下回ったが今後、浄水場更新事業により企業債残高は今後、3ヶ年間増加する見込みであることから、給水収益状況を踏まえて経営改善を進めていきたい。
施設利用率及び有収率が類似団体平均値と比べ依然して低く、施設の効率性、稼働率の状況、漏水調査など調査研究を行っていく必要がある。
また、給水人口の減少及び多数の観光宿泊施設を抱えているなかで、入込客が年々減少している。町全体の問題でもあることから、移住定住や誘客事業の促進に加え、経費削減、施設稼働の運用について対策を講じていく必要がある。</t>
    <rPh sb="0" eb="2">
      <t>ケイジョウ</t>
    </rPh>
    <rPh sb="2" eb="4">
      <t>シュウシ</t>
    </rPh>
    <rPh sb="4" eb="6">
      <t>ヒリツ</t>
    </rPh>
    <rPh sb="6" eb="7">
      <t>オヨ</t>
    </rPh>
    <rPh sb="8" eb="10">
      <t>リョウキン</t>
    </rPh>
    <rPh sb="10" eb="12">
      <t>カイシュウ</t>
    </rPh>
    <rPh sb="12" eb="13">
      <t>リツ</t>
    </rPh>
    <rPh sb="21" eb="22">
      <t>コ</t>
    </rPh>
    <rPh sb="27" eb="29">
      <t>ルイセキ</t>
    </rPh>
    <rPh sb="29" eb="31">
      <t>ケッソン</t>
    </rPh>
    <rPh sb="31" eb="32">
      <t>キン</t>
    </rPh>
    <rPh sb="35" eb="37">
      <t>ゲンジョウ</t>
    </rPh>
    <rPh sb="42" eb="44">
      <t>クロジ</t>
    </rPh>
    <rPh sb="44" eb="46">
      <t>ケイエイ</t>
    </rPh>
    <rPh sb="47" eb="48">
      <t>ツヅ</t>
    </rPh>
    <rPh sb="53" eb="55">
      <t>キュウスイ</t>
    </rPh>
    <rPh sb="55" eb="57">
      <t>ゲンカ</t>
    </rPh>
    <rPh sb="58" eb="60">
      <t>ケイジョウ</t>
    </rPh>
    <rPh sb="60" eb="62">
      <t>ヒヨウ</t>
    </rPh>
    <rPh sb="63" eb="65">
      <t>サクゲン</t>
    </rPh>
    <rPh sb="68" eb="70">
      <t>ヘイキン</t>
    </rPh>
    <rPh sb="70" eb="71">
      <t>チ</t>
    </rPh>
    <rPh sb="73" eb="75">
      <t>シタマワ</t>
    </rPh>
    <rPh sb="79" eb="81">
      <t>リュウドウ</t>
    </rPh>
    <rPh sb="81" eb="83">
      <t>ヒリツ</t>
    </rPh>
    <rPh sb="89" eb="91">
      <t>キギョウ</t>
    </rPh>
    <rPh sb="91" eb="92">
      <t>サイ</t>
    </rPh>
    <rPh sb="92" eb="94">
      <t>ショウカン</t>
    </rPh>
    <rPh sb="94" eb="96">
      <t>ガンキン</t>
    </rPh>
    <rPh sb="104" eb="106">
      <t>リュウドウ</t>
    </rPh>
    <rPh sb="106" eb="108">
      <t>フサイ</t>
    </rPh>
    <rPh sb="109" eb="111">
      <t>ゾウカ</t>
    </rPh>
    <rPh sb="116" eb="118">
      <t>コンゴ</t>
    </rPh>
    <rPh sb="119" eb="121">
      <t>キギョウ</t>
    </rPh>
    <rPh sb="121" eb="122">
      <t>サイ</t>
    </rPh>
    <rPh sb="122" eb="124">
      <t>ショウカン</t>
    </rPh>
    <rPh sb="124" eb="126">
      <t>ガンキン</t>
    </rPh>
    <rPh sb="127" eb="129">
      <t>ゲンショウ</t>
    </rPh>
    <rPh sb="137" eb="139">
      <t>カイゼン</t>
    </rPh>
    <rPh sb="143" eb="145">
      <t>ミコ</t>
    </rPh>
    <rPh sb="151" eb="153">
      <t>キギョウ</t>
    </rPh>
    <rPh sb="153" eb="154">
      <t>サイ</t>
    </rPh>
    <rPh sb="154" eb="156">
      <t>ザンダカ</t>
    </rPh>
    <rPh sb="156" eb="157">
      <t>タイ</t>
    </rPh>
    <rPh sb="157" eb="159">
      <t>キュウスイ</t>
    </rPh>
    <rPh sb="159" eb="161">
      <t>シュウエキ</t>
    </rPh>
    <rPh sb="161" eb="163">
      <t>ヒリツ</t>
    </rPh>
    <rPh sb="169" eb="171">
      <t>ルイジ</t>
    </rPh>
    <rPh sb="171" eb="173">
      <t>ダンタイ</t>
    </rPh>
    <rPh sb="173" eb="175">
      <t>ヘイキン</t>
    </rPh>
    <rPh sb="175" eb="176">
      <t>チ</t>
    </rPh>
    <rPh sb="179" eb="181">
      <t>シタマワ</t>
    </rPh>
    <rPh sb="184" eb="186">
      <t>コンゴ</t>
    </rPh>
    <rPh sb="187" eb="190">
      <t>ジョウスイジョウ</t>
    </rPh>
    <rPh sb="190" eb="192">
      <t>コウシン</t>
    </rPh>
    <rPh sb="192" eb="194">
      <t>ジギョウ</t>
    </rPh>
    <rPh sb="197" eb="199">
      <t>キギョウ</t>
    </rPh>
    <rPh sb="199" eb="200">
      <t>サイ</t>
    </rPh>
    <rPh sb="200" eb="202">
      <t>ザンダカ</t>
    </rPh>
    <rPh sb="203" eb="205">
      <t>コンゴ</t>
    </rPh>
    <rPh sb="208" eb="209">
      <t>ネン</t>
    </rPh>
    <rPh sb="209" eb="210">
      <t>カン</t>
    </rPh>
    <rPh sb="210" eb="212">
      <t>ゾウカ</t>
    </rPh>
    <rPh sb="214" eb="216">
      <t>ミコ</t>
    </rPh>
    <rPh sb="225" eb="227">
      <t>キュウスイ</t>
    </rPh>
    <rPh sb="227" eb="229">
      <t>シュウエキ</t>
    </rPh>
    <rPh sb="229" eb="231">
      <t>ジョウキョウ</t>
    </rPh>
    <rPh sb="232" eb="233">
      <t>フ</t>
    </rPh>
    <rPh sb="236" eb="238">
      <t>ケイエイ</t>
    </rPh>
    <rPh sb="238" eb="240">
      <t>カイゼン</t>
    </rPh>
    <rPh sb="241" eb="242">
      <t>スス</t>
    </rPh>
    <rPh sb="250" eb="252">
      <t>シセツ</t>
    </rPh>
    <rPh sb="252" eb="255">
      <t>リヨウリツ</t>
    </rPh>
    <rPh sb="255" eb="256">
      <t>オヨ</t>
    </rPh>
    <rPh sb="257" eb="260">
      <t>ユウシュウリツ</t>
    </rPh>
    <rPh sb="261" eb="263">
      <t>ルイジ</t>
    </rPh>
    <rPh sb="263" eb="265">
      <t>ダンタイ</t>
    </rPh>
    <rPh sb="265" eb="267">
      <t>ヘイキン</t>
    </rPh>
    <rPh sb="267" eb="268">
      <t>チ</t>
    </rPh>
    <rPh sb="269" eb="270">
      <t>クラ</t>
    </rPh>
    <rPh sb="271" eb="273">
      <t>イゼン</t>
    </rPh>
    <rPh sb="275" eb="276">
      <t>ヒク</t>
    </rPh>
    <rPh sb="278" eb="280">
      <t>シセツ</t>
    </rPh>
    <rPh sb="281" eb="284">
      <t>コウリツセイ</t>
    </rPh>
    <rPh sb="285" eb="287">
      <t>カドウ</t>
    </rPh>
    <rPh sb="287" eb="288">
      <t>リツ</t>
    </rPh>
    <rPh sb="289" eb="291">
      <t>ジョウキョウ</t>
    </rPh>
    <rPh sb="292" eb="294">
      <t>ロウスイ</t>
    </rPh>
    <rPh sb="294" eb="296">
      <t>チョウサ</t>
    </rPh>
    <rPh sb="298" eb="300">
      <t>チョウサ</t>
    </rPh>
    <rPh sb="300" eb="302">
      <t>ケンキュウ</t>
    </rPh>
    <rPh sb="303" eb="304">
      <t>オコナ</t>
    </rPh>
    <rPh sb="308" eb="310">
      <t>ヒツヨウ</t>
    </rPh>
    <rPh sb="318" eb="320">
      <t>キュウスイ</t>
    </rPh>
    <rPh sb="320" eb="322">
      <t>ジンコウ</t>
    </rPh>
    <rPh sb="323" eb="324">
      <t>ゲン</t>
    </rPh>
    <rPh sb="324" eb="325">
      <t>ショウ</t>
    </rPh>
    <rPh sb="325" eb="326">
      <t>オヨ</t>
    </rPh>
    <rPh sb="327" eb="329">
      <t>タスウ</t>
    </rPh>
    <rPh sb="330" eb="332">
      <t>カンコウ</t>
    </rPh>
    <rPh sb="332" eb="334">
      <t>シュクハク</t>
    </rPh>
    <rPh sb="334" eb="336">
      <t>シセツ</t>
    </rPh>
    <rPh sb="337" eb="338">
      <t>カカ</t>
    </rPh>
    <rPh sb="346" eb="348">
      <t>イリコミ</t>
    </rPh>
    <rPh sb="348" eb="349">
      <t>キャク</t>
    </rPh>
    <rPh sb="350" eb="352">
      <t>ネンネン</t>
    </rPh>
    <rPh sb="352" eb="354">
      <t>ゲンショウ</t>
    </rPh>
    <rPh sb="359" eb="360">
      <t>マチ</t>
    </rPh>
    <rPh sb="360" eb="362">
      <t>ゼンタイ</t>
    </rPh>
    <rPh sb="363" eb="365">
      <t>モンダイ</t>
    </rPh>
    <rPh sb="374" eb="376">
      <t>イジュウ</t>
    </rPh>
    <rPh sb="376" eb="378">
      <t>テイジュウ</t>
    </rPh>
    <rPh sb="379" eb="381">
      <t>ユウキャク</t>
    </rPh>
    <rPh sb="381" eb="383">
      <t>ジギョウ</t>
    </rPh>
    <rPh sb="384" eb="386">
      <t>ソクシン</t>
    </rPh>
    <rPh sb="387" eb="388">
      <t>クワ</t>
    </rPh>
    <rPh sb="390" eb="392">
      <t>ケイヒ</t>
    </rPh>
    <rPh sb="392" eb="394">
      <t>サクゲン</t>
    </rPh>
    <rPh sb="395" eb="397">
      <t>シセツ</t>
    </rPh>
    <rPh sb="397" eb="399">
      <t>カドウ</t>
    </rPh>
    <rPh sb="400" eb="402">
      <t>ウンヨウ</t>
    </rPh>
    <rPh sb="406" eb="408">
      <t>タイサク</t>
    </rPh>
    <rPh sb="409" eb="410">
      <t>コウ</t>
    </rPh>
    <rPh sb="414" eb="416">
      <t>ヒツヨウ</t>
    </rPh>
    <phoneticPr fontId="4"/>
  </si>
  <si>
    <t>有形固定資産減価償却率は、類似団体と比較して高い傾向が進んでおり、施設の老朽化が進んでいる。令和2年度には浄水場更新事業が3ヶ年にわたって行われる予定である。
管路経年比率については類似団体平均値よりは低いものの、年々増加しており管路更新率の低さが影響を及ぼしており今後、アセットマネジメントによる成果を踏まえた管路更新計画を財政面を踏まえて検討していきたい。</t>
    <rPh sb="0" eb="2">
      <t>ユウケイ</t>
    </rPh>
    <rPh sb="2" eb="4">
      <t>コテイ</t>
    </rPh>
    <rPh sb="4" eb="6">
      <t>シサン</t>
    </rPh>
    <rPh sb="6" eb="8">
      <t>ゲンカ</t>
    </rPh>
    <rPh sb="8" eb="10">
      <t>ショウキャク</t>
    </rPh>
    <rPh sb="10" eb="11">
      <t>リツ</t>
    </rPh>
    <rPh sb="13" eb="15">
      <t>ルイジ</t>
    </rPh>
    <rPh sb="15" eb="17">
      <t>ダンタイ</t>
    </rPh>
    <rPh sb="18" eb="20">
      <t>ヒカク</t>
    </rPh>
    <rPh sb="22" eb="23">
      <t>タカ</t>
    </rPh>
    <rPh sb="24" eb="26">
      <t>ケイコウ</t>
    </rPh>
    <rPh sb="27" eb="28">
      <t>スス</t>
    </rPh>
    <rPh sb="33" eb="35">
      <t>シセツ</t>
    </rPh>
    <rPh sb="36" eb="39">
      <t>ロウキュウカ</t>
    </rPh>
    <rPh sb="40" eb="41">
      <t>スス</t>
    </rPh>
    <rPh sb="46" eb="48">
      <t>レイワ</t>
    </rPh>
    <rPh sb="49" eb="51">
      <t>ネンド</t>
    </rPh>
    <rPh sb="53" eb="56">
      <t>ジョウスイジョウ</t>
    </rPh>
    <rPh sb="56" eb="58">
      <t>コウシン</t>
    </rPh>
    <rPh sb="58" eb="60">
      <t>ジギョウ</t>
    </rPh>
    <rPh sb="63" eb="64">
      <t>ネン</t>
    </rPh>
    <rPh sb="69" eb="70">
      <t>オコナ</t>
    </rPh>
    <rPh sb="73" eb="75">
      <t>ヨテイ</t>
    </rPh>
    <rPh sb="80" eb="82">
      <t>カンロ</t>
    </rPh>
    <rPh sb="82" eb="84">
      <t>ケイネン</t>
    </rPh>
    <rPh sb="84" eb="86">
      <t>ヒリツ</t>
    </rPh>
    <rPh sb="91" eb="93">
      <t>ルイジ</t>
    </rPh>
    <rPh sb="93" eb="95">
      <t>ダンタイ</t>
    </rPh>
    <rPh sb="95" eb="97">
      <t>ヘイキン</t>
    </rPh>
    <rPh sb="97" eb="98">
      <t>チ</t>
    </rPh>
    <rPh sb="101" eb="102">
      <t>ヒク</t>
    </rPh>
    <rPh sb="107" eb="109">
      <t>ネンネン</t>
    </rPh>
    <rPh sb="109" eb="111">
      <t>ゾウカ</t>
    </rPh>
    <rPh sb="115" eb="117">
      <t>カンロ</t>
    </rPh>
    <rPh sb="117" eb="119">
      <t>コウシン</t>
    </rPh>
    <rPh sb="119" eb="120">
      <t>リツ</t>
    </rPh>
    <rPh sb="121" eb="122">
      <t>ヒク</t>
    </rPh>
    <rPh sb="124" eb="126">
      <t>エイキョウ</t>
    </rPh>
    <rPh sb="127" eb="128">
      <t>オヨ</t>
    </rPh>
    <rPh sb="133" eb="135">
      <t>コンゴ</t>
    </rPh>
    <rPh sb="149" eb="151">
      <t>セイカ</t>
    </rPh>
    <rPh sb="152" eb="153">
      <t>フ</t>
    </rPh>
    <rPh sb="156" eb="158">
      <t>カンロ</t>
    </rPh>
    <rPh sb="158" eb="160">
      <t>コウシン</t>
    </rPh>
    <rPh sb="160" eb="162">
      <t>ケイカク</t>
    </rPh>
    <rPh sb="163" eb="166">
      <t>ザイセイメン</t>
    </rPh>
    <rPh sb="167" eb="168">
      <t>フ</t>
    </rPh>
    <rPh sb="171" eb="173">
      <t>ケントウ</t>
    </rPh>
    <phoneticPr fontId="4"/>
  </si>
  <si>
    <t>経営の健全性・効率性が現時点では概ね確保されているが、給水人口及び給水収益が毎年減少していくなかで、更なる経費節減に努め適正な料金水準を確保していく必要がある。
令和2年度から浄水場更新事業が行われ、多額の費用と企業債の借入増加が見込まれ、それに伴う償還金も発生することから、給水人口の歯止め、観光客入込の増加による給水収益の増加対策などを町全体の問題として捉え、対策していくことが必要であり。併せて公営企業としても施設及び管路の老朽化対策について将来に向けた早急な検討を講じていきたい。</t>
    <rPh sb="0" eb="2">
      <t>ケイエイ</t>
    </rPh>
    <rPh sb="3" eb="6">
      <t>ケンゼンセイ</t>
    </rPh>
    <rPh sb="7" eb="10">
      <t>コウリツセイ</t>
    </rPh>
    <rPh sb="11" eb="14">
      <t>ゲンジテン</t>
    </rPh>
    <rPh sb="16" eb="17">
      <t>オオム</t>
    </rPh>
    <rPh sb="18" eb="20">
      <t>カクホ</t>
    </rPh>
    <rPh sb="27" eb="29">
      <t>キュウスイ</t>
    </rPh>
    <rPh sb="29" eb="31">
      <t>ジンコウ</t>
    </rPh>
    <rPh sb="31" eb="32">
      <t>オヨ</t>
    </rPh>
    <rPh sb="33" eb="35">
      <t>キュウスイ</t>
    </rPh>
    <rPh sb="35" eb="37">
      <t>シュウエキ</t>
    </rPh>
    <rPh sb="38" eb="40">
      <t>マイトシ</t>
    </rPh>
    <rPh sb="40" eb="42">
      <t>ゲンショウ</t>
    </rPh>
    <rPh sb="50" eb="51">
      <t>サラ</t>
    </rPh>
    <rPh sb="53" eb="55">
      <t>ケイヒ</t>
    </rPh>
    <rPh sb="55" eb="57">
      <t>セツゲン</t>
    </rPh>
    <rPh sb="58" eb="59">
      <t>ツト</t>
    </rPh>
    <rPh sb="60" eb="62">
      <t>テキセイ</t>
    </rPh>
    <rPh sb="63" eb="65">
      <t>リョウキン</t>
    </rPh>
    <rPh sb="65" eb="67">
      <t>スイジュン</t>
    </rPh>
    <rPh sb="68" eb="70">
      <t>カクホ</t>
    </rPh>
    <rPh sb="74" eb="76">
      <t>ヒツヨウ</t>
    </rPh>
    <rPh sb="81" eb="83">
      <t>レイワ</t>
    </rPh>
    <rPh sb="84" eb="86">
      <t>ネンド</t>
    </rPh>
    <rPh sb="88" eb="91">
      <t>ジョウスイジョウ</t>
    </rPh>
    <rPh sb="91" eb="93">
      <t>コウシン</t>
    </rPh>
    <rPh sb="93" eb="95">
      <t>ジギョウ</t>
    </rPh>
    <rPh sb="96" eb="97">
      <t>オコナ</t>
    </rPh>
    <rPh sb="100" eb="102">
      <t>タガク</t>
    </rPh>
    <rPh sb="103" eb="105">
      <t>ヒヨウ</t>
    </rPh>
    <rPh sb="106" eb="108">
      <t>キギョウ</t>
    </rPh>
    <rPh sb="108" eb="109">
      <t>サイ</t>
    </rPh>
    <rPh sb="110" eb="112">
      <t>カリイレ</t>
    </rPh>
    <rPh sb="112" eb="114">
      <t>ゾウカ</t>
    </rPh>
    <rPh sb="115" eb="117">
      <t>ミコ</t>
    </rPh>
    <rPh sb="123" eb="124">
      <t>トモナ</t>
    </rPh>
    <rPh sb="125" eb="127">
      <t>ショウカン</t>
    </rPh>
    <rPh sb="127" eb="128">
      <t>キン</t>
    </rPh>
    <rPh sb="129" eb="131">
      <t>ハッセイ</t>
    </rPh>
    <rPh sb="138" eb="140">
      <t>キュウスイ</t>
    </rPh>
    <rPh sb="140" eb="142">
      <t>ジンコウ</t>
    </rPh>
    <rPh sb="143" eb="145">
      <t>ハド</t>
    </rPh>
    <rPh sb="147" eb="149">
      <t>カンコウ</t>
    </rPh>
    <rPh sb="149" eb="150">
      <t>キャク</t>
    </rPh>
    <rPh sb="150" eb="152">
      <t>イリコミ</t>
    </rPh>
    <rPh sb="153" eb="155">
      <t>ゾウカ</t>
    </rPh>
    <rPh sb="158" eb="160">
      <t>キュウスイ</t>
    </rPh>
    <rPh sb="160" eb="162">
      <t>シュウエキ</t>
    </rPh>
    <rPh sb="163" eb="165">
      <t>ゾウカ</t>
    </rPh>
    <rPh sb="165" eb="167">
      <t>タイサク</t>
    </rPh>
    <rPh sb="170" eb="171">
      <t>マチ</t>
    </rPh>
    <rPh sb="171" eb="173">
      <t>ゼンタイ</t>
    </rPh>
    <rPh sb="174" eb="176">
      <t>モンダイ</t>
    </rPh>
    <rPh sb="179" eb="180">
      <t>トラ</t>
    </rPh>
    <rPh sb="182" eb="184">
      <t>タイサク</t>
    </rPh>
    <rPh sb="191" eb="193">
      <t>ヒツヨウ</t>
    </rPh>
    <rPh sb="197" eb="198">
      <t>アワ</t>
    </rPh>
    <rPh sb="200" eb="202">
      <t>コウエイ</t>
    </rPh>
    <rPh sb="202" eb="204">
      <t>キギョウ</t>
    </rPh>
    <rPh sb="208" eb="210">
      <t>シセツ</t>
    </rPh>
    <rPh sb="210" eb="211">
      <t>オヨ</t>
    </rPh>
    <rPh sb="212" eb="214">
      <t>カンロ</t>
    </rPh>
    <rPh sb="215" eb="218">
      <t>ロウキュウカ</t>
    </rPh>
    <rPh sb="218" eb="220">
      <t>タイサク</t>
    </rPh>
    <rPh sb="224" eb="226">
      <t>ショウライ</t>
    </rPh>
    <rPh sb="227" eb="228">
      <t>ム</t>
    </rPh>
    <rPh sb="230" eb="232">
      <t>ソウキュウ</t>
    </rPh>
    <rPh sb="233" eb="235">
      <t>ケントウ</t>
    </rPh>
    <rPh sb="236" eb="237">
      <t>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</si>
</sst>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0.24</c:v>
                </c:pt>
                <c:pt idx="1">
                  <c:v>0.28999999999999998</c:v>
                </c:pt>
                <c:pt idx="2">
                  <c:v>0.27</c:v>
                </c:pt>
                <c:pt idx="3" formatCode="#,##0.00;&quot;△&quot;#,##0.00">
                  <c:v>0</c:v>
                </c:pt>
                <c:pt idx="4">
                  <c:v>0.08</c:v>
                </c:pt>
              </c:numCache>
            </c:numRef>
          </c:val>
          <c:extLst>
            <c:ext xmlns:c16="http://schemas.microsoft.com/office/drawing/2014/chart" uri="{C3380CC4-5D6E-409C-BE32-E72D297353CC}">
              <c16:uniqueId val="{00000000-A990-4567-B320-FDAF5459AC02}"/>
            </c:ext>
          </c:extLst>
        </c:ser>
        <c:dLbls>
          <c:showLegendKey val="0"/>
          <c:showVal val="0"/>
          <c:showCatName val="0"/>
          <c:showSerName val="0"/>
          <c:showPercent val="0"/>
          <c:showBubbleSize val="0"/>
        </c:dLbls>
        <c:gapWidth val="150"/>
        <c:axId val="101672832"/>
        <c:axId val="1016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A990-4567-B320-FDAF5459AC02}"/>
            </c:ext>
          </c:extLst>
        </c:ser>
        <c:dLbls>
          <c:showLegendKey val="0"/>
          <c:showVal val="0"/>
          <c:showCatName val="0"/>
          <c:showSerName val="0"/>
          <c:showPercent val="0"/>
          <c:showBubbleSize val="0"/>
        </c:dLbls>
        <c:marker val="1"/>
        <c:smooth val="0"/>
        <c:axId val="101672832"/>
        <c:axId val="101691392"/>
      </c:lineChart>
      <c:dateAx>
        <c:axId val="101672832"/>
        <c:scaling>
          <c:orientation val="minMax"/>
        </c:scaling>
        <c:delete val="1"/>
        <c:axPos val="b"/>
        <c:numFmt formatCode="ge" sourceLinked="1"/>
        <c:majorTickMark val="none"/>
        <c:minorTickMark val="none"/>
        <c:tickLblPos val="none"/>
        <c:crossAx val="101691392"/>
        <c:crosses val="autoZero"/>
        <c:auto val="1"/>
        <c:lblOffset val="100"/>
        <c:baseTimeUnit val="years"/>
      </c:dateAx>
      <c:valAx>
        <c:axId val="1016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32.229999999999997</c:v>
                </c:pt>
                <c:pt idx="1">
                  <c:v>31.59</c:v>
                </c:pt>
                <c:pt idx="2">
                  <c:v>31.9</c:v>
                </c:pt>
                <c:pt idx="3">
                  <c:v>31.51</c:v>
                </c:pt>
                <c:pt idx="4">
                  <c:v>31.33</c:v>
                </c:pt>
              </c:numCache>
            </c:numRef>
          </c:val>
          <c:extLst>
            <c:ext xmlns:c16="http://schemas.microsoft.com/office/drawing/2014/chart" uri="{C3380CC4-5D6E-409C-BE32-E72D297353CC}">
              <c16:uniqueId val="{00000000-4EEA-46F2-8257-BDF74ACEEDB8}"/>
            </c:ext>
          </c:extLst>
        </c:ser>
        <c:dLbls>
          <c:showLegendKey val="0"/>
          <c:showVal val="0"/>
          <c:showCatName val="0"/>
          <c:showSerName val="0"/>
          <c:showPercent val="0"/>
          <c:showBubbleSize val="0"/>
        </c:dLbls>
        <c:gapWidth val="150"/>
        <c:axId val="105731968"/>
        <c:axId val="10574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4EEA-46F2-8257-BDF74ACEEDB8}"/>
            </c:ext>
          </c:extLst>
        </c:ser>
        <c:dLbls>
          <c:showLegendKey val="0"/>
          <c:showVal val="0"/>
          <c:showCatName val="0"/>
          <c:showSerName val="0"/>
          <c:showPercent val="0"/>
          <c:showBubbleSize val="0"/>
        </c:dLbls>
        <c:marker val="1"/>
        <c:smooth val="0"/>
        <c:axId val="105731968"/>
        <c:axId val="105742336"/>
      </c:lineChart>
      <c:dateAx>
        <c:axId val="105731968"/>
        <c:scaling>
          <c:orientation val="minMax"/>
        </c:scaling>
        <c:delete val="1"/>
        <c:axPos val="b"/>
        <c:numFmt formatCode="ge" sourceLinked="1"/>
        <c:majorTickMark val="none"/>
        <c:minorTickMark val="none"/>
        <c:tickLblPos val="none"/>
        <c:crossAx val="105742336"/>
        <c:crosses val="autoZero"/>
        <c:auto val="1"/>
        <c:lblOffset val="100"/>
        <c:baseTimeUnit val="years"/>
      </c:dateAx>
      <c:valAx>
        <c:axId val="1057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79.5</c:v>
                </c:pt>
                <c:pt idx="1">
                  <c:v>79.47</c:v>
                </c:pt>
                <c:pt idx="2">
                  <c:v>79.7</c:v>
                </c:pt>
                <c:pt idx="3">
                  <c:v>79.7</c:v>
                </c:pt>
                <c:pt idx="4">
                  <c:v>79.7</c:v>
                </c:pt>
              </c:numCache>
            </c:numRef>
          </c:val>
          <c:extLst>
            <c:ext xmlns:c16="http://schemas.microsoft.com/office/drawing/2014/chart" uri="{C3380CC4-5D6E-409C-BE32-E72D297353CC}">
              <c16:uniqueId val="{00000000-265E-40E3-9B5C-54D18400EEA5}"/>
            </c:ext>
          </c:extLst>
        </c:ser>
        <c:dLbls>
          <c:showLegendKey val="0"/>
          <c:showVal val="0"/>
          <c:showCatName val="0"/>
          <c:showSerName val="0"/>
          <c:showPercent val="0"/>
          <c:showBubbleSize val="0"/>
        </c:dLbls>
        <c:gapWidth val="150"/>
        <c:axId val="106834176"/>
        <c:axId val="10683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265E-40E3-9B5C-54D18400EEA5}"/>
            </c:ext>
          </c:extLst>
        </c:ser>
        <c:dLbls>
          <c:showLegendKey val="0"/>
          <c:showVal val="0"/>
          <c:showCatName val="0"/>
          <c:showSerName val="0"/>
          <c:showPercent val="0"/>
          <c:showBubbleSize val="0"/>
        </c:dLbls>
        <c:marker val="1"/>
        <c:smooth val="0"/>
        <c:axId val="106834176"/>
        <c:axId val="106836352"/>
      </c:lineChart>
      <c:dateAx>
        <c:axId val="106834176"/>
        <c:scaling>
          <c:orientation val="minMax"/>
        </c:scaling>
        <c:delete val="1"/>
        <c:axPos val="b"/>
        <c:numFmt formatCode="ge" sourceLinked="1"/>
        <c:majorTickMark val="none"/>
        <c:minorTickMark val="none"/>
        <c:tickLblPos val="none"/>
        <c:crossAx val="106836352"/>
        <c:crosses val="autoZero"/>
        <c:auto val="1"/>
        <c:lblOffset val="100"/>
        <c:baseTimeUnit val="years"/>
      </c:dateAx>
      <c:valAx>
        <c:axId val="1068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3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112.02</c:v>
                </c:pt>
                <c:pt idx="1">
                  <c:v>121.42</c:v>
                </c:pt>
                <c:pt idx="2">
                  <c:v>120.77</c:v>
                </c:pt>
                <c:pt idx="3">
                  <c:v>125.15</c:v>
                </c:pt>
                <c:pt idx="4">
                  <c:v>128.22999999999999</c:v>
                </c:pt>
              </c:numCache>
            </c:numRef>
          </c:val>
          <c:extLst>
            <c:ext xmlns:c16="http://schemas.microsoft.com/office/drawing/2014/chart" uri="{C3380CC4-5D6E-409C-BE32-E72D297353CC}">
              <c16:uniqueId val="{00000000-51CC-485C-BAAA-41261DF2736A}"/>
            </c:ext>
          </c:extLst>
        </c:ser>
        <c:dLbls>
          <c:showLegendKey val="0"/>
          <c:showVal val="0"/>
          <c:showCatName val="0"/>
          <c:showSerName val="0"/>
          <c:showPercent val="0"/>
          <c:showBubbleSize val="0"/>
        </c:dLbls>
        <c:gapWidth val="150"/>
        <c:axId val="102238464"/>
        <c:axId val="10224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51CC-485C-BAAA-41261DF2736A}"/>
            </c:ext>
          </c:extLst>
        </c:ser>
        <c:dLbls>
          <c:showLegendKey val="0"/>
          <c:showVal val="0"/>
          <c:showCatName val="0"/>
          <c:showSerName val="0"/>
          <c:showPercent val="0"/>
          <c:showBubbleSize val="0"/>
        </c:dLbls>
        <c:marker val="1"/>
        <c:smooth val="0"/>
        <c:axId val="102238464"/>
        <c:axId val="102248832"/>
      </c:lineChart>
      <c:dateAx>
        <c:axId val="102238464"/>
        <c:scaling>
          <c:orientation val="minMax"/>
        </c:scaling>
        <c:delete val="1"/>
        <c:axPos val="b"/>
        <c:numFmt formatCode="ge" sourceLinked="1"/>
        <c:majorTickMark val="none"/>
        <c:minorTickMark val="none"/>
        <c:tickLblPos val="none"/>
        <c:crossAx val="102248832"/>
        <c:crosses val="autoZero"/>
        <c:auto val="1"/>
        <c:lblOffset val="100"/>
        <c:baseTimeUnit val="years"/>
      </c:dateAx>
      <c:valAx>
        <c:axId val="102248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2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55.4</c:v>
                </c:pt>
                <c:pt idx="1">
                  <c:v>56.46</c:v>
                </c:pt>
                <c:pt idx="2">
                  <c:v>57.65</c:v>
                </c:pt>
                <c:pt idx="3">
                  <c:v>55.41</c:v>
                </c:pt>
                <c:pt idx="4">
                  <c:v>57.3</c:v>
                </c:pt>
              </c:numCache>
            </c:numRef>
          </c:val>
          <c:extLst>
            <c:ext xmlns:c16="http://schemas.microsoft.com/office/drawing/2014/chart" uri="{C3380CC4-5D6E-409C-BE32-E72D297353CC}">
              <c16:uniqueId val="{00000000-6FD3-48D3-9F4C-E39321DBA226}"/>
            </c:ext>
          </c:extLst>
        </c:ser>
        <c:dLbls>
          <c:showLegendKey val="0"/>
          <c:showVal val="0"/>
          <c:showCatName val="0"/>
          <c:showSerName val="0"/>
          <c:showPercent val="0"/>
          <c:showBubbleSize val="0"/>
        </c:dLbls>
        <c:gapWidth val="150"/>
        <c:axId val="102292096"/>
        <c:axId val="10229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6FD3-48D3-9F4C-E39321DBA226}"/>
            </c:ext>
          </c:extLst>
        </c:ser>
        <c:dLbls>
          <c:showLegendKey val="0"/>
          <c:showVal val="0"/>
          <c:showCatName val="0"/>
          <c:showSerName val="0"/>
          <c:showPercent val="0"/>
          <c:showBubbleSize val="0"/>
        </c:dLbls>
        <c:marker val="1"/>
        <c:smooth val="0"/>
        <c:axId val="102292096"/>
        <c:axId val="102298368"/>
      </c:lineChart>
      <c:dateAx>
        <c:axId val="102292096"/>
        <c:scaling>
          <c:orientation val="minMax"/>
        </c:scaling>
        <c:delete val="1"/>
        <c:axPos val="b"/>
        <c:numFmt formatCode="ge" sourceLinked="1"/>
        <c:majorTickMark val="none"/>
        <c:minorTickMark val="none"/>
        <c:tickLblPos val="none"/>
        <c:crossAx val="102298368"/>
        <c:crosses val="autoZero"/>
        <c:auto val="1"/>
        <c:lblOffset val="100"/>
        <c:baseTimeUnit val="years"/>
      </c:dateAx>
      <c:valAx>
        <c:axId val="1022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5.0999999999999996</c:v>
                </c:pt>
                <c:pt idx="1">
                  <c:v>5.0999999999999996</c:v>
                </c:pt>
                <c:pt idx="2">
                  <c:v>10.93</c:v>
                </c:pt>
                <c:pt idx="3">
                  <c:v>12.07</c:v>
                </c:pt>
                <c:pt idx="4">
                  <c:v>13.4</c:v>
                </c:pt>
              </c:numCache>
            </c:numRef>
          </c:val>
          <c:extLst>
            <c:ext xmlns:c16="http://schemas.microsoft.com/office/drawing/2014/chart" uri="{C3380CC4-5D6E-409C-BE32-E72D297353CC}">
              <c16:uniqueId val="{00000000-2F95-4AD3-88F2-1B2D55AB3201}"/>
            </c:ext>
          </c:extLst>
        </c:ser>
        <c:dLbls>
          <c:showLegendKey val="0"/>
          <c:showVal val="0"/>
          <c:showCatName val="0"/>
          <c:showSerName val="0"/>
          <c:showPercent val="0"/>
          <c:showBubbleSize val="0"/>
        </c:dLbls>
        <c:gapWidth val="150"/>
        <c:axId val="103955456"/>
        <c:axId val="10396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2F95-4AD3-88F2-1B2D55AB3201}"/>
            </c:ext>
          </c:extLst>
        </c:ser>
        <c:dLbls>
          <c:showLegendKey val="0"/>
          <c:showVal val="0"/>
          <c:showCatName val="0"/>
          <c:showSerName val="0"/>
          <c:showPercent val="0"/>
          <c:showBubbleSize val="0"/>
        </c:dLbls>
        <c:marker val="1"/>
        <c:smooth val="0"/>
        <c:axId val="103955456"/>
        <c:axId val="103965824"/>
      </c:lineChart>
      <c:dateAx>
        <c:axId val="103955456"/>
        <c:scaling>
          <c:orientation val="minMax"/>
        </c:scaling>
        <c:delete val="1"/>
        <c:axPos val="b"/>
        <c:numFmt formatCode="ge" sourceLinked="1"/>
        <c:majorTickMark val="none"/>
        <c:minorTickMark val="none"/>
        <c:tickLblPos val="none"/>
        <c:crossAx val="103965824"/>
        <c:crosses val="autoZero"/>
        <c:auto val="1"/>
        <c:lblOffset val="100"/>
        <c:baseTimeUnit val="years"/>
      </c:dateAx>
      <c:valAx>
        <c:axId val="10396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CD-4C94-97EF-80D2B10F2017}"/>
            </c:ext>
          </c:extLst>
        </c:ser>
        <c:dLbls>
          <c:showLegendKey val="0"/>
          <c:showVal val="0"/>
          <c:showCatName val="0"/>
          <c:showSerName val="0"/>
          <c:showPercent val="0"/>
          <c:showBubbleSize val="0"/>
        </c:dLbls>
        <c:gapWidth val="150"/>
        <c:axId val="104280064"/>
        <c:axId val="10428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C8CD-4C94-97EF-80D2B10F2017}"/>
            </c:ext>
          </c:extLst>
        </c:ser>
        <c:dLbls>
          <c:showLegendKey val="0"/>
          <c:showVal val="0"/>
          <c:showCatName val="0"/>
          <c:showSerName val="0"/>
          <c:showPercent val="0"/>
          <c:showBubbleSize val="0"/>
        </c:dLbls>
        <c:marker val="1"/>
        <c:smooth val="0"/>
        <c:axId val="104280064"/>
        <c:axId val="104281984"/>
      </c:lineChart>
      <c:dateAx>
        <c:axId val="104280064"/>
        <c:scaling>
          <c:orientation val="minMax"/>
        </c:scaling>
        <c:delete val="1"/>
        <c:axPos val="b"/>
        <c:numFmt formatCode="ge" sourceLinked="1"/>
        <c:majorTickMark val="none"/>
        <c:minorTickMark val="none"/>
        <c:tickLblPos val="none"/>
        <c:crossAx val="104281984"/>
        <c:crosses val="autoZero"/>
        <c:auto val="1"/>
        <c:lblOffset val="100"/>
        <c:baseTimeUnit val="years"/>
      </c:dateAx>
      <c:valAx>
        <c:axId val="104281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2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223.78</c:v>
                </c:pt>
                <c:pt idx="1">
                  <c:v>200.63</c:v>
                </c:pt>
                <c:pt idx="2">
                  <c:v>183.65</c:v>
                </c:pt>
                <c:pt idx="3">
                  <c:v>170.61</c:v>
                </c:pt>
                <c:pt idx="4">
                  <c:v>161.04</c:v>
                </c:pt>
              </c:numCache>
            </c:numRef>
          </c:val>
          <c:extLst>
            <c:ext xmlns:c16="http://schemas.microsoft.com/office/drawing/2014/chart" uri="{C3380CC4-5D6E-409C-BE32-E72D297353CC}">
              <c16:uniqueId val="{00000000-0E82-408D-91C2-1C395484FC55}"/>
            </c:ext>
          </c:extLst>
        </c:ser>
        <c:dLbls>
          <c:showLegendKey val="0"/>
          <c:showVal val="0"/>
          <c:showCatName val="0"/>
          <c:showSerName val="0"/>
          <c:showPercent val="0"/>
          <c:showBubbleSize val="0"/>
        </c:dLbls>
        <c:gapWidth val="150"/>
        <c:axId val="104321408"/>
        <c:axId val="10432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0E82-408D-91C2-1C395484FC55}"/>
            </c:ext>
          </c:extLst>
        </c:ser>
        <c:dLbls>
          <c:showLegendKey val="0"/>
          <c:showVal val="0"/>
          <c:showCatName val="0"/>
          <c:showSerName val="0"/>
          <c:showPercent val="0"/>
          <c:showBubbleSize val="0"/>
        </c:dLbls>
        <c:marker val="1"/>
        <c:smooth val="0"/>
        <c:axId val="104321408"/>
        <c:axId val="104323328"/>
      </c:lineChart>
      <c:dateAx>
        <c:axId val="104321408"/>
        <c:scaling>
          <c:orientation val="minMax"/>
        </c:scaling>
        <c:delete val="1"/>
        <c:axPos val="b"/>
        <c:numFmt formatCode="ge" sourceLinked="1"/>
        <c:majorTickMark val="none"/>
        <c:minorTickMark val="none"/>
        <c:tickLblPos val="none"/>
        <c:crossAx val="104323328"/>
        <c:crosses val="autoZero"/>
        <c:auto val="1"/>
        <c:lblOffset val="100"/>
        <c:baseTimeUnit val="years"/>
      </c:dateAx>
      <c:valAx>
        <c:axId val="104323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3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615.29999999999995</c:v>
                </c:pt>
                <c:pt idx="1">
                  <c:v>577.67999999999995</c:v>
                </c:pt>
                <c:pt idx="2">
                  <c:v>556.89</c:v>
                </c:pt>
                <c:pt idx="3">
                  <c:v>488.52</c:v>
                </c:pt>
                <c:pt idx="4">
                  <c:v>420.82</c:v>
                </c:pt>
              </c:numCache>
            </c:numRef>
          </c:val>
          <c:extLst>
            <c:ext xmlns:c16="http://schemas.microsoft.com/office/drawing/2014/chart" uri="{C3380CC4-5D6E-409C-BE32-E72D297353CC}">
              <c16:uniqueId val="{00000000-6F43-4FEB-8452-B157DCAFAA4E}"/>
            </c:ext>
          </c:extLst>
        </c:ser>
        <c:dLbls>
          <c:showLegendKey val="0"/>
          <c:showVal val="0"/>
          <c:showCatName val="0"/>
          <c:showSerName val="0"/>
          <c:showPercent val="0"/>
          <c:showBubbleSize val="0"/>
        </c:dLbls>
        <c:gapWidth val="150"/>
        <c:axId val="105550592"/>
        <c:axId val="10555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6F43-4FEB-8452-B157DCAFAA4E}"/>
            </c:ext>
          </c:extLst>
        </c:ser>
        <c:dLbls>
          <c:showLegendKey val="0"/>
          <c:showVal val="0"/>
          <c:showCatName val="0"/>
          <c:showSerName val="0"/>
          <c:showPercent val="0"/>
          <c:showBubbleSize val="0"/>
        </c:dLbls>
        <c:marker val="1"/>
        <c:smooth val="0"/>
        <c:axId val="105550592"/>
        <c:axId val="105552512"/>
      </c:lineChart>
      <c:dateAx>
        <c:axId val="105550592"/>
        <c:scaling>
          <c:orientation val="minMax"/>
        </c:scaling>
        <c:delete val="1"/>
        <c:axPos val="b"/>
        <c:numFmt formatCode="ge" sourceLinked="1"/>
        <c:majorTickMark val="none"/>
        <c:minorTickMark val="none"/>
        <c:tickLblPos val="none"/>
        <c:crossAx val="105552512"/>
        <c:crosses val="autoZero"/>
        <c:auto val="1"/>
        <c:lblOffset val="100"/>
        <c:baseTimeUnit val="years"/>
      </c:dateAx>
      <c:valAx>
        <c:axId val="105552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5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107.93</c:v>
                </c:pt>
                <c:pt idx="1">
                  <c:v>119.87</c:v>
                </c:pt>
                <c:pt idx="2">
                  <c:v>118.48</c:v>
                </c:pt>
                <c:pt idx="3">
                  <c:v>122.43</c:v>
                </c:pt>
                <c:pt idx="4">
                  <c:v>128.32</c:v>
                </c:pt>
              </c:numCache>
            </c:numRef>
          </c:val>
          <c:extLst>
            <c:ext xmlns:c16="http://schemas.microsoft.com/office/drawing/2014/chart" uri="{C3380CC4-5D6E-409C-BE32-E72D297353CC}">
              <c16:uniqueId val="{00000000-0915-4DC9-99CB-937BF1DBFFAB}"/>
            </c:ext>
          </c:extLst>
        </c:ser>
        <c:dLbls>
          <c:showLegendKey val="0"/>
          <c:showVal val="0"/>
          <c:showCatName val="0"/>
          <c:showSerName val="0"/>
          <c:showPercent val="0"/>
          <c:showBubbleSize val="0"/>
        </c:dLbls>
        <c:gapWidth val="150"/>
        <c:axId val="105645184"/>
        <c:axId val="1056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0915-4DC9-99CB-937BF1DBFFAB}"/>
            </c:ext>
          </c:extLst>
        </c:ser>
        <c:dLbls>
          <c:showLegendKey val="0"/>
          <c:showVal val="0"/>
          <c:showCatName val="0"/>
          <c:showSerName val="0"/>
          <c:showPercent val="0"/>
          <c:showBubbleSize val="0"/>
        </c:dLbls>
        <c:marker val="1"/>
        <c:smooth val="0"/>
        <c:axId val="105645184"/>
        <c:axId val="105647104"/>
      </c:lineChart>
      <c:dateAx>
        <c:axId val="105645184"/>
        <c:scaling>
          <c:orientation val="minMax"/>
        </c:scaling>
        <c:delete val="1"/>
        <c:axPos val="b"/>
        <c:numFmt formatCode="ge" sourceLinked="1"/>
        <c:majorTickMark val="none"/>
        <c:minorTickMark val="none"/>
        <c:tickLblPos val="none"/>
        <c:crossAx val="105647104"/>
        <c:crosses val="autoZero"/>
        <c:auto val="1"/>
        <c:lblOffset val="100"/>
        <c:baseTimeUnit val="years"/>
      </c:dateAx>
      <c:valAx>
        <c:axId val="1056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195.73</c:v>
                </c:pt>
                <c:pt idx="1">
                  <c:v>176.43</c:v>
                </c:pt>
                <c:pt idx="2">
                  <c:v>178.84</c:v>
                </c:pt>
                <c:pt idx="3">
                  <c:v>188.87</c:v>
                </c:pt>
                <c:pt idx="4">
                  <c:v>184.52</c:v>
                </c:pt>
              </c:numCache>
            </c:numRef>
          </c:val>
          <c:extLst>
            <c:ext xmlns:c16="http://schemas.microsoft.com/office/drawing/2014/chart" uri="{C3380CC4-5D6E-409C-BE32-E72D297353CC}">
              <c16:uniqueId val="{00000000-E67B-4966-9C23-43E951B518D1}"/>
            </c:ext>
          </c:extLst>
        </c:ser>
        <c:dLbls>
          <c:showLegendKey val="0"/>
          <c:showVal val="0"/>
          <c:showCatName val="0"/>
          <c:showSerName val="0"/>
          <c:showPercent val="0"/>
          <c:showBubbleSize val="0"/>
        </c:dLbls>
        <c:gapWidth val="150"/>
        <c:axId val="105694720"/>
        <c:axId val="10569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E67B-4966-9C23-43E951B518D1}"/>
            </c:ext>
          </c:extLst>
        </c:ser>
        <c:dLbls>
          <c:showLegendKey val="0"/>
          <c:showVal val="0"/>
          <c:showCatName val="0"/>
          <c:showSerName val="0"/>
          <c:showPercent val="0"/>
          <c:showBubbleSize val="0"/>
        </c:dLbls>
        <c:marker val="1"/>
        <c:smooth val="0"/>
        <c:axId val="105694720"/>
        <c:axId val="105696640"/>
      </c:lineChart>
      <c:dateAx>
        <c:axId val="105694720"/>
        <c:scaling>
          <c:orientation val="minMax"/>
        </c:scaling>
        <c:delete val="1"/>
        <c:axPos val="b"/>
        <c:numFmt formatCode="ge" sourceLinked="1"/>
        <c:majorTickMark val="none"/>
        <c:minorTickMark val="none"/>
        <c:tickLblPos val="none"/>
        <c:crossAx val="105696640"/>
        <c:crosses val="autoZero"/>
        <c:auto val="1"/>
        <c:lblOffset val="100"/>
        <c:baseTimeUnit val="years"/>
      </c:dateAx>
      <c:valAx>
        <c:axId val="1056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A2" sqref="A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山ノ内町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12516</v>
      </c>
      <c r="AM8" s="60"/>
      <c r="AN8" s="60"/>
      <c r="AO8" s="60"/>
      <c r="AP8" s="60"/>
      <c r="AQ8" s="60"/>
      <c r="AR8" s="60"/>
      <c r="AS8" s="60"/>
      <c r="AT8" s="51">
        <f>データ!$S$6</f>
        <v>265.89999999999998</v>
      </c>
      <c r="AU8" s="52"/>
      <c r="AV8" s="52"/>
      <c r="AW8" s="52"/>
      <c r="AX8" s="52"/>
      <c r="AY8" s="52"/>
      <c r="AZ8" s="52"/>
      <c r="BA8" s="52"/>
      <c r="BB8" s="53">
        <f>データ!$T$6</f>
        <v>47.07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65.36</v>
      </c>
      <c r="J10" s="52"/>
      <c r="K10" s="52"/>
      <c r="L10" s="52"/>
      <c r="M10" s="52"/>
      <c r="N10" s="52"/>
      <c r="O10" s="63"/>
      <c r="P10" s="53">
        <f>データ!$P$6</f>
        <v>96.68</v>
      </c>
      <c r="Q10" s="53"/>
      <c r="R10" s="53"/>
      <c r="S10" s="53"/>
      <c r="T10" s="53"/>
      <c r="U10" s="53"/>
      <c r="V10" s="53"/>
      <c r="W10" s="60">
        <f>データ!$Q$6</f>
        <v>3920</v>
      </c>
      <c r="X10" s="60"/>
      <c r="Y10" s="60"/>
      <c r="Z10" s="60"/>
      <c r="AA10" s="60"/>
      <c r="AB10" s="60"/>
      <c r="AC10" s="60"/>
      <c r="AD10" s="2"/>
      <c r="AE10" s="2"/>
      <c r="AF10" s="2"/>
      <c r="AG10" s="2"/>
      <c r="AH10" s="4"/>
      <c r="AI10" s="4"/>
      <c r="AJ10" s="4"/>
      <c r="AK10" s="4"/>
      <c r="AL10" s="60">
        <f>データ!$U$6</f>
        <v>11991</v>
      </c>
      <c r="AM10" s="60"/>
      <c r="AN10" s="60"/>
      <c r="AO10" s="60"/>
      <c r="AP10" s="60"/>
      <c r="AQ10" s="60"/>
      <c r="AR10" s="60"/>
      <c r="AS10" s="60"/>
      <c r="AT10" s="51">
        <f>データ!$V$6</f>
        <v>9.43</v>
      </c>
      <c r="AU10" s="52"/>
      <c r="AV10" s="52"/>
      <c r="AW10" s="52"/>
      <c r="AX10" s="52"/>
      <c r="AY10" s="52"/>
      <c r="AZ10" s="52"/>
      <c r="BA10" s="52"/>
      <c r="BB10" s="53">
        <f>データ!$W$6</f>
        <v>1271.58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aZfz1Z/yUiQLS56p1knWIf+ZaDwOfJFUaB0Ta63bkxIjny7ZDuZdp48auuZwA6+OQIgi8eoEFkS0Gw0mmNFng==" saltValue="WIRDBd++FcVQyX78Xp0QW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205613</v>
      </c>
      <c r="D6" s="34">
        <f t="shared" si="3"/>
        <v>46</v>
      </c>
      <c r="E6" s="34">
        <f t="shared" si="3"/>
        <v>1</v>
      </c>
      <c r="F6" s="34">
        <f t="shared" si="3"/>
        <v>0</v>
      </c>
      <c r="G6" s="34">
        <f t="shared" si="3"/>
        <v>1</v>
      </c>
      <c r="H6" s="34" t="str">
        <f t="shared" si="3"/>
        <v>長野県　山ノ内町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65.36</v>
      </c>
      <c r="P6" s="35">
        <f t="shared" si="3"/>
        <v>96.68</v>
      </c>
      <c r="Q6" s="35">
        <f t="shared" si="3"/>
        <v>3920</v>
      </c>
      <c r="R6" s="35">
        <f t="shared" si="3"/>
        <v>12516</v>
      </c>
      <c r="S6" s="35">
        <f t="shared" si="3"/>
        <v>265.89999999999998</v>
      </c>
      <c r="T6" s="35">
        <f t="shared" si="3"/>
        <v>47.07</v>
      </c>
      <c r="U6" s="35">
        <f t="shared" si="3"/>
        <v>11991</v>
      </c>
      <c r="V6" s="35">
        <f t="shared" si="3"/>
        <v>9.43</v>
      </c>
      <c r="W6" s="35">
        <f t="shared" si="3"/>
        <v>1271.58</v>
      </c>
      <c r="X6" s="36">
        <f>IF(X7="",NA(),X7)</f>
        <v>112.02</v>
      </c>
      <c r="Y6" s="36">
        <f t="shared" ref="Y6:AG6" si="4">IF(Y7="",NA(),Y7)</f>
        <v>121.42</v>
      </c>
      <c r="Z6" s="36">
        <f t="shared" si="4"/>
        <v>120.77</v>
      </c>
      <c r="AA6" s="36">
        <f t="shared" si="4"/>
        <v>125.15</v>
      </c>
      <c r="AB6" s="36">
        <f t="shared" si="4"/>
        <v>128.22999999999999</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223.78</v>
      </c>
      <c r="AU6" s="36">
        <f t="shared" ref="AU6:BC6" si="6">IF(AU7="",NA(),AU7)</f>
        <v>200.63</v>
      </c>
      <c r="AV6" s="36">
        <f t="shared" si="6"/>
        <v>183.65</v>
      </c>
      <c r="AW6" s="36">
        <f t="shared" si="6"/>
        <v>170.61</v>
      </c>
      <c r="AX6" s="36">
        <f t="shared" si="6"/>
        <v>161.04</v>
      </c>
      <c r="AY6" s="36">
        <f t="shared" si="6"/>
        <v>406.37</v>
      </c>
      <c r="AZ6" s="36">
        <f t="shared" si="6"/>
        <v>398.29</v>
      </c>
      <c r="BA6" s="36">
        <f t="shared" si="6"/>
        <v>388.67</v>
      </c>
      <c r="BB6" s="36">
        <f t="shared" si="6"/>
        <v>355.27</v>
      </c>
      <c r="BC6" s="36">
        <f t="shared" si="6"/>
        <v>359.7</v>
      </c>
      <c r="BD6" s="35" t="str">
        <f>IF(BD7="","",IF(BD7="-","【-】","【"&amp;SUBSTITUTE(TEXT(BD7,"#,##0.00"),"-","△")&amp;"】"))</f>
        <v>【261.93】</v>
      </c>
      <c r="BE6" s="36">
        <f>IF(BE7="",NA(),BE7)</f>
        <v>615.29999999999995</v>
      </c>
      <c r="BF6" s="36">
        <f t="shared" ref="BF6:BN6" si="7">IF(BF7="",NA(),BF7)</f>
        <v>577.67999999999995</v>
      </c>
      <c r="BG6" s="36">
        <f t="shared" si="7"/>
        <v>556.89</v>
      </c>
      <c r="BH6" s="36">
        <f t="shared" si="7"/>
        <v>488.52</v>
      </c>
      <c r="BI6" s="36">
        <f t="shared" si="7"/>
        <v>420.82</v>
      </c>
      <c r="BJ6" s="36">
        <f t="shared" si="7"/>
        <v>442.54</v>
      </c>
      <c r="BK6" s="36">
        <f t="shared" si="7"/>
        <v>431</v>
      </c>
      <c r="BL6" s="36">
        <f t="shared" si="7"/>
        <v>422.5</v>
      </c>
      <c r="BM6" s="36">
        <f t="shared" si="7"/>
        <v>458.27</v>
      </c>
      <c r="BN6" s="36">
        <f t="shared" si="7"/>
        <v>447.01</v>
      </c>
      <c r="BO6" s="35" t="str">
        <f>IF(BO7="","",IF(BO7="-","【-】","【"&amp;SUBSTITUTE(TEXT(BO7,"#,##0.00"),"-","△")&amp;"】"))</f>
        <v>【270.46】</v>
      </c>
      <c r="BP6" s="36">
        <f>IF(BP7="",NA(),BP7)</f>
        <v>107.93</v>
      </c>
      <c r="BQ6" s="36">
        <f t="shared" ref="BQ6:BY6" si="8">IF(BQ7="",NA(),BQ7)</f>
        <v>119.87</v>
      </c>
      <c r="BR6" s="36">
        <f t="shared" si="8"/>
        <v>118.48</v>
      </c>
      <c r="BS6" s="36">
        <f t="shared" si="8"/>
        <v>122.43</v>
      </c>
      <c r="BT6" s="36">
        <f t="shared" si="8"/>
        <v>128.32</v>
      </c>
      <c r="BU6" s="36">
        <f t="shared" si="8"/>
        <v>98.6</v>
      </c>
      <c r="BV6" s="36">
        <f t="shared" si="8"/>
        <v>100.82</v>
      </c>
      <c r="BW6" s="36">
        <f t="shared" si="8"/>
        <v>101.64</v>
      </c>
      <c r="BX6" s="36">
        <f t="shared" si="8"/>
        <v>96.77</v>
      </c>
      <c r="BY6" s="36">
        <f t="shared" si="8"/>
        <v>95.81</v>
      </c>
      <c r="BZ6" s="35" t="str">
        <f>IF(BZ7="","",IF(BZ7="-","【-】","【"&amp;SUBSTITUTE(TEXT(BZ7,"#,##0.00"),"-","△")&amp;"】"))</f>
        <v>【103.91】</v>
      </c>
      <c r="CA6" s="36">
        <f>IF(CA7="",NA(),CA7)</f>
        <v>195.73</v>
      </c>
      <c r="CB6" s="36">
        <f t="shared" ref="CB6:CJ6" si="9">IF(CB7="",NA(),CB7)</f>
        <v>176.43</v>
      </c>
      <c r="CC6" s="36">
        <f t="shared" si="9"/>
        <v>178.84</v>
      </c>
      <c r="CD6" s="36">
        <f t="shared" si="9"/>
        <v>188.87</v>
      </c>
      <c r="CE6" s="36">
        <f t="shared" si="9"/>
        <v>184.52</v>
      </c>
      <c r="CF6" s="36">
        <f t="shared" si="9"/>
        <v>181.67</v>
      </c>
      <c r="CG6" s="36">
        <f t="shared" si="9"/>
        <v>179.55</v>
      </c>
      <c r="CH6" s="36">
        <f t="shared" si="9"/>
        <v>179.16</v>
      </c>
      <c r="CI6" s="36">
        <f t="shared" si="9"/>
        <v>187.18</v>
      </c>
      <c r="CJ6" s="36">
        <f t="shared" si="9"/>
        <v>189.58</v>
      </c>
      <c r="CK6" s="35" t="str">
        <f>IF(CK7="","",IF(CK7="-","【-】","【"&amp;SUBSTITUTE(TEXT(CK7,"#,##0.00"),"-","△")&amp;"】"))</f>
        <v>【167.11】</v>
      </c>
      <c r="CL6" s="36">
        <f>IF(CL7="",NA(),CL7)</f>
        <v>32.229999999999997</v>
      </c>
      <c r="CM6" s="36">
        <f t="shared" ref="CM6:CU6" si="10">IF(CM7="",NA(),CM7)</f>
        <v>31.59</v>
      </c>
      <c r="CN6" s="36">
        <f t="shared" si="10"/>
        <v>31.9</v>
      </c>
      <c r="CO6" s="36">
        <f t="shared" si="10"/>
        <v>31.51</v>
      </c>
      <c r="CP6" s="36">
        <f t="shared" si="10"/>
        <v>31.33</v>
      </c>
      <c r="CQ6" s="36">
        <f t="shared" si="10"/>
        <v>53.61</v>
      </c>
      <c r="CR6" s="36">
        <f t="shared" si="10"/>
        <v>53.52</v>
      </c>
      <c r="CS6" s="36">
        <f t="shared" si="10"/>
        <v>54.24</v>
      </c>
      <c r="CT6" s="36">
        <f t="shared" si="10"/>
        <v>55.88</v>
      </c>
      <c r="CU6" s="36">
        <f t="shared" si="10"/>
        <v>55.22</v>
      </c>
      <c r="CV6" s="35" t="str">
        <f>IF(CV7="","",IF(CV7="-","【-】","【"&amp;SUBSTITUTE(TEXT(CV7,"#,##0.00"),"-","△")&amp;"】"))</f>
        <v>【60.27】</v>
      </c>
      <c r="CW6" s="36">
        <f>IF(CW7="",NA(),CW7)</f>
        <v>79.5</v>
      </c>
      <c r="CX6" s="36">
        <f t="shared" ref="CX6:DF6" si="11">IF(CX7="",NA(),CX7)</f>
        <v>79.47</v>
      </c>
      <c r="CY6" s="36">
        <f t="shared" si="11"/>
        <v>79.7</v>
      </c>
      <c r="CZ6" s="36">
        <f t="shared" si="11"/>
        <v>79.7</v>
      </c>
      <c r="DA6" s="36">
        <f t="shared" si="11"/>
        <v>79.7</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55.4</v>
      </c>
      <c r="DI6" s="36">
        <f t="shared" ref="DI6:DQ6" si="12">IF(DI7="",NA(),DI7)</f>
        <v>56.46</v>
      </c>
      <c r="DJ6" s="36">
        <f t="shared" si="12"/>
        <v>57.65</v>
      </c>
      <c r="DK6" s="36">
        <f t="shared" si="12"/>
        <v>55.41</v>
      </c>
      <c r="DL6" s="36">
        <f t="shared" si="12"/>
        <v>57.3</v>
      </c>
      <c r="DM6" s="36">
        <f t="shared" si="12"/>
        <v>46.67</v>
      </c>
      <c r="DN6" s="36">
        <f t="shared" si="12"/>
        <v>47.7</v>
      </c>
      <c r="DO6" s="36">
        <f t="shared" si="12"/>
        <v>48.14</v>
      </c>
      <c r="DP6" s="36">
        <f t="shared" si="12"/>
        <v>46.61</v>
      </c>
      <c r="DQ6" s="36">
        <f t="shared" si="12"/>
        <v>47.97</v>
      </c>
      <c r="DR6" s="35" t="str">
        <f>IF(DR7="","",IF(DR7="-","【-】","【"&amp;SUBSTITUTE(TEXT(DR7,"#,##0.00"),"-","△")&amp;"】"))</f>
        <v>【48.85】</v>
      </c>
      <c r="DS6" s="36">
        <f>IF(DS7="",NA(),DS7)</f>
        <v>5.0999999999999996</v>
      </c>
      <c r="DT6" s="36">
        <f t="shared" ref="DT6:EB6" si="13">IF(DT7="",NA(),DT7)</f>
        <v>5.0999999999999996</v>
      </c>
      <c r="DU6" s="36">
        <f t="shared" si="13"/>
        <v>10.93</v>
      </c>
      <c r="DV6" s="36">
        <f t="shared" si="13"/>
        <v>12.07</v>
      </c>
      <c r="DW6" s="36">
        <f t="shared" si="13"/>
        <v>13.4</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0.24</v>
      </c>
      <c r="EE6" s="36">
        <f t="shared" ref="EE6:EM6" si="14">IF(EE7="",NA(),EE7)</f>
        <v>0.28999999999999998</v>
      </c>
      <c r="EF6" s="36">
        <f t="shared" si="14"/>
        <v>0.27</v>
      </c>
      <c r="EG6" s="35">
        <f t="shared" si="14"/>
        <v>0</v>
      </c>
      <c r="EH6" s="36">
        <f t="shared" si="14"/>
        <v>0.08</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205613</v>
      </c>
      <c r="D7" s="38">
        <v>46</v>
      </c>
      <c r="E7" s="38">
        <v>1</v>
      </c>
      <c r="F7" s="38">
        <v>0</v>
      </c>
      <c r="G7" s="38">
        <v>1</v>
      </c>
      <c r="H7" s="38" t="s">
        <v>93</v>
      </c>
      <c r="I7" s="38" t="s">
        <v>94</v>
      </c>
      <c r="J7" s="38" t="s">
        <v>95</v>
      </c>
      <c r="K7" s="38" t="s">
        <v>96</v>
      </c>
      <c r="L7" s="38" t="s">
        <v>97</v>
      </c>
      <c r="M7" s="38" t="s">
        <v>98</v>
      </c>
      <c r="N7" s="39" t="s">
        <v>99</v>
      </c>
      <c r="O7" s="39">
        <v>65.36</v>
      </c>
      <c r="P7" s="39">
        <v>96.68</v>
      </c>
      <c r="Q7" s="39">
        <v>3920</v>
      </c>
      <c r="R7" s="39">
        <v>12516</v>
      </c>
      <c r="S7" s="39">
        <v>265.89999999999998</v>
      </c>
      <c r="T7" s="39">
        <v>47.07</v>
      </c>
      <c r="U7" s="39">
        <v>11991</v>
      </c>
      <c r="V7" s="39">
        <v>9.43</v>
      </c>
      <c r="W7" s="39">
        <v>1271.58</v>
      </c>
      <c r="X7" s="39">
        <v>112.02</v>
      </c>
      <c r="Y7" s="39">
        <v>121.42</v>
      </c>
      <c r="Z7" s="39">
        <v>120.77</v>
      </c>
      <c r="AA7" s="39">
        <v>125.15</v>
      </c>
      <c r="AB7" s="39">
        <v>128.22999999999999</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223.78</v>
      </c>
      <c r="AU7" s="39">
        <v>200.63</v>
      </c>
      <c r="AV7" s="39">
        <v>183.65</v>
      </c>
      <c r="AW7" s="39">
        <v>170.61</v>
      </c>
      <c r="AX7" s="39">
        <v>161.04</v>
      </c>
      <c r="AY7" s="39">
        <v>406.37</v>
      </c>
      <c r="AZ7" s="39">
        <v>398.29</v>
      </c>
      <c r="BA7" s="39">
        <v>388.67</v>
      </c>
      <c r="BB7" s="39">
        <v>355.27</v>
      </c>
      <c r="BC7" s="39">
        <v>359.7</v>
      </c>
      <c r="BD7" s="39">
        <v>261.93</v>
      </c>
      <c r="BE7" s="39">
        <v>615.29999999999995</v>
      </c>
      <c r="BF7" s="39">
        <v>577.67999999999995</v>
      </c>
      <c r="BG7" s="39">
        <v>556.89</v>
      </c>
      <c r="BH7" s="39">
        <v>488.52</v>
      </c>
      <c r="BI7" s="39">
        <v>420.82</v>
      </c>
      <c r="BJ7" s="39">
        <v>442.54</v>
      </c>
      <c r="BK7" s="39">
        <v>431</v>
      </c>
      <c r="BL7" s="39">
        <v>422.5</v>
      </c>
      <c r="BM7" s="39">
        <v>458.27</v>
      </c>
      <c r="BN7" s="39">
        <v>447.01</v>
      </c>
      <c r="BO7" s="39">
        <v>270.45999999999998</v>
      </c>
      <c r="BP7" s="39">
        <v>107.93</v>
      </c>
      <c r="BQ7" s="39">
        <v>119.87</v>
      </c>
      <c r="BR7" s="39">
        <v>118.48</v>
      </c>
      <c r="BS7" s="39">
        <v>122.43</v>
      </c>
      <c r="BT7" s="39">
        <v>128.32</v>
      </c>
      <c r="BU7" s="39">
        <v>98.6</v>
      </c>
      <c r="BV7" s="39">
        <v>100.82</v>
      </c>
      <c r="BW7" s="39">
        <v>101.64</v>
      </c>
      <c r="BX7" s="39">
        <v>96.77</v>
      </c>
      <c r="BY7" s="39">
        <v>95.81</v>
      </c>
      <c r="BZ7" s="39">
        <v>103.91</v>
      </c>
      <c r="CA7" s="39">
        <v>195.73</v>
      </c>
      <c r="CB7" s="39">
        <v>176.43</v>
      </c>
      <c r="CC7" s="39">
        <v>178.84</v>
      </c>
      <c r="CD7" s="39">
        <v>188.87</v>
      </c>
      <c r="CE7" s="39">
        <v>184.52</v>
      </c>
      <c r="CF7" s="39">
        <v>181.67</v>
      </c>
      <c r="CG7" s="39">
        <v>179.55</v>
      </c>
      <c r="CH7" s="39">
        <v>179.16</v>
      </c>
      <c r="CI7" s="39">
        <v>187.18</v>
      </c>
      <c r="CJ7" s="39">
        <v>189.58</v>
      </c>
      <c r="CK7" s="39">
        <v>167.11</v>
      </c>
      <c r="CL7" s="39">
        <v>32.229999999999997</v>
      </c>
      <c r="CM7" s="39">
        <v>31.59</v>
      </c>
      <c r="CN7" s="39">
        <v>31.9</v>
      </c>
      <c r="CO7" s="39">
        <v>31.51</v>
      </c>
      <c r="CP7" s="39">
        <v>31.33</v>
      </c>
      <c r="CQ7" s="39">
        <v>53.61</v>
      </c>
      <c r="CR7" s="39">
        <v>53.52</v>
      </c>
      <c r="CS7" s="39">
        <v>54.24</v>
      </c>
      <c r="CT7" s="39">
        <v>55.88</v>
      </c>
      <c r="CU7" s="39">
        <v>55.22</v>
      </c>
      <c r="CV7" s="39">
        <v>60.27</v>
      </c>
      <c r="CW7" s="39">
        <v>79.5</v>
      </c>
      <c r="CX7" s="39">
        <v>79.47</v>
      </c>
      <c r="CY7" s="39">
        <v>79.7</v>
      </c>
      <c r="CZ7" s="39">
        <v>79.7</v>
      </c>
      <c r="DA7" s="39">
        <v>79.7</v>
      </c>
      <c r="DB7" s="39">
        <v>81.31</v>
      </c>
      <c r="DC7" s="39">
        <v>81.459999999999994</v>
      </c>
      <c r="DD7" s="39">
        <v>81.680000000000007</v>
      </c>
      <c r="DE7" s="39">
        <v>80.989999999999995</v>
      </c>
      <c r="DF7" s="39">
        <v>80.930000000000007</v>
      </c>
      <c r="DG7" s="39">
        <v>89.92</v>
      </c>
      <c r="DH7" s="39">
        <v>55.4</v>
      </c>
      <c r="DI7" s="39">
        <v>56.46</v>
      </c>
      <c r="DJ7" s="39">
        <v>57.65</v>
      </c>
      <c r="DK7" s="39">
        <v>55.41</v>
      </c>
      <c r="DL7" s="39">
        <v>57.3</v>
      </c>
      <c r="DM7" s="39">
        <v>46.67</v>
      </c>
      <c r="DN7" s="39">
        <v>47.7</v>
      </c>
      <c r="DO7" s="39">
        <v>48.14</v>
      </c>
      <c r="DP7" s="39">
        <v>46.61</v>
      </c>
      <c r="DQ7" s="39">
        <v>47.97</v>
      </c>
      <c r="DR7" s="39">
        <v>48.85</v>
      </c>
      <c r="DS7" s="39">
        <v>5.0999999999999996</v>
      </c>
      <c r="DT7" s="39">
        <v>5.0999999999999996</v>
      </c>
      <c r="DU7" s="39">
        <v>10.93</v>
      </c>
      <c r="DV7" s="39">
        <v>12.07</v>
      </c>
      <c r="DW7" s="39">
        <v>13.4</v>
      </c>
      <c r="DX7" s="39">
        <v>10.029999999999999</v>
      </c>
      <c r="DY7" s="39">
        <v>7.26</v>
      </c>
      <c r="DZ7" s="39">
        <v>11.13</v>
      </c>
      <c r="EA7" s="39">
        <v>10.84</v>
      </c>
      <c r="EB7" s="39">
        <v>15.33</v>
      </c>
      <c r="EC7" s="39">
        <v>17.8</v>
      </c>
      <c r="ED7" s="39">
        <v>0.24</v>
      </c>
      <c r="EE7" s="39">
        <v>0.28999999999999998</v>
      </c>
      <c r="EF7" s="39">
        <v>0.27</v>
      </c>
      <c r="EG7" s="39">
        <v>0</v>
      </c>
      <c r="EH7" s="39">
        <v>0.08</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2020-01-21T08:56:12Z</cp:lastPrinted>
  <dcterms:created xsi:type="dcterms:W3CDTF">2019-12-05T04:16:31Z</dcterms:created>
  <dcterms:modified xsi:type="dcterms:W3CDTF">2020-03-02T05:55:51Z</dcterms:modified>
  <cp:category/>
</cp:coreProperties>
</file>