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419 小布施町\"/>
    </mc:Choice>
  </mc:AlternateContent>
  <workbookProtection workbookAlgorithmName="SHA-512" workbookHashValue="tLk2S/C2W3nxEiumJxwVAR+b1njg1EA+XUvY2CuYZIqxAbNKCGL0b54R+vV/d+nH7Sv0pbmesChi3h3wIEvrDg==" workbookSaltValue="/ChA8UeA1K2DwEUpZvKlng==" workbookSpinCount="100000" lockStructure="1"/>
  <bookViews>
    <workbookView xWindow="930" yWindow="0" windowWidth="27000" windowHeight="119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<sst xmlns="http://schemas.openxmlformats.org/spreadsheetml/2006/main" count="228" uniqueCount="113">
  <si>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</si>
  <si>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</si>
  <si>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</si>
  <si>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</si>
  <si>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</si>
  <si>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</si>
  <si>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</si>
  <si>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</si>
  <si>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</si>
  <si>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</si>
  <si>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</si>
  <si>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</si>
  <si>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</si>
  <si>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</si>
  <si>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</si>
  <si>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</si>
  <si>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</si>
  <si>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</si>
  <si>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</si>
  <si>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</si>
  <si>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</si>
  <si>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</si>
  <si>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</si>
  <si>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</si>
  <si>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</si>
  <si>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</si>
  <si>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</si>
  <si>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</si>
  <si>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</si>
  <si>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</si>
  <si>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</si>
  <si>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</si>
  <si>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</si>
  <si>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</si>
  <si>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</si>
  <si>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</si>
  <si>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</si>
  <si>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</si>
  <si>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</si>
  <si>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</si>
  <si>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</si>
  <si>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</si>
  <si>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</si>
  <si>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</si>
  <si>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</si>
  <si>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</si>
  <si>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</si>
  <si>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</si>
  <si>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</si>
  <si>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</si>
  <si>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</si>
  <si>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</si>
  <si>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</si>
  <si>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</si>
  <si>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</si>
  <si>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</si>
  <si>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</si>
  <si>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</si>
  <si>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</si>
  <si>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</si>
  <si>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</si>
  <si>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</si>
  <si>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</si>
  <si>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</si>
  <si>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</si>
  <si>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</si>
  <si>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</si>
  <si>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</si>
  <si>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</si>
  <si>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</si>
  <si>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</si>
  <si>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</si>
  <si>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</si>
  <si>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</si>
  <si>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</si>
  <si>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</si>
  <si>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</si>
  <si>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</si>
  <si>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</si>
  <si>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</si>
  <si>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</si>
  <si>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</si>
  <si>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</si>
  <si>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</si>
  <si>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</si>
  <si>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</si>
  <si>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</si>
  <si>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</si>
  <si>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</si>
  <si>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</si>
  <si>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</si>
  <si>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</si>
  <si>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</si>
  <si>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</si>
  <si>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</si>
  <si>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</si>
  <si>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</si>
  <si>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小布施町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</si>
  <si>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</si>
  <si>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</si>
  <si>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</si>
  <si>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</si>
  <si>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</si>
  <si>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</si>
  <si>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</si>
  <si>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</si>
  <si>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</si>
  <si>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</si>
  <si>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</si>
  <si>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</si>
  <si>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平成24年度から28年度まで95～97％台で推移、平成29年度は実繰入額と地方債償還金の3～4割程度の減少が影響し86％台となったが、平成30年度においては、総収益、総費用とも前年とほぼ変わらなかったのに対し、償還金が約4割減となったことにより再び９7％台となった。依然として、100％未満であるため実質赤字経営となっているのが現状である。
④業債残高対事業規模比率は、地方債現在高が約2％減、営業収益が前年並みに対し一般管理費、維持管理費の縮小により一般会計負担額の大幅な減が図られ結果、前年比72.4％増となり、平均値、全国平均とも上回った。しかしながら、既設管路等における法定耐用年数が近づき老朽化してきているのが現実であるため、今後において多額の修繕費用が必要となる。このため、企業債借入も避けられないため当比率も上昇していくものと推測される。将来的な使用料金の見直しも見据え、健全経営を図っていく必要がある。
⑤経費回収率は、平成26年度まで汚水処理費の増加により年々減少傾向にあった。平成２７年度から昨年度まで、人件費の削減等により60％台で推移してきた。本年度においては修繕費約46％減となったことにより再び平均値を上回ったものの依然として使用料で回収すべき経費をすべて賄えていないのが現状である。
⑥汚水処理原価は前年に平均値を上回ったが、本年度は有収水量が変動ないのに対し修繕費約46％減となったことにより再び下回る結果となってはいるが、効率的な汚水処理が実施されている。
⑦施設利用率は平均値、全国平均を大きく上回っており適切な施設規模となっている。
⑧平成31年3月末現在の水洗化率は97.03%で、年々上昇傾向であり安定した使用料収入が確保されている。</t>
    <rPh sb="656" eb="658">
      <t>シセツ</t>
    </rPh>
    <rPh sb="658" eb="661">
      <t>リヨウリツ</t>
    </rPh>
    <rPh sb="671" eb="672">
      <t>オオ</t>
    </rPh>
    <rPh sb="674" eb="676">
      <t>ウワマワ</t>
    </rPh>
    <rPh sb="680" eb="682">
      <t>テキセツ</t>
    </rPh>
    <rPh sb="683" eb="685">
      <t>シセツ</t>
    </rPh>
    <rPh sb="685" eb="687">
      <t>キボ</t>
    </rPh>
    <rPh sb="707" eb="710">
      <t>スイセンカ</t>
    </rPh>
    <rPh sb="710" eb="711">
      <t>リツ</t>
    </rPh>
    <rPh sb="720" eb="722">
      <t>ネンネン</t>
    </rPh>
    <rPh sb="722" eb="724">
      <t>ジョウショウ</t>
    </rPh>
    <rPh sb="724" eb="726">
      <t>ケイコウ</t>
    </rPh>
    <phoneticPr fontId="4"/>
  </si>
  <si>
    <t xml:space="preserve">①処理場　2施設
　　当初整備期間　　　昭和59年度～昭和62年度
　　機能強化実施期間　平成9～10年度
　　　　　　　　　　　平成25～29年度
②汚水管　
　　整備期間　　昭和58年度～昭和61年度
　　供用開始　　昭和63年3月
　　整備全延長　17,861.02m
　　経年管延長　30年以上　 17,087.85m　95.67%　　　
　　　　　　　　25～29年　　    0m　   　　0%
                20～24年　　 　98.00m　 0.55%
　　　　　　　　15～19年　　  132.50m   0.74%
　　　　　　　　10～14年　　　542.67m   3.04%
　　　　　　　　9年以下　　　      0m      0%
</t>
    <rPh sb="1" eb="3">
      <t>ショリ</t>
    </rPh>
    <rPh sb="3" eb="4">
      <t>バ</t>
    </rPh>
    <rPh sb="6" eb="8">
      <t>シセツ</t>
    </rPh>
    <rPh sb="11" eb="13">
      <t>トウショ</t>
    </rPh>
    <rPh sb="27" eb="29">
      <t>ショウワ</t>
    </rPh>
    <rPh sb="36" eb="38">
      <t>キノウ</t>
    </rPh>
    <rPh sb="38" eb="40">
      <t>キョウカ</t>
    </rPh>
    <rPh sb="40" eb="42">
      <t>ジッシ</t>
    </rPh>
    <rPh sb="42" eb="44">
      <t>キカン</t>
    </rPh>
    <rPh sb="45" eb="47">
      <t>ヘイセイ</t>
    </rPh>
    <rPh sb="51" eb="53">
      <t>ネンド</t>
    </rPh>
    <rPh sb="65" eb="67">
      <t>ヘイセイ</t>
    </rPh>
    <rPh sb="72" eb="74">
      <t>ネンド</t>
    </rPh>
    <rPh sb="149" eb="151">
      <t>イジョウ</t>
    </rPh>
    <rPh sb="258" eb="259">
      <t>ネン</t>
    </rPh>
    <phoneticPr fontId="4"/>
  </si>
  <si>
    <t xml:space="preserve">　当町における農業集落排水施設は、２箇所の処理場と汚水管渠を有している。この内、処理場においては、平成25～29年度にかけ全事業費の1/2ずつを国庫補助金と企業債を財源とし更新事業を実施したところである。一方、汚水管渠については経年劣化による老朽化や法定耐用年数を控え更新が必要となることは確実であることから、平成30年度より更新計画を策定するための調査を実施してきたところであり、これを基に令和元年度で最適整備構想を、2年度で修繕計画を策定することとしている。以上から、今後において企業債残高も再び増加に転じると予想される。このような中、健全な経営を行っていくため公営企業会計適用に向けた取り組みと合わせH28で策定した経営戦略の見直しを行いつつ、更新計画の策定に向けた調査等の取り組みを継続し実施していく。
　料金収入の確保については、人口減少により現行での使用料収入の大幅な増加は見込めないため、前段に示す取り組みの中で安定した経営が図れるよう使用料金の見直しを検討していく。
　水洗化の取り組みについては、「水循環・資源循環のみち2015構想」平成42年度目標値98％を目指し住民への周知を継続実施していく。
</t>
    <rPh sb="1" eb="2">
      <t>トウ</t>
    </rPh>
    <rPh sb="2" eb="3">
      <t>マチ</t>
    </rPh>
    <rPh sb="7" eb="9">
      <t>ノウギョウ</t>
    </rPh>
    <rPh sb="9" eb="11">
      <t>シュウラク</t>
    </rPh>
    <rPh sb="11" eb="13">
      <t>ハイスイ</t>
    </rPh>
    <rPh sb="13" eb="15">
      <t>シセツ</t>
    </rPh>
    <rPh sb="18" eb="20">
      <t>カショ</t>
    </rPh>
    <rPh sb="21" eb="24">
      <t>ショリジョウ</t>
    </rPh>
    <rPh sb="25" eb="27">
      <t>オスイ</t>
    </rPh>
    <rPh sb="27" eb="29">
      <t>カンキョ</t>
    </rPh>
    <rPh sb="30" eb="31">
      <t>ユウ</t>
    </rPh>
    <rPh sb="38" eb="39">
      <t>ウチ</t>
    </rPh>
    <rPh sb="49" eb="51">
      <t>ヘイセイ</t>
    </rPh>
    <rPh sb="56" eb="58">
      <t>ネンド</t>
    </rPh>
    <rPh sb="72" eb="74">
      <t>コッコ</t>
    </rPh>
    <rPh sb="74" eb="77">
      <t>ホジョキン</t>
    </rPh>
    <rPh sb="86" eb="88">
      <t>コウシン</t>
    </rPh>
    <rPh sb="88" eb="90">
      <t>ジギョウ</t>
    </rPh>
    <rPh sb="91" eb="93">
      <t>ジッシ</t>
    </rPh>
    <rPh sb="102" eb="104">
      <t>イッポウ</t>
    </rPh>
    <rPh sb="105" eb="107">
      <t>オスイ</t>
    </rPh>
    <rPh sb="107" eb="109">
      <t>カンキョ</t>
    </rPh>
    <rPh sb="155" eb="157">
      <t>ヘイセイ</t>
    </rPh>
    <rPh sb="159" eb="161">
      <t>ネンド</t>
    </rPh>
    <rPh sb="163" eb="165">
      <t>コウシン</t>
    </rPh>
    <rPh sb="165" eb="167">
      <t>ケイカク</t>
    </rPh>
    <rPh sb="168" eb="170">
      <t>サクテイ</t>
    </rPh>
    <rPh sb="175" eb="177">
      <t>チョウサ</t>
    </rPh>
    <rPh sb="178" eb="180">
      <t>ジッシ</t>
    </rPh>
    <rPh sb="194" eb="195">
      <t>モト</t>
    </rPh>
    <rPh sb="196" eb="197">
      <t>レイ</t>
    </rPh>
    <rPh sb="197" eb="198">
      <t>ワ</t>
    </rPh>
    <rPh sb="198" eb="200">
      <t>ガンネン</t>
    </rPh>
    <rPh sb="200" eb="201">
      <t>ド</t>
    </rPh>
    <rPh sb="202" eb="204">
      <t>サイテキ</t>
    </rPh>
    <rPh sb="204" eb="206">
      <t>セイビ</t>
    </rPh>
    <rPh sb="206" eb="208">
      <t>コウソウ</t>
    </rPh>
    <rPh sb="211" eb="212">
      <t>ネン</t>
    </rPh>
    <rPh sb="212" eb="213">
      <t>ド</t>
    </rPh>
    <rPh sb="214" eb="216">
      <t>シュウゼン</t>
    </rPh>
    <rPh sb="216" eb="218">
      <t>ケイカク</t>
    </rPh>
    <rPh sb="219" eb="221">
      <t>サクテイ</t>
    </rPh>
    <rPh sb="231" eb="233">
      <t>イジョウ</t>
    </rPh>
    <rPh sb="236" eb="238">
      <t>コンゴ</t>
    </rPh>
    <rPh sb="257" eb="259">
      <t>ヨソウ</t>
    </rPh>
    <rPh sb="325" eb="327">
      <t>コウシン</t>
    </rPh>
    <rPh sb="333" eb="334">
      <t>ム</t>
    </rPh>
    <rPh sb="336" eb="338">
      <t>チョウサ</t>
    </rPh>
    <rPh sb="345" eb="347">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</si>
</sst>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01-47CE-81A7-B7F2175E90CD}"/>
            </c:ext>
          </c:extLst>
        </c:ser>
        <c:dLbls>
          <c:showLegendKey val="0"/>
          <c:showVal val="0"/>
          <c:showCatName val="0"/>
          <c:showSerName val="0"/>
          <c:showPercent val="0"/>
          <c:showBubbleSize val="0"/>
        </c:dLbls>
        <c:gapWidth val="150"/>
        <c:axId val="191461888"/>
        <c:axId val="1914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c:ext xmlns:c16="http://schemas.microsoft.com/office/drawing/2014/chart" uri="{C3380CC4-5D6E-409C-BE32-E72D297353CC}">
              <c16:uniqueId val="{00000001-1901-47CE-81A7-B7F2175E90CD}"/>
            </c:ext>
          </c:extLst>
        </c:ser>
        <c:dLbls>
          <c:showLegendKey val="0"/>
          <c:showVal val="0"/>
          <c:showCatName val="0"/>
          <c:showSerName val="0"/>
          <c:showPercent val="0"/>
          <c:showBubbleSize val="0"/>
        </c:dLbls>
        <c:marker val="1"/>
        <c:smooth val="0"/>
        <c:axId val="191461888"/>
        <c:axId val="191463296"/>
      </c:lineChart>
      <c:dateAx>
        <c:axId val="191461888"/>
        <c:scaling>
          <c:orientation val="minMax"/>
        </c:scaling>
        <c:delete val="1"/>
        <c:axPos val="b"/>
        <c:numFmt formatCode="ge" sourceLinked="1"/>
        <c:majorTickMark val="none"/>
        <c:minorTickMark val="none"/>
        <c:tickLblPos val="none"/>
        <c:crossAx val="191463296"/>
        <c:crosses val="autoZero"/>
        <c:auto val="1"/>
        <c:lblOffset val="100"/>
        <c:baseTimeUnit val="years"/>
      </c:dateAx>
      <c:valAx>
        <c:axId val="1914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70</c:v>
                </c:pt>
                <c:pt idx="1">
                  <c:v>69.209999999999994</c:v>
                </c:pt>
                <c:pt idx="2">
                  <c:v>72.37</c:v>
                </c:pt>
                <c:pt idx="3">
                  <c:v>73.95</c:v>
                </c:pt>
                <c:pt idx="4">
                  <c:v>73.16</c:v>
                </c:pt>
              </c:numCache>
            </c:numRef>
          </c:val>
          <c:extLst>
            <c:ext xmlns:c16="http://schemas.microsoft.com/office/drawing/2014/chart" uri="{C3380CC4-5D6E-409C-BE32-E72D297353CC}">
              <c16:uniqueId val="{00000000-0214-4967-BC15-036B7030A06F}"/>
            </c:ext>
          </c:extLst>
        </c:ser>
        <c:dLbls>
          <c:showLegendKey val="0"/>
          <c:showVal val="0"/>
          <c:showCatName val="0"/>
          <c:showSerName val="0"/>
          <c:showPercent val="0"/>
          <c:showBubbleSize val="0"/>
        </c:dLbls>
        <c:gapWidth val="150"/>
        <c:axId val="192427176"/>
        <c:axId val="19242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c:ext xmlns:c16="http://schemas.microsoft.com/office/drawing/2014/chart" uri="{C3380CC4-5D6E-409C-BE32-E72D297353CC}">
              <c16:uniqueId val="{00000001-0214-4967-BC15-036B7030A06F}"/>
            </c:ext>
          </c:extLst>
        </c:ser>
        <c:dLbls>
          <c:showLegendKey val="0"/>
          <c:showVal val="0"/>
          <c:showCatName val="0"/>
          <c:showSerName val="0"/>
          <c:showPercent val="0"/>
          <c:showBubbleSize val="0"/>
        </c:dLbls>
        <c:marker val="1"/>
        <c:smooth val="0"/>
        <c:axId val="192427176"/>
        <c:axId val="192427568"/>
      </c:lineChart>
      <c:dateAx>
        <c:axId val="192427176"/>
        <c:scaling>
          <c:orientation val="minMax"/>
        </c:scaling>
        <c:delete val="1"/>
        <c:axPos val="b"/>
        <c:numFmt formatCode="ge" sourceLinked="1"/>
        <c:majorTickMark val="none"/>
        <c:minorTickMark val="none"/>
        <c:tickLblPos val="none"/>
        <c:crossAx val="192427568"/>
        <c:crosses val="autoZero"/>
        <c:auto val="1"/>
        <c:lblOffset val="100"/>
        <c:baseTimeUnit val="years"/>
      </c:dateAx>
      <c:valAx>
        <c:axId val="19242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2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96.58</c:v>
                </c:pt>
                <c:pt idx="1">
                  <c:v>96.51</c:v>
                </c:pt>
                <c:pt idx="2">
                  <c:v>96.68</c:v>
                </c:pt>
                <c:pt idx="3">
                  <c:v>96.74</c:v>
                </c:pt>
                <c:pt idx="4">
                  <c:v>97.03</c:v>
                </c:pt>
              </c:numCache>
            </c:numRef>
          </c:val>
          <c:extLst>
            <c:ext xmlns:c16="http://schemas.microsoft.com/office/drawing/2014/chart" uri="{C3380CC4-5D6E-409C-BE32-E72D297353CC}">
              <c16:uniqueId val="{00000000-8723-43D6-A1CF-05AB066EB0B1}"/>
            </c:ext>
          </c:extLst>
        </c:ser>
        <c:dLbls>
          <c:showLegendKey val="0"/>
          <c:showVal val="0"/>
          <c:showCatName val="0"/>
          <c:showSerName val="0"/>
          <c:showPercent val="0"/>
          <c:showBubbleSize val="0"/>
        </c:dLbls>
        <c:gapWidth val="150"/>
        <c:axId val="71902368"/>
        <c:axId val="19242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c:ext xmlns:c16="http://schemas.microsoft.com/office/drawing/2014/chart" uri="{C3380CC4-5D6E-409C-BE32-E72D297353CC}">
              <c16:uniqueId val="{00000001-8723-43D6-A1CF-05AB066EB0B1}"/>
            </c:ext>
          </c:extLst>
        </c:ser>
        <c:dLbls>
          <c:showLegendKey val="0"/>
          <c:showVal val="0"/>
          <c:showCatName val="0"/>
          <c:showSerName val="0"/>
          <c:showPercent val="0"/>
          <c:showBubbleSize val="0"/>
        </c:dLbls>
        <c:marker val="1"/>
        <c:smooth val="0"/>
        <c:axId val="71902368"/>
        <c:axId val="192428744"/>
      </c:lineChart>
      <c:dateAx>
        <c:axId val="71902368"/>
        <c:scaling>
          <c:orientation val="minMax"/>
        </c:scaling>
        <c:delete val="1"/>
        <c:axPos val="b"/>
        <c:numFmt formatCode="ge" sourceLinked="1"/>
        <c:majorTickMark val="none"/>
        <c:minorTickMark val="none"/>
        <c:tickLblPos val="none"/>
        <c:crossAx val="192428744"/>
        <c:crosses val="autoZero"/>
        <c:auto val="1"/>
        <c:lblOffset val="100"/>
        <c:baseTimeUnit val="years"/>
      </c:dateAx>
      <c:valAx>
        <c:axId val="19242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97.23</c:v>
                </c:pt>
                <c:pt idx="1">
                  <c:v>95.35</c:v>
                </c:pt>
                <c:pt idx="2">
                  <c:v>95.1</c:v>
                </c:pt>
                <c:pt idx="3">
                  <c:v>86.13</c:v>
                </c:pt>
                <c:pt idx="4">
                  <c:v>97.82</c:v>
                </c:pt>
              </c:numCache>
            </c:numRef>
          </c:val>
          <c:extLst>
            <c:ext xmlns:c16="http://schemas.microsoft.com/office/drawing/2014/chart" uri="{C3380CC4-5D6E-409C-BE32-E72D297353CC}">
              <c16:uniqueId val="{00000000-3C73-4FA5-B206-0900CE33340D}"/>
            </c:ext>
          </c:extLst>
        </c:ser>
        <c:dLbls>
          <c:showLegendKey val="0"/>
          <c:showVal val="0"/>
          <c:showCatName val="0"/>
          <c:showSerName val="0"/>
          <c:showPercent val="0"/>
          <c:showBubbleSize val="0"/>
        </c:dLbls>
        <c:gapWidth val="150"/>
        <c:axId val="192100896"/>
        <c:axId val="1921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3-4FA5-B206-0900CE33340D}"/>
            </c:ext>
          </c:extLst>
        </c:ser>
        <c:dLbls>
          <c:showLegendKey val="0"/>
          <c:showVal val="0"/>
          <c:showCatName val="0"/>
          <c:showSerName val="0"/>
          <c:showPercent val="0"/>
          <c:showBubbleSize val="0"/>
        </c:dLbls>
        <c:marker val="1"/>
        <c:smooth val="0"/>
        <c:axId val="192100896"/>
        <c:axId val="192105376"/>
      </c:lineChart>
      <c:dateAx>
        <c:axId val="192100896"/>
        <c:scaling>
          <c:orientation val="minMax"/>
        </c:scaling>
        <c:delete val="1"/>
        <c:axPos val="b"/>
        <c:numFmt formatCode="ge" sourceLinked="1"/>
        <c:majorTickMark val="none"/>
        <c:minorTickMark val="none"/>
        <c:tickLblPos val="none"/>
        <c:crossAx val="192105376"/>
        <c:crosses val="autoZero"/>
        <c:auto val="1"/>
        <c:lblOffset val="100"/>
        <c:baseTimeUnit val="years"/>
      </c:dateAx>
      <c:valAx>
        <c:axId val="1921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5-4987-9FB7-2CB3514D19B3}"/>
            </c:ext>
          </c:extLst>
        </c:ser>
        <c:dLbls>
          <c:showLegendKey val="0"/>
          <c:showVal val="0"/>
          <c:showCatName val="0"/>
          <c:showSerName val="0"/>
          <c:showPercent val="0"/>
          <c:showBubbleSize val="0"/>
        </c:dLbls>
        <c:gapWidth val="150"/>
        <c:axId val="192142920"/>
        <c:axId val="19214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5-4987-9FB7-2CB3514D19B3}"/>
            </c:ext>
          </c:extLst>
        </c:ser>
        <c:dLbls>
          <c:showLegendKey val="0"/>
          <c:showVal val="0"/>
          <c:showCatName val="0"/>
          <c:showSerName val="0"/>
          <c:showPercent val="0"/>
          <c:showBubbleSize val="0"/>
        </c:dLbls>
        <c:marker val="1"/>
        <c:smooth val="0"/>
        <c:axId val="192142920"/>
        <c:axId val="192143304"/>
      </c:lineChart>
      <c:dateAx>
        <c:axId val="192142920"/>
        <c:scaling>
          <c:orientation val="minMax"/>
        </c:scaling>
        <c:delete val="1"/>
        <c:axPos val="b"/>
        <c:numFmt formatCode="ge" sourceLinked="1"/>
        <c:majorTickMark val="none"/>
        <c:minorTickMark val="none"/>
        <c:tickLblPos val="none"/>
        <c:crossAx val="192143304"/>
        <c:crosses val="autoZero"/>
        <c:auto val="1"/>
        <c:lblOffset val="100"/>
        <c:baseTimeUnit val="years"/>
      </c:dateAx>
      <c:valAx>
        <c:axId val="19214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4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3-4A5C-A37B-5D0F52961994}"/>
            </c:ext>
          </c:extLst>
        </c:ser>
        <c:dLbls>
          <c:showLegendKey val="0"/>
          <c:showVal val="0"/>
          <c:showCatName val="0"/>
          <c:showSerName val="0"/>
          <c:showPercent val="0"/>
          <c:showBubbleSize val="0"/>
        </c:dLbls>
        <c:gapWidth val="150"/>
        <c:axId val="192154880"/>
        <c:axId val="19221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3-4A5C-A37B-5D0F52961994}"/>
            </c:ext>
          </c:extLst>
        </c:ser>
        <c:dLbls>
          <c:showLegendKey val="0"/>
          <c:showVal val="0"/>
          <c:showCatName val="0"/>
          <c:showSerName val="0"/>
          <c:showPercent val="0"/>
          <c:showBubbleSize val="0"/>
        </c:dLbls>
        <c:marker val="1"/>
        <c:smooth val="0"/>
        <c:axId val="192154880"/>
        <c:axId val="192211952"/>
      </c:lineChart>
      <c:dateAx>
        <c:axId val="192154880"/>
        <c:scaling>
          <c:orientation val="minMax"/>
        </c:scaling>
        <c:delete val="1"/>
        <c:axPos val="b"/>
        <c:numFmt formatCode="ge" sourceLinked="1"/>
        <c:majorTickMark val="none"/>
        <c:minorTickMark val="none"/>
        <c:tickLblPos val="none"/>
        <c:crossAx val="192211952"/>
        <c:crosses val="autoZero"/>
        <c:auto val="1"/>
        <c:lblOffset val="100"/>
        <c:baseTimeUnit val="years"/>
      </c:dateAx>
      <c:valAx>
        <c:axId val="19221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F-4F3F-89EF-9487AE19272B}"/>
            </c:ext>
          </c:extLst>
        </c:ser>
        <c:dLbls>
          <c:showLegendKey val="0"/>
          <c:showVal val="0"/>
          <c:showCatName val="0"/>
          <c:showSerName val="0"/>
          <c:showPercent val="0"/>
          <c:showBubbleSize val="0"/>
        </c:dLbls>
        <c:gapWidth val="150"/>
        <c:axId val="71900800"/>
        <c:axId val="7190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F-4F3F-89EF-9487AE19272B}"/>
            </c:ext>
          </c:extLst>
        </c:ser>
        <c:dLbls>
          <c:showLegendKey val="0"/>
          <c:showVal val="0"/>
          <c:showCatName val="0"/>
          <c:showSerName val="0"/>
          <c:showPercent val="0"/>
          <c:showBubbleSize val="0"/>
        </c:dLbls>
        <c:marker val="1"/>
        <c:smooth val="0"/>
        <c:axId val="71900800"/>
        <c:axId val="71901192"/>
      </c:lineChart>
      <c:dateAx>
        <c:axId val="71900800"/>
        <c:scaling>
          <c:orientation val="minMax"/>
        </c:scaling>
        <c:delete val="1"/>
        <c:axPos val="b"/>
        <c:numFmt formatCode="ge" sourceLinked="1"/>
        <c:majorTickMark val="none"/>
        <c:minorTickMark val="none"/>
        <c:tickLblPos val="none"/>
        <c:crossAx val="71901192"/>
        <c:crosses val="autoZero"/>
        <c:auto val="1"/>
        <c:lblOffset val="100"/>
        <c:baseTimeUnit val="years"/>
      </c:dateAx>
      <c:valAx>
        <c:axId val="7190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D-4FDC-AB31-49E4B379EB79}"/>
            </c:ext>
          </c:extLst>
        </c:ser>
        <c:dLbls>
          <c:showLegendKey val="0"/>
          <c:showVal val="0"/>
          <c:showCatName val="0"/>
          <c:showSerName val="0"/>
          <c:showPercent val="0"/>
          <c:showBubbleSize val="0"/>
        </c:dLbls>
        <c:gapWidth val="150"/>
        <c:axId val="71902760"/>
        <c:axId val="19230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D-4FDC-AB31-49E4B379EB79}"/>
            </c:ext>
          </c:extLst>
        </c:ser>
        <c:dLbls>
          <c:showLegendKey val="0"/>
          <c:showVal val="0"/>
          <c:showCatName val="0"/>
          <c:showSerName val="0"/>
          <c:showPercent val="0"/>
          <c:showBubbleSize val="0"/>
        </c:dLbls>
        <c:marker val="1"/>
        <c:smooth val="0"/>
        <c:axId val="71902760"/>
        <c:axId val="192300336"/>
      </c:lineChart>
      <c:dateAx>
        <c:axId val="71902760"/>
        <c:scaling>
          <c:orientation val="minMax"/>
        </c:scaling>
        <c:delete val="1"/>
        <c:axPos val="b"/>
        <c:numFmt formatCode="ge" sourceLinked="1"/>
        <c:majorTickMark val="none"/>
        <c:minorTickMark val="none"/>
        <c:tickLblPos val="none"/>
        <c:crossAx val="192300336"/>
        <c:crosses val="autoZero"/>
        <c:auto val="1"/>
        <c:lblOffset val="100"/>
        <c:baseTimeUnit val="years"/>
      </c:dateAx>
      <c:valAx>
        <c:axId val="19230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448.16</c:v>
                </c:pt>
                <c:pt idx="4" formatCode="#,##0.00;&quot;△&quot;#,##0.00;&quot;-&quot;">
                  <c:v>773</c:v>
                </c:pt>
              </c:numCache>
            </c:numRef>
          </c:val>
          <c:extLst>
            <c:ext xmlns:c16="http://schemas.microsoft.com/office/drawing/2014/chart" uri="{C3380CC4-5D6E-409C-BE32-E72D297353CC}">
              <c16:uniqueId val="{00000000-49FE-450F-954C-D0F4CA08A8B3}"/>
            </c:ext>
          </c:extLst>
        </c:ser>
        <c:dLbls>
          <c:showLegendKey val="0"/>
          <c:showVal val="0"/>
          <c:showCatName val="0"/>
          <c:showSerName val="0"/>
          <c:showPercent val="0"/>
          <c:showBubbleSize val="0"/>
        </c:dLbls>
        <c:gapWidth val="150"/>
        <c:axId val="192301512"/>
        <c:axId val="19230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c:ext xmlns:c16="http://schemas.microsoft.com/office/drawing/2014/chart" uri="{C3380CC4-5D6E-409C-BE32-E72D297353CC}">
              <c16:uniqueId val="{00000001-49FE-450F-954C-D0F4CA08A8B3}"/>
            </c:ext>
          </c:extLst>
        </c:ser>
        <c:dLbls>
          <c:showLegendKey val="0"/>
          <c:showVal val="0"/>
          <c:showCatName val="0"/>
          <c:showSerName val="0"/>
          <c:showPercent val="0"/>
          <c:showBubbleSize val="0"/>
        </c:dLbls>
        <c:marker val="1"/>
        <c:smooth val="0"/>
        <c:axId val="192301512"/>
        <c:axId val="192301904"/>
      </c:lineChart>
      <c:dateAx>
        <c:axId val="192301512"/>
        <c:scaling>
          <c:orientation val="minMax"/>
        </c:scaling>
        <c:delete val="1"/>
        <c:axPos val="b"/>
        <c:numFmt formatCode="ge" sourceLinked="1"/>
        <c:majorTickMark val="none"/>
        <c:minorTickMark val="none"/>
        <c:tickLblPos val="none"/>
        <c:crossAx val="192301904"/>
        <c:crosses val="autoZero"/>
        <c:auto val="1"/>
        <c:lblOffset val="100"/>
        <c:baseTimeUnit val="years"/>
      </c:dateAx>
      <c:valAx>
        <c:axId val="19230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0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52.98</c:v>
                </c:pt>
                <c:pt idx="1">
                  <c:v>69.69</c:v>
                </c:pt>
                <c:pt idx="2">
                  <c:v>65.13</c:v>
                </c:pt>
                <c:pt idx="3">
                  <c:v>64.069999999999993</c:v>
                </c:pt>
                <c:pt idx="4">
                  <c:v>70.31</c:v>
                </c:pt>
              </c:numCache>
            </c:numRef>
          </c:val>
          <c:extLst>
            <c:ext xmlns:c16="http://schemas.microsoft.com/office/drawing/2014/chart" uri="{C3380CC4-5D6E-409C-BE32-E72D297353CC}">
              <c16:uniqueId val="{00000000-9296-4AC6-8A05-D1ED341CBE96}"/>
            </c:ext>
          </c:extLst>
        </c:ser>
        <c:dLbls>
          <c:showLegendKey val="0"/>
          <c:showVal val="0"/>
          <c:showCatName val="0"/>
          <c:showSerName val="0"/>
          <c:showPercent val="0"/>
          <c:showBubbleSize val="0"/>
        </c:dLbls>
        <c:gapWidth val="150"/>
        <c:axId val="192303080"/>
        <c:axId val="19230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c:ext xmlns:c16="http://schemas.microsoft.com/office/drawing/2014/chart" uri="{C3380CC4-5D6E-409C-BE32-E72D297353CC}">
              <c16:uniqueId val="{00000001-9296-4AC6-8A05-D1ED341CBE96}"/>
            </c:ext>
          </c:extLst>
        </c:ser>
        <c:dLbls>
          <c:showLegendKey val="0"/>
          <c:showVal val="0"/>
          <c:showCatName val="0"/>
          <c:showSerName val="0"/>
          <c:showPercent val="0"/>
          <c:showBubbleSize val="0"/>
        </c:dLbls>
        <c:marker val="1"/>
        <c:smooth val="0"/>
        <c:axId val="192303080"/>
        <c:axId val="192303472"/>
      </c:lineChart>
      <c:dateAx>
        <c:axId val="192303080"/>
        <c:scaling>
          <c:orientation val="minMax"/>
        </c:scaling>
        <c:delete val="1"/>
        <c:axPos val="b"/>
        <c:numFmt formatCode="ge" sourceLinked="1"/>
        <c:majorTickMark val="none"/>
        <c:minorTickMark val="none"/>
        <c:tickLblPos val="none"/>
        <c:crossAx val="192303472"/>
        <c:crosses val="autoZero"/>
        <c:auto val="1"/>
        <c:lblOffset val="100"/>
        <c:baseTimeUnit val="years"/>
      </c:dateAx>
      <c:valAx>
        <c:axId val="19230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0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296.12</c:v>
                </c:pt>
                <c:pt idx="1">
                  <c:v>226.24</c:v>
                </c:pt>
                <c:pt idx="2">
                  <c:v>243.25</c:v>
                </c:pt>
                <c:pt idx="3">
                  <c:v>246.58</c:v>
                </c:pt>
                <c:pt idx="4">
                  <c:v>224.4</c:v>
                </c:pt>
              </c:numCache>
            </c:numRef>
          </c:val>
          <c:extLst>
            <c:ext xmlns:c16="http://schemas.microsoft.com/office/drawing/2014/chart" uri="{C3380CC4-5D6E-409C-BE32-E72D297353CC}">
              <c16:uniqueId val="{00000000-344D-4293-8F6E-A7A7592310D8}"/>
            </c:ext>
          </c:extLst>
        </c:ser>
        <c:dLbls>
          <c:showLegendKey val="0"/>
          <c:showVal val="0"/>
          <c:showCatName val="0"/>
          <c:showSerName val="0"/>
          <c:showPercent val="0"/>
          <c:showBubbleSize val="0"/>
        </c:dLbls>
        <c:gapWidth val="150"/>
        <c:axId val="71900408"/>
        <c:axId val="7190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c:ext xmlns:c16="http://schemas.microsoft.com/office/drawing/2014/chart" uri="{C3380CC4-5D6E-409C-BE32-E72D297353CC}">
              <c16:uniqueId val="{00000001-344D-4293-8F6E-A7A7592310D8}"/>
            </c:ext>
          </c:extLst>
        </c:ser>
        <c:dLbls>
          <c:showLegendKey val="0"/>
          <c:showVal val="0"/>
          <c:showCatName val="0"/>
          <c:showSerName val="0"/>
          <c:showPercent val="0"/>
          <c:showBubbleSize val="0"/>
        </c:dLbls>
        <c:marker val="1"/>
        <c:smooth val="0"/>
        <c:axId val="71900408"/>
        <c:axId val="71900016"/>
      </c:lineChart>
      <c:dateAx>
        <c:axId val="71900408"/>
        <c:scaling>
          <c:orientation val="minMax"/>
        </c:scaling>
        <c:delete val="1"/>
        <c:axPos val="b"/>
        <c:numFmt formatCode="ge" sourceLinked="1"/>
        <c:majorTickMark val="none"/>
        <c:minorTickMark val="none"/>
        <c:tickLblPos val="none"/>
        <c:crossAx val="71900016"/>
        <c:crosses val="autoZero"/>
        <c:auto val="1"/>
        <c:lblOffset val="100"/>
        <c:baseTimeUnit val="years"/>
      </c:dateAx>
      <c:valAx>
        <c:axId val="7190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長野県　小布施町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F1</v>
      </c>
      <c r="X8" s="83"/>
      <c r="Y8" s="83"/>
      <c r="Z8" s="83"/>
      <c r="AA8" s="83"/>
      <c r="AB8" s="83"/>
      <c r="AC8" s="83"/>
      <c r="AD8" s="84" t="str">
        <f>データ!$M$6</f>
        <v>非設置</v>
      </c>
      <c r="AE8" s="84"/>
      <c r="AF8" s="84"/>
      <c r="AG8" s="84"/>
      <c r="AH8" s="84"/>
      <c r="AI8" s="84"/>
      <c r="AJ8" s="84"/>
      <c r="AK8" s="3"/>
      <c r="AL8" s="80">
        <f>データ!S6</f>
        <v>11005</v>
      </c>
      <c r="AM8" s="80"/>
      <c r="AN8" s="80"/>
      <c r="AO8" s="80"/>
      <c r="AP8" s="80"/>
      <c r="AQ8" s="80"/>
      <c r="AR8" s="80"/>
      <c r="AS8" s="80"/>
      <c r="AT8" s="79">
        <f>データ!T6</f>
        <v>19.12</v>
      </c>
      <c r="AU8" s="79"/>
      <c r="AV8" s="79"/>
      <c r="AW8" s="79"/>
      <c r="AX8" s="79"/>
      <c r="AY8" s="79"/>
      <c r="AZ8" s="79"/>
      <c r="BA8" s="79"/>
      <c r="BB8" s="79">
        <f>データ!U6</f>
        <v>575.58000000000004</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19.899999999999999</v>
      </c>
      <c r="Q10" s="79"/>
      <c r="R10" s="79"/>
      <c r="S10" s="79"/>
      <c r="T10" s="79"/>
      <c r="U10" s="79"/>
      <c r="V10" s="79"/>
      <c r="W10" s="79">
        <f>データ!Q6</f>
        <v>84.75</v>
      </c>
      <c r="X10" s="79"/>
      <c r="Y10" s="79"/>
      <c r="Z10" s="79"/>
      <c r="AA10" s="79"/>
      <c r="AB10" s="79"/>
      <c r="AC10" s="79"/>
      <c r="AD10" s="80">
        <f>データ!R6</f>
        <v>2868</v>
      </c>
      <c r="AE10" s="80"/>
      <c r="AF10" s="80"/>
      <c r="AG10" s="80"/>
      <c r="AH10" s="80"/>
      <c r="AI10" s="80"/>
      <c r="AJ10" s="80"/>
      <c r="AK10" s="2"/>
      <c r="AL10" s="80">
        <f>データ!V6</f>
        <v>2189</v>
      </c>
      <c r="AM10" s="80"/>
      <c r="AN10" s="80"/>
      <c r="AO10" s="80"/>
      <c r="AP10" s="80"/>
      <c r="AQ10" s="80"/>
      <c r="AR10" s="80"/>
      <c r="AS10" s="80"/>
      <c r="AT10" s="79">
        <f>データ!W6</f>
        <v>5.95</v>
      </c>
      <c r="AU10" s="79"/>
      <c r="AV10" s="79"/>
      <c r="AW10" s="79"/>
      <c r="AX10" s="79"/>
      <c r="AY10" s="79"/>
      <c r="AZ10" s="79"/>
      <c r="BA10" s="79"/>
      <c r="BB10" s="79">
        <f>データ!X6</f>
        <v>367.9</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110</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NY0OCYqDrb2U+eTT7t77t5IDTfRU+tsb5iUAd23aqaq4wBy0bzGFtc4rx0+VjSKFzMABD3n3dzpc60w8T1KrOA==" saltValue="a5iXXjsAlfrPZCFjrn/t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8" t="s">
        <v>53</v>
      </c>
      <c r="I3" s="89"/>
      <c r="J3" s="89"/>
      <c r="K3" s="89"/>
      <c r="L3" s="89"/>
      <c r="M3" s="89"/>
      <c r="N3" s="89"/>
      <c r="O3" s="89"/>
      <c r="P3" s="89"/>
      <c r="Q3" s="89"/>
      <c r="R3" s="89"/>
      <c r="S3" s="89"/>
      <c r="T3" s="89"/>
      <c r="U3" s="89"/>
      <c r="V3" s="89"/>
      <c r="W3" s="89"/>
      <c r="X3" s="90"/>
      <c r="Y3" s="94" t="s">
        <v>54</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55</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205419</v>
      </c>
      <c r="D6" s="33">
        <f t="shared" si="3"/>
        <v>47</v>
      </c>
      <c r="E6" s="33">
        <f t="shared" si="3"/>
        <v>17</v>
      </c>
      <c r="F6" s="33">
        <f t="shared" si="3"/>
        <v>5</v>
      </c>
      <c r="G6" s="33">
        <f t="shared" si="3"/>
        <v>0</v>
      </c>
      <c r="H6" s="33" t="str">
        <f t="shared" si="3"/>
        <v>長野県　小布施町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19.899999999999999</v>
      </c>
      <c r="Q6" s="34">
        <f t="shared" si="3"/>
        <v>84.75</v>
      </c>
      <c r="R6" s="34">
        <f t="shared" si="3"/>
        <v>2868</v>
      </c>
      <c r="S6" s="34">
        <f t="shared" si="3"/>
        <v>11005</v>
      </c>
      <c r="T6" s="34">
        <f t="shared" si="3"/>
        <v>19.12</v>
      </c>
      <c r="U6" s="34">
        <f t="shared" si="3"/>
        <v>575.58000000000004</v>
      </c>
      <c r="V6" s="34">
        <f t="shared" si="3"/>
        <v>2189</v>
      </c>
      <c r="W6" s="34">
        <f t="shared" si="3"/>
        <v>5.95</v>
      </c>
      <c r="X6" s="34">
        <f t="shared" si="3"/>
        <v>367.9</v>
      </c>
      <c r="Y6" s="35">
        <f>IF(Y7="",NA(),Y7)</f>
        <v>97.23</v>
      </c>
      <c r="Z6" s="35">
        <f t="shared" ref="Z6:AH6" si="4">IF(Z7="",NA(),Z7)</f>
        <v>95.35</v>
      </c>
      <c r="AA6" s="35">
        <f t="shared" si="4"/>
        <v>95.1</v>
      </c>
      <c r="AB6" s="35">
        <f t="shared" si="4"/>
        <v>86.13</v>
      </c>
      <c r="AC6" s="35">
        <f t="shared" si="4"/>
        <v>97.82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448.16</v>
      </c>
      <c r="BJ6" s="35">
        <f t="shared" si="7"/>
        <v>773</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52.98</v>
      </c>
      <c r="BR6" s="35">
        <f t="shared" ref="BR6:BZ6" si="8">IF(BR7="",NA(),BR7)</f>
        <v>69.69</v>
      </c>
      <c r="BS6" s="35">
        <f t="shared" si="8"/>
        <v>65.13</v>
      </c>
      <c r="BT6" s="35">
        <f t="shared" si="8"/>
        <v>64.069999999999993</v>
      </c>
      <c r="BU6" s="35">
        <f t="shared" si="8"/>
        <v>70.31</v>
      </c>
      <c r="BV6" s="35">
        <f t="shared" si="8"/>
        <v>50.82</v>
      </c>
      <c r="BW6" s="35">
        <f t="shared" si="8"/>
        <v>52.19</v>
      </c>
      <c r="BX6" s="35">
        <f t="shared" si="8"/>
        <v>55.32</v>
      </c>
      <c r="BY6" s="35">
        <f t="shared" si="8"/>
        <v>65.33</v>
      </c>
      <c r="BZ6" s="35">
        <f t="shared" si="8"/>
        <v>65.39</v>
      </c>
      <c r="CA6" s="34" t="str">
        <f>IF(CA7="","",IF(CA7="-","【-】","【"&amp;SUBSTITUTE(TEXT(CA7,"#,##0.00"),"-","△")&amp;"】"))</f>
        <v>【59.51】</v>
      </c>
      <c r="CB6" s="35">
        <f>IF(CB7="",NA(),CB7)</f>
        <v>296.12</v>
      </c>
      <c r="CC6" s="35">
        <f t="shared" ref="CC6:CK6" si="9">IF(CC7="",NA(),CC7)</f>
        <v>226.24</v>
      </c>
      <c r="CD6" s="35">
        <f t="shared" si="9"/>
        <v>243.25</v>
      </c>
      <c r="CE6" s="35">
        <f t="shared" si="9"/>
        <v>246.58</v>
      </c>
      <c r="CF6" s="35">
        <f t="shared" si="9"/>
        <v>224.4</v>
      </c>
      <c r="CG6" s="35">
        <f t="shared" si="9"/>
        <v>300.52</v>
      </c>
      <c r="CH6" s="35">
        <f t="shared" si="9"/>
        <v>296.14</v>
      </c>
      <c r="CI6" s="35">
        <f t="shared" si="9"/>
        <v>283.17</v>
      </c>
      <c r="CJ6" s="35">
        <f t="shared" si="9"/>
        <v>227.43</v>
      </c>
      <c r="CK6" s="35">
        <f t="shared" si="9"/>
        <v>230.88</v>
      </c>
      <c r="CL6" s="34" t="str">
        <f>IF(CL7="","",IF(CL7="-","【-】","【"&amp;SUBSTITUTE(TEXT(CL7,"#,##0.00"),"-","△")&amp;"】"))</f>
        <v>【261.46】</v>
      </c>
      <c r="CM6" s="35">
        <f>IF(CM7="",NA(),CM7)</f>
        <v>70</v>
      </c>
      <c r="CN6" s="35">
        <f t="shared" ref="CN6:CV6" si="10">IF(CN7="",NA(),CN7)</f>
        <v>69.209999999999994</v>
      </c>
      <c r="CO6" s="35">
        <f t="shared" si="10"/>
        <v>72.37</v>
      </c>
      <c r="CP6" s="35">
        <f t="shared" si="10"/>
        <v>73.95</v>
      </c>
      <c r="CQ6" s="35">
        <f t="shared" si="10"/>
        <v>73.16</v>
      </c>
      <c r="CR6" s="35">
        <f t="shared" si="10"/>
        <v>53.24</v>
      </c>
      <c r="CS6" s="35">
        <f t="shared" si="10"/>
        <v>52.31</v>
      </c>
      <c r="CT6" s="35">
        <f t="shared" si="10"/>
        <v>60.65</v>
      </c>
      <c r="CU6" s="35">
        <f t="shared" si="10"/>
        <v>56.01</v>
      </c>
      <c r="CV6" s="35">
        <f t="shared" si="10"/>
        <v>56.72</v>
      </c>
      <c r="CW6" s="34" t="str">
        <f>IF(CW7="","",IF(CW7="-","【-】","【"&amp;SUBSTITUTE(TEXT(CW7,"#,##0.00"),"-","△")&amp;"】"))</f>
        <v>【52.23】</v>
      </c>
      <c r="CX6" s="35">
        <f>IF(CX7="",NA(),CX7)</f>
        <v>96.58</v>
      </c>
      <c r="CY6" s="35">
        <f t="shared" ref="CY6:DG6" si="11">IF(CY7="",NA(),CY7)</f>
        <v>96.51</v>
      </c>
      <c r="CZ6" s="35">
        <f t="shared" si="11"/>
        <v>96.68</v>
      </c>
      <c r="DA6" s="35">
        <f t="shared" si="11"/>
        <v>96.74</v>
      </c>
      <c r="DB6" s="35">
        <f t="shared" si="11"/>
        <v>97.03</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205419</v>
      </c>
      <c r="D7" s="37">
        <v>47</v>
      </c>
      <c r="E7" s="37">
        <v>17</v>
      </c>
      <c r="F7" s="37">
        <v>5</v>
      </c>
      <c r="G7" s="37">
        <v>0</v>
      </c>
      <c r="H7" s="37" t="s">
        <v>97</v>
      </c>
      <c r="I7" s="37" t="s">
        <v>98</v>
      </c>
      <c r="J7" s="37" t="s">
        <v>99</v>
      </c>
      <c r="K7" s="37" t="s">
        <v>100</v>
      </c>
      <c r="L7" s="37" t="s">
        <v>101</v>
      </c>
      <c r="M7" s="37" t="s">
        <v>102</v>
      </c>
      <c r="N7" s="38" t="s">
        <v>103</v>
      </c>
      <c r="O7" s="38" t="s">
        <v>104</v>
      </c>
      <c r="P7" s="38">
        <v>19.899999999999999</v>
      </c>
      <c r="Q7" s="38">
        <v>84.75</v>
      </c>
      <c r="R7" s="38">
        <v>2868</v>
      </c>
      <c r="S7" s="38">
        <v>11005</v>
      </c>
      <c r="T7" s="38">
        <v>19.12</v>
      </c>
      <c r="U7" s="38">
        <v>575.58000000000004</v>
      </c>
      <c r="V7" s="38">
        <v>2189</v>
      </c>
      <c r="W7" s="38">
        <v>5.95</v>
      </c>
      <c r="X7" s="38">
        <v>367.9</v>
      </c>
      <c r="Y7" s="38">
        <v>97.23</v>
      </c>
      <c r="Z7" s="38">
        <v>95.35</v>
      </c>
      <c r="AA7" s="38">
        <v>95.1</v>
      </c>
      <c r="AB7" s="38">
        <v>86.13</v>
      </c>
      <c r="AC7" s="38">
        <v>97.82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448.16</v>
      </c>
      <c r="BJ7" s="38">
        <v>773</v>
      </c>
      <c r="BK7" s="38">
        <v>1044.8</v>
      </c>
      <c r="BL7" s="38">
        <v>1081.8</v>
      </c>
      <c r="BM7" s="38">
        <v>974.93</v>
      </c>
      <c r="BN7" s="38">
        <v>684.74</v>
      </c>
      <c r="BO7" s="38">
        <v>654.91999999999996</v>
      </c>
      <c r="BP7" s="38">
        <v>747.76</v>
      </c>
      <c r="BQ7" s="38">
        <v>52.98</v>
      </c>
      <c r="BR7" s="38">
        <v>69.69</v>
      </c>
      <c r="BS7" s="38">
        <v>65.13</v>
      </c>
      <c r="BT7" s="38">
        <v>64.069999999999993</v>
      </c>
      <c r="BU7" s="38">
        <v>70.31</v>
      </c>
      <c r="BV7" s="38">
        <v>50.82</v>
      </c>
      <c r="BW7" s="38">
        <v>52.19</v>
      </c>
      <c r="BX7" s="38">
        <v>55.32</v>
      </c>
      <c r="BY7" s="38">
        <v>65.33</v>
      </c>
      <c r="BZ7" s="38">
        <v>65.39</v>
      </c>
      <c r="CA7" s="38">
        <v>59.51</v>
      </c>
      <c r="CB7" s="38">
        <v>296.12</v>
      </c>
      <c r="CC7" s="38">
        <v>226.24</v>
      </c>
      <c r="CD7" s="38">
        <v>243.25</v>
      </c>
      <c r="CE7" s="38">
        <v>246.58</v>
      </c>
      <c r="CF7" s="38">
        <v>224.4</v>
      </c>
      <c r="CG7" s="38">
        <v>300.52</v>
      </c>
      <c r="CH7" s="38">
        <v>296.14</v>
      </c>
      <c r="CI7" s="38">
        <v>283.17</v>
      </c>
      <c r="CJ7" s="38">
        <v>227.43</v>
      </c>
      <c r="CK7" s="38">
        <v>230.88</v>
      </c>
      <c r="CL7" s="38">
        <v>261.45999999999998</v>
      </c>
      <c r="CM7" s="38">
        <v>70</v>
      </c>
      <c r="CN7" s="38">
        <v>69.209999999999994</v>
      </c>
      <c r="CO7" s="38">
        <v>72.37</v>
      </c>
      <c r="CP7" s="38">
        <v>73.95</v>
      </c>
      <c r="CQ7" s="38">
        <v>73.16</v>
      </c>
      <c r="CR7" s="38">
        <v>53.24</v>
      </c>
      <c r="CS7" s="38">
        <v>52.31</v>
      </c>
      <c r="CT7" s="38">
        <v>60.65</v>
      </c>
      <c r="CU7" s="38">
        <v>56.01</v>
      </c>
      <c r="CV7" s="38">
        <v>56.72</v>
      </c>
      <c r="CW7" s="38">
        <v>52.23</v>
      </c>
      <c r="CX7" s="38">
        <v>96.58</v>
      </c>
      <c r="CY7" s="38">
        <v>96.51</v>
      </c>
      <c r="CZ7" s="38">
        <v>96.68</v>
      </c>
      <c r="DA7" s="38">
        <v>96.74</v>
      </c>
      <c r="DB7" s="38">
        <v>97.03</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2020-02-12T04:23:07Z</cp:lastPrinted>
  <dcterms:created xsi:type="dcterms:W3CDTF">2019-12-05T05:19:49Z</dcterms:created>
  <dcterms:modified xsi:type="dcterms:W3CDTF">2020-02-20T04:26:47Z</dcterms:modified>
  <cp:category/>
</cp:coreProperties>
</file>