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8　北アルプス地域振興局\204811 池田町\"/>
    </mc:Choice>
  </mc:AlternateContent>
  <workbookProtection workbookAlgorithmName="SHA-512" workbookHashValue="rD8s29NU7FHBX3FtWtm6RMeHn4OFtG9OiTlb5G/PYO7trJ1P9KgzI8dVJXQl0XLJ02l8TvmmkWvtTbL2dnSHyA==" workbookSaltValue="Zt1GEkrZVoTrRIgLr/INYA==" workbookSpinCount="100000" lockStructure="1"/>
  <bookViews>
    <workbookView xWindow="810" yWindow="-120" windowWidth="20730" windowHeight="11160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AD10" i="4" s="1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AT10" i="4"/>
  <c r="AL10" i="4"/>
  <c r="P10" i="4"/>
  <c r="I10" i="4"/>
  <c r="B10" i="4"/>
  <c r="AT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<sst xmlns="http://schemas.openxmlformats.org/spreadsheetml/2006/main" count="228" uniqueCount="113">
  <si>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</si>
  <si>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</si>
  <si>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</si>
  <si>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</si>
  <si>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</si>
  <si>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</si>
  <si>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</si>
  <si>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</si>
  <si>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</si>
  <si>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</si>
  <si>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</si>
  <si>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</si>
  <si>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</si>
  <si>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</si>
  <si>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</si>
  <si>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</si>
  <si>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</si>
  <si>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</si>
  <si>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</si>
  <si>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</si>
  <si>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</si>
  <si>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</si>
  <si>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</si>
  <si>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</si>
  <si>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</si>
  <si>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</si>
  <si>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</si>
  <si>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</si>
  <si>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</si>
  <si>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</si>
  <si>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</si>
  <si>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</si>
  <si>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</si>
  <si>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</si>
  <si>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</si>
  <si>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</si>
  <si>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</si>
  <si>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</si>
  <si>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</si>
  <si>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</si>
  <si>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</si>
  <si>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</si>
  <si>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</si>
  <si>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</si>
  <si>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</si>
  <si>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</si>
  <si>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</si>
  <si>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</si>
  <si>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</si>
  <si>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</si>
  <si>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</si>
  <si>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</si>
  <si>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</si>
  <si>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</si>
  <si>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</si>
  <si>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</si>
  <si>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</si>
  <si>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</si>
  <si>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</si>
  <si>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</si>
  <si>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</si>
  <si>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</si>
  <si>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</si>
  <si>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</si>
  <si>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</si>
  <si>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</si>
  <si>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</si>
  <si>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</si>
  <si>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</si>
  <si>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</si>
  <si>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</si>
  <si>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</si>
  <si>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</si>
  <si>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</si>
  <si>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</si>
  <si>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</si>
  <si>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</si>
  <si>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</si>
  <si>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</si>
  <si>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</si>
  <si>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</si>
  <si>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</si>
  <si>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</si>
  <si>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</si>
  <si>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</si>
  <si>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</si>
  <si>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</si>
  <si>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</si>
  <si>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</si>
  <si>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</si>
  <si>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</si>
  <si>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</si>
  <si>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</si>
  <si>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</si>
  <si>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</si>
  <si>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</si>
  <si>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</si>
  <si>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池田町</t>
  </si>
  <si>
    <t>法非適用</t>
  </si>
  <si>
    <t>下水道事業</t>
  </si>
  <si>
    <t>公共下水道</t>
  </si>
  <si>
    <t>Cd2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</si>
  <si>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</si>
  <si>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</si>
  <si>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</si>
  <si>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</si>
  <si>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</si>
  <si>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</si>
  <si>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</si>
  <si>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</si>
  <si>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人口減少や節水型器具の増加により、有収水量は伸び悩んでいる。また、水洗化率は90％超えたが、伸び悩んでいるため、今後も個別に普及活動を行い、水洗化率の向上を図る。
処理施設の一本化や包括的民間委託の導入により、維持管理経費の削減を図ってきたが、今後更新時期を迎えるにあたって、ストックマネジメント計画等を策定し、施設の長寿命化と適切な更新を行っていく必要がある。
令和2年度より公営企業会計を適用していくため、適用後の経営状況により今後の方針を決定したい。</t>
    <rPh sb="182" eb="184">
      <t>レイワ</t>
    </rPh>
    <phoneticPr fontId="4"/>
  </si>
  <si>
    <t>水洗化人口減少により収益的収支比率が減少している。今後も減少することが考えられるため、効率化を図る必要がある。また、償還へ充てる一般会計繰入金が充分でないため、繰入金を増やす必要がある。
３年毎に料金の見直しを行ってきたことや接続率の増加から、経費の回収率は類似団体を上回っている。
汚水処理原価はほぼ横ばいであるが、農業集落排水事業の統合や包括的民間委託を実施し、費用の効率化を行っている。
施設利用率は類似団体の平均より低く、人口が減少しているため、増加は見込めない。
料金収入についても同様で、近年は徐々に減少傾向にある。
平成28年度に特定環境保全公共下水道事業を統合したため、企業債残高は増えている。企業債残高は平準化よりあまり減少していない。</t>
  </si>
  <si>
    <t>平成4年度から建設が始まり、平成14年度に管渠の整備は完了している。
古い管渠でも、法定耐用年数まで経過していない。</t>
    <rPh sb="42" eb="44">
      <t>ホウテイ</t>
    </rPh>
    <rPh sb="50" eb="52">
      <t>ケイカ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</si>
</sst>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A-4B0B-A73A-1BD2C920F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0.11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6A-4B0B-A73A-1BD2C920F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28.44</c:v>
                </c:pt>
                <c:pt idx="1">
                  <c:v>35.79</c:v>
                </c:pt>
                <c:pt idx="2">
                  <c:v>42.9</c:v>
                </c:pt>
                <c:pt idx="3">
                  <c:v>44.36</c:v>
                </c:pt>
                <c:pt idx="4">
                  <c:v>45.41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E-421B-BE6B-C5F820693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41.63</c:v>
                </c:pt>
                <c:pt idx="1">
                  <c:v>54.67</c:v>
                </c:pt>
                <c:pt idx="2">
                  <c:v>49.25</c:v>
                </c:pt>
                <c:pt idx="3">
                  <c:v>50.24</c:v>
                </c:pt>
                <c:pt idx="4">
                  <c:v>49.68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0E-421B-BE6B-C5F820693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89.66</c:v>
                </c:pt>
                <c:pt idx="1">
                  <c:v>89.61</c:v>
                </c:pt>
                <c:pt idx="2">
                  <c:v>90.31</c:v>
                </c:pt>
                <c:pt idx="3">
                  <c:v>91.48</c:v>
                </c:pt>
                <c:pt idx="4">
                  <c:v>91.65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4-42DD-B989-7FC5EA4DC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66.33</c:v>
                </c:pt>
                <c:pt idx="1">
                  <c:v>83.8</c:v>
                </c:pt>
                <c:pt idx="2">
                  <c:v>84.12</c:v>
                </c:pt>
                <c:pt idx="3">
                  <c:v>84.17</c:v>
                </c:pt>
                <c:pt idx="4">
                  <c:v>83.35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94-42DD-B989-7FC5EA4DC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60.33</c:v>
                </c:pt>
                <c:pt idx="1">
                  <c:v>53.93</c:v>
                </c:pt>
                <c:pt idx="2">
                  <c:v>50.79</c:v>
                </c:pt>
                <c:pt idx="3">
                  <c:v>50.23</c:v>
                </c:pt>
                <c:pt idx="4">
                  <c:v>46.42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2-468B-A4A0-F8A4FC796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E2-468B-A4A0-F8A4FC796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59-4944-A906-5971D03D7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59-4944-A906-5971D03D7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1-4006-B2D9-E90900D13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B1-4006-B2D9-E90900D13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C-4404-9E2F-DB4AB2067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9C-4404-9E2F-DB4AB2067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1-4CE9-92F4-4F758EAC5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21-4CE9-92F4-4F758EAC5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1363.06</c:v>
                </c:pt>
                <c:pt idx="1">
                  <c:v>1423.89</c:v>
                </c:pt>
                <c:pt idx="2">
                  <c:v>2686.68</c:v>
                </c:pt>
                <c:pt idx="3">
                  <c:v>2472.9</c:v>
                </c:pt>
                <c:pt idx="4">
                  <c:v>2363.13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A-4ACD-9FA5-E2FDBB532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1315.67</c:v>
                </c:pt>
                <c:pt idx="1">
                  <c:v>1118.56</c:v>
                </c:pt>
                <c:pt idx="2">
                  <c:v>1047.6500000000001</c:v>
                </c:pt>
                <c:pt idx="3">
                  <c:v>1124.26</c:v>
                </c:pt>
                <c:pt idx="4">
                  <c:v>1048.23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DA-4ACD-9FA5-E2FDBB532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84.49</c:v>
                </c:pt>
                <c:pt idx="1">
                  <c:v>84.6</c:v>
                </c:pt>
                <c:pt idx="2">
                  <c:v>77.05</c:v>
                </c:pt>
                <c:pt idx="3">
                  <c:v>89.7</c:v>
                </c:pt>
                <c:pt idx="4">
                  <c:v>83.99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9-4FE6-9BDD-CC9BEB09A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60.78</c:v>
                </c:pt>
                <c:pt idx="1">
                  <c:v>72.33</c:v>
                </c:pt>
                <c:pt idx="2">
                  <c:v>74.040000000000006</c:v>
                </c:pt>
                <c:pt idx="3">
                  <c:v>80.58</c:v>
                </c:pt>
                <c:pt idx="4">
                  <c:v>78.92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B9-4FE6-9BDD-CC9BEB09A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275.99</c:v>
                </c:pt>
                <c:pt idx="1">
                  <c:v>280.66000000000003</c:v>
                </c:pt>
                <c:pt idx="2">
                  <c:v>307.66000000000003</c:v>
                </c:pt>
                <c:pt idx="3">
                  <c:v>263.99</c:v>
                </c:pt>
                <c:pt idx="4">
                  <c:v>282.58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0A-43C8-9353-D2277857D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276.26</c:v>
                </c:pt>
                <c:pt idx="1">
                  <c:v>215.28</c:v>
                </c:pt>
                <c:pt idx="2">
                  <c:v>235.61</c:v>
                </c:pt>
                <c:pt idx="3">
                  <c:v>216.21</c:v>
                </c:pt>
                <c:pt idx="4">
                  <c:v>220.31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0A-43C8-9353-D2277857D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長野県　池田町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Cd2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9839</v>
      </c>
      <c r="AM8" s="50"/>
      <c r="AN8" s="50"/>
      <c r="AO8" s="50"/>
      <c r="AP8" s="50"/>
      <c r="AQ8" s="50"/>
      <c r="AR8" s="50"/>
      <c r="AS8" s="50"/>
      <c r="AT8" s="45">
        <f>データ!T6</f>
        <v>40.159999999999997</v>
      </c>
      <c r="AU8" s="45"/>
      <c r="AV8" s="45"/>
      <c r="AW8" s="45"/>
      <c r="AX8" s="45"/>
      <c r="AY8" s="45"/>
      <c r="AZ8" s="45"/>
      <c r="BA8" s="45"/>
      <c r="BB8" s="45">
        <f>データ!U6</f>
        <v>245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94.49</v>
      </c>
      <c r="Q10" s="45"/>
      <c r="R10" s="45"/>
      <c r="S10" s="45"/>
      <c r="T10" s="45"/>
      <c r="U10" s="45"/>
      <c r="V10" s="45"/>
      <c r="W10" s="45">
        <f>データ!Q6</f>
        <v>84.05</v>
      </c>
      <c r="X10" s="45"/>
      <c r="Y10" s="45"/>
      <c r="Z10" s="45"/>
      <c r="AA10" s="45"/>
      <c r="AB10" s="45"/>
      <c r="AC10" s="45"/>
      <c r="AD10" s="50">
        <f>データ!R6</f>
        <v>4450</v>
      </c>
      <c r="AE10" s="50"/>
      <c r="AF10" s="50"/>
      <c r="AG10" s="50"/>
      <c r="AH10" s="50"/>
      <c r="AI10" s="50"/>
      <c r="AJ10" s="50"/>
      <c r="AK10" s="2"/>
      <c r="AL10" s="50">
        <f>データ!V6</f>
        <v>9253</v>
      </c>
      <c r="AM10" s="50"/>
      <c r="AN10" s="50"/>
      <c r="AO10" s="50"/>
      <c r="AP10" s="50"/>
      <c r="AQ10" s="50"/>
      <c r="AR10" s="50"/>
      <c r="AS10" s="50"/>
      <c r="AT10" s="45">
        <f>データ!W6</f>
        <v>3.83</v>
      </c>
      <c r="AU10" s="45"/>
      <c r="AV10" s="45"/>
      <c r="AW10" s="45"/>
      <c r="AX10" s="45"/>
      <c r="AY10" s="45"/>
      <c r="AZ10" s="45"/>
      <c r="BA10" s="45"/>
      <c r="BB10" s="45">
        <f>データ!X6</f>
        <v>2415.9299999999998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111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112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110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【682.78】</v>
      </c>
      <c r="I86" s="26" t="str">
        <f>データ!CA6</f>
        <v>【100.91】</v>
      </c>
      <c r="J86" s="26" t="str">
        <f>データ!CL6</f>
        <v>【136.86】</v>
      </c>
      <c r="K86" s="26" t="str">
        <f>データ!CW6</f>
        <v>【58.98】</v>
      </c>
      <c r="L86" s="26" t="str">
        <f>データ!DH6</f>
        <v>【95.20】</v>
      </c>
      <c r="M86" s="26" t="s">
        <v>43</v>
      </c>
      <c r="N86" s="26" t="s">
        <v>43</v>
      </c>
      <c r="O86" s="26" t="str">
        <f>データ!EO6</f>
        <v>【0.23】</v>
      </c>
    </row>
  </sheetData>
  <sheetProtection algorithmName="SHA-512" hashValue="ou+aRR7Fi7JuKi+itZdyi0E+JhUWskceDhxrCt227WqGZx3AzZ73hq0+y8nKRMwiuKXTNFfiITGUCSlMPE9tTA==" saltValue="BGJWwfBYx0q2X5Tp9YClB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55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204811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長野県　池田町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94.49</v>
      </c>
      <c r="Q6" s="34">
        <f t="shared" si="3"/>
        <v>84.05</v>
      </c>
      <c r="R6" s="34">
        <f t="shared" si="3"/>
        <v>4450</v>
      </c>
      <c r="S6" s="34">
        <f t="shared" si="3"/>
        <v>9839</v>
      </c>
      <c r="T6" s="34">
        <f t="shared" si="3"/>
        <v>40.159999999999997</v>
      </c>
      <c r="U6" s="34">
        <f t="shared" si="3"/>
        <v>245</v>
      </c>
      <c r="V6" s="34">
        <f t="shared" si="3"/>
        <v>9253</v>
      </c>
      <c r="W6" s="34">
        <f t="shared" si="3"/>
        <v>3.83</v>
      </c>
      <c r="X6" s="34">
        <f t="shared" si="3"/>
        <v>2415.9299999999998</v>
      </c>
      <c r="Y6" s="35">
        <f>IF(Y7="",NA(),Y7)</f>
        <v>60.33</v>
      </c>
      <c r="Z6" s="35">
        <f t="shared" ref="Z6:AH6" si="4">IF(Z7="",NA(),Z7)</f>
        <v>53.93</v>
      </c>
      <c r="AA6" s="35">
        <f t="shared" si="4"/>
        <v>50.79</v>
      </c>
      <c r="AB6" s="35">
        <f t="shared" si="4"/>
        <v>50.23</v>
      </c>
      <c r="AC6" s="35">
        <f t="shared" si="4"/>
        <v>46.42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1363.06</v>
      </c>
      <c r="BG6" s="35">
        <f t="shared" ref="BG6:BO6" si="7">IF(BG7="",NA(),BG7)</f>
        <v>1423.89</v>
      </c>
      <c r="BH6" s="35">
        <f t="shared" si="7"/>
        <v>2686.68</v>
      </c>
      <c r="BI6" s="35">
        <f t="shared" si="7"/>
        <v>2472.9</v>
      </c>
      <c r="BJ6" s="35">
        <f t="shared" si="7"/>
        <v>2363.13</v>
      </c>
      <c r="BK6" s="35">
        <f t="shared" si="7"/>
        <v>1315.67</v>
      </c>
      <c r="BL6" s="35">
        <f t="shared" si="7"/>
        <v>1118.56</v>
      </c>
      <c r="BM6" s="35">
        <f t="shared" si="7"/>
        <v>1047.6500000000001</v>
      </c>
      <c r="BN6" s="35">
        <f t="shared" si="7"/>
        <v>1124.26</v>
      </c>
      <c r="BO6" s="35">
        <f t="shared" si="7"/>
        <v>1048.23</v>
      </c>
      <c r="BP6" s="34" t="str">
        <f>IF(BP7="","",IF(BP7="-","【-】","【"&amp;SUBSTITUTE(TEXT(BP7,"#,##0.00"),"-","△")&amp;"】"))</f>
        <v>【682.78】</v>
      </c>
      <c r="BQ6" s="35">
        <f>IF(BQ7="",NA(),BQ7)</f>
        <v>84.49</v>
      </c>
      <c r="BR6" s="35">
        <f t="shared" ref="BR6:BZ6" si="8">IF(BR7="",NA(),BR7)</f>
        <v>84.6</v>
      </c>
      <c r="BS6" s="35">
        <f t="shared" si="8"/>
        <v>77.05</v>
      </c>
      <c r="BT6" s="35">
        <f t="shared" si="8"/>
        <v>89.7</v>
      </c>
      <c r="BU6" s="35">
        <f t="shared" si="8"/>
        <v>83.99</v>
      </c>
      <c r="BV6" s="35">
        <f t="shared" si="8"/>
        <v>60.78</v>
      </c>
      <c r="BW6" s="35">
        <f t="shared" si="8"/>
        <v>72.33</v>
      </c>
      <c r="BX6" s="35">
        <f t="shared" si="8"/>
        <v>74.040000000000006</v>
      </c>
      <c r="BY6" s="35">
        <f t="shared" si="8"/>
        <v>80.58</v>
      </c>
      <c r="BZ6" s="35">
        <f t="shared" si="8"/>
        <v>78.92</v>
      </c>
      <c r="CA6" s="34" t="str">
        <f>IF(CA7="","",IF(CA7="-","【-】","【"&amp;SUBSTITUTE(TEXT(CA7,"#,##0.00"),"-","△")&amp;"】"))</f>
        <v>【100.91】</v>
      </c>
      <c r="CB6" s="35">
        <f>IF(CB7="",NA(),CB7)</f>
        <v>275.99</v>
      </c>
      <c r="CC6" s="35">
        <f t="shared" ref="CC6:CK6" si="9">IF(CC7="",NA(),CC7)</f>
        <v>280.66000000000003</v>
      </c>
      <c r="CD6" s="35">
        <f t="shared" si="9"/>
        <v>307.66000000000003</v>
      </c>
      <c r="CE6" s="35">
        <f t="shared" si="9"/>
        <v>263.99</v>
      </c>
      <c r="CF6" s="35">
        <f t="shared" si="9"/>
        <v>282.58</v>
      </c>
      <c r="CG6" s="35">
        <f t="shared" si="9"/>
        <v>276.26</v>
      </c>
      <c r="CH6" s="35">
        <f t="shared" si="9"/>
        <v>215.28</v>
      </c>
      <c r="CI6" s="35">
        <f t="shared" si="9"/>
        <v>235.61</v>
      </c>
      <c r="CJ6" s="35">
        <f t="shared" si="9"/>
        <v>216.21</v>
      </c>
      <c r="CK6" s="35">
        <f t="shared" si="9"/>
        <v>220.31</v>
      </c>
      <c r="CL6" s="34" t="str">
        <f>IF(CL7="","",IF(CL7="-","【-】","【"&amp;SUBSTITUTE(TEXT(CL7,"#,##0.00"),"-","△")&amp;"】"))</f>
        <v>【136.86】</v>
      </c>
      <c r="CM6" s="35">
        <f>IF(CM7="",NA(),CM7)</f>
        <v>28.44</v>
      </c>
      <c r="CN6" s="35">
        <f t="shared" ref="CN6:CV6" si="10">IF(CN7="",NA(),CN7)</f>
        <v>35.79</v>
      </c>
      <c r="CO6" s="35">
        <f t="shared" si="10"/>
        <v>42.9</v>
      </c>
      <c r="CP6" s="35">
        <f t="shared" si="10"/>
        <v>44.36</v>
      </c>
      <c r="CQ6" s="35">
        <f t="shared" si="10"/>
        <v>45.41</v>
      </c>
      <c r="CR6" s="35">
        <f t="shared" si="10"/>
        <v>41.63</v>
      </c>
      <c r="CS6" s="35">
        <f t="shared" si="10"/>
        <v>54.67</v>
      </c>
      <c r="CT6" s="35">
        <f t="shared" si="10"/>
        <v>49.25</v>
      </c>
      <c r="CU6" s="35">
        <f t="shared" si="10"/>
        <v>50.24</v>
      </c>
      <c r="CV6" s="35">
        <f t="shared" si="10"/>
        <v>49.68</v>
      </c>
      <c r="CW6" s="34" t="str">
        <f>IF(CW7="","",IF(CW7="-","【-】","【"&amp;SUBSTITUTE(TEXT(CW7,"#,##0.00"),"-","△")&amp;"】"))</f>
        <v>【58.98】</v>
      </c>
      <c r="CX6" s="35">
        <f>IF(CX7="",NA(),CX7)</f>
        <v>89.66</v>
      </c>
      <c r="CY6" s="35">
        <f t="shared" ref="CY6:DG6" si="11">IF(CY7="",NA(),CY7)</f>
        <v>89.61</v>
      </c>
      <c r="CZ6" s="35">
        <f t="shared" si="11"/>
        <v>90.31</v>
      </c>
      <c r="DA6" s="35">
        <f t="shared" si="11"/>
        <v>91.48</v>
      </c>
      <c r="DB6" s="35">
        <f t="shared" si="11"/>
        <v>91.65</v>
      </c>
      <c r="DC6" s="35">
        <f t="shared" si="11"/>
        <v>66.33</v>
      </c>
      <c r="DD6" s="35">
        <f t="shared" si="11"/>
        <v>83.8</v>
      </c>
      <c r="DE6" s="35">
        <f t="shared" si="11"/>
        <v>84.12</v>
      </c>
      <c r="DF6" s="35">
        <f t="shared" si="11"/>
        <v>84.17</v>
      </c>
      <c r="DG6" s="35">
        <f t="shared" si="11"/>
        <v>83.35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0.16</v>
      </c>
      <c r="EK6" s="35">
        <f t="shared" si="14"/>
        <v>0.11</v>
      </c>
      <c r="EL6" s="35">
        <f t="shared" si="14"/>
        <v>0.1</v>
      </c>
      <c r="EM6" s="35">
        <f t="shared" si="14"/>
        <v>0.13</v>
      </c>
      <c r="EN6" s="35">
        <f t="shared" si="14"/>
        <v>0.12</v>
      </c>
      <c r="EO6" s="34" t="str">
        <f>IF(EO7="","",IF(EO7="-","【-】","【"&amp;SUBSTITUTE(TEXT(EO7,"#,##0.00"),"-","△")&amp;"】"))</f>
        <v>【0.23】</v>
      </c>
    </row>
    <row r="7" spans="1:145" s="36" customFormat="1" x14ac:dyDescent="0.15">
      <c r="A7" s="28"/>
      <c r="B7" s="37">
        <v>2018</v>
      </c>
      <c r="C7" s="37">
        <v>204811</v>
      </c>
      <c r="D7" s="37">
        <v>47</v>
      </c>
      <c r="E7" s="37">
        <v>17</v>
      </c>
      <c r="F7" s="37">
        <v>1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94.49</v>
      </c>
      <c r="Q7" s="38">
        <v>84.05</v>
      </c>
      <c r="R7" s="38">
        <v>4450</v>
      </c>
      <c r="S7" s="38">
        <v>9839</v>
      </c>
      <c r="T7" s="38">
        <v>40.159999999999997</v>
      </c>
      <c r="U7" s="38">
        <v>245</v>
      </c>
      <c r="V7" s="38">
        <v>9253</v>
      </c>
      <c r="W7" s="38">
        <v>3.83</v>
      </c>
      <c r="X7" s="38">
        <v>2415.9299999999998</v>
      </c>
      <c r="Y7" s="38">
        <v>60.33</v>
      </c>
      <c r="Z7" s="38">
        <v>53.93</v>
      </c>
      <c r="AA7" s="38">
        <v>50.79</v>
      </c>
      <c r="AB7" s="38">
        <v>50.23</v>
      </c>
      <c r="AC7" s="38">
        <v>46.42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1363.06</v>
      </c>
      <c r="BG7" s="38">
        <v>1423.89</v>
      </c>
      <c r="BH7" s="38">
        <v>2686.68</v>
      </c>
      <c r="BI7" s="38">
        <v>2472.9</v>
      </c>
      <c r="BJ7" s="38">
        <v>2363.13</v>
      </c>
      <c r="BK7" s="38">
        <v>1315.67</v>
      </c>
      <c r="BL7" s="38">
        <v>1118.56</v>
      </c>
      <c r="BM7" s="38">
        <v>1047.6500000000001</v>
      </c>
      <c r="BN7" s="38">
        <v>1124.26</v>
      </c>
      <c r="BO7" s="38">
        <v>1048.23</v>
      </c>
      <c r="BP7" s="38">
        <v>682.78</v>
      </c>
      <c r="BQ7" s="38">
        <v>84.49</v>
      </c>
      <c r="BR7" s="38">
        <v>84.6</v>
      </c>
      <c r="BS7" s="38">
        <v>77.05</v>
      </c>
      <c r="BT7" s="38">
        <v>89.7</v>
      </c>
      <c r="BU7" s="38">
        <v>83.99</v>
      </c>
      <c r="BV7" s="38">
        <v>60.78</v>
      </c>
      <c r="BW7" s="38">
        <v>72.33</v>
      </c>
      <c r="BX7" s="38">
        <v>74.040000000000006</v>
      </c>
      <c r="BY7" s="38">
        <v>80.58</v>
      </c>
      <c r="BZ7" s="38">
        <v>78.92</v>
      </c>
      <c r="CA7" s="38">
        <v>100.91</v>
      </c>
      <c r="CB7" s="38">
        <v>275.99</v>
      </c>
      <c r="CC7" s="38">
        <v>280.66000000000003</v>
      </c>
      <c r="CD7" s="38">
        <v>307.66000000000003</v>
      </c>
      <c r="CE7" s="38">
        <v>263.99</v>
      </c>
      <c r="CF7" s="38">
        <v>282.58</v>
      </c>
      <c r="CG7" s="38">
        <v>276.26</v>
      </c>
      <c r="CH7" s="38">
        <v>215.28</v>
      </c>
      <c r="CI7" s="38">
        <v>235.61</v>
      </c>
      <c r="CJ7" s="38">
        <v>216.21</v>
      </c>
      <c r="CK7" s="38">
        <v>220.31</v>
      </c>
      <c r="CL7" s="38">
        <v>136.86000000000001</v>
      </c>
      <c r="CM7" s="38">
        <v>28.44</v>
      </c>
      <c r="CN7" s="38">
        <v>35.79</v>
      </c>
      <c r="CO7" s="38">
        <v>42.9</v>
      </c>
      <c r="CP7" s="38">
        <v>44.36</v>
      </c>
      <c r="CQ7" s="38">
        <v>45.41</v>
      </c>
      <c r="CR7" s="38">
        <v>41.63</v>
      </c>
      <c r="CS7" s="38">
        <v>54.67</v>
      </c>
      <c r="CT7" s="38">
        <v>49.25</v>
      </c>
      <c r="CU7" s="38">
        <v>50.24</v>
      </c>
      <c r="CV7" s="38">
        <v>49.68</v>
      </c>
      <c r="CW7" s="38">
        <v>58.98</v>
      </c>
      <c r="CX7" s="38">
        <v>89.66</v>
      </c>
      <c r="CY7" s="38">
        <v>89.61</v>
      </c>
      <c r="CZ7" s="38">
        <v>90.31</v>
      </c>
      <c r="DA7" s="38">
        <v>91.48</v>
      </c>
      <c r="DB7" s="38">
        <v>91.65</v>
      </c>
      <c r="DC7" s="38">
        <v>66.33</v>
      </c>
      <c r="DD7" s="38">
        <v>83.8</v>
      </c>
      <c r="DE7" s="38">
        <v>84.12</v>
      </c>
      <c r="DF7" s="38">
        <v>84.17</v>
      </c>
      <c r="DG7" s="38">
        <v>83.35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0.16</v>
      </c>
      <c r="EK7" s="38">
        <v>0.11</v>
      </c>
      <c r="EL7" s="38">
        <v>0.1</v>
      </c>
      <c r="EM7" s="38">
        <v>0.13</v>
      </c>
      <c r="EN7" s="38">
        <v>0.12</v>
      </c>
      <c r="EO7" s="38">
        <v>0.23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2020-02-14T08:02:38Z</cp:lastPrinted>
  <dcterms:created xsi:type="dcterms:W3CDTF">2019-12-05T05:04:31Z</dcterms:created>
  <dcterms:modified xsi:type="dcterms:W3CDTF">2020-02-20T04:19:16Z</dcterms:modified>
  <cp:category/>
</cp:coreProperties>
</file>