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28 筑北村\"/>
    </mc:Choice>
  </mc:AlternateContent>
  <workbookProtection workbookAlgorithmName="SHA-512" workbookHashValue="cQtZ0FTrCZct8XsTymUbaIa/6XmuyfzI1bWTgYFx6ztCIHq/UOxlkvpyUjpILUEGiFEjZx2RXXx18BhnfUbRGw==" workbookSaltValue="9CQsQy7A6F7SGx4Q0JIqc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<sst xmlns="http://schemas.openxmlformats.org/spreadsheetml/2006/main" count="228" uniqueCount="114">
  <si>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</si>
  <si>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</si>
  <si>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</si>
  <si>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</si>
  <si>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</si>
  <si>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</si>
  <si>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</si>
  <si>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</si>
  <si>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</si>
  <si>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</si>
  <si>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</si>
  <si>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</si>
  <si>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</si>
  <si>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</si>
  <si>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</si>
  <si>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</si>
  <si>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</si>
  <si>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</si>
  <si>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</si>
  <si>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</si>
  <si>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</si>
  <si>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</si>
  <si>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</si>
  <si>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</si>
  <si>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</si>
  <si>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</si>
  <si>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</si>
  <si>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</si>
  <si>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</si>
  <si>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</si>
  <si>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</si>
  <si>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</si>
  <si>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</si>
  <si>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</si>
  <si>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</si>
  <si>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</si>
  <si>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</si>
  <si>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</si>
  <si>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</si>
  <si>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</si>
  <si>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</si>
  <si>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</si>
  <si>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</si>
  <si>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</si>
  <si>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</si>
  <si>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</si>
  <si>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</si>
  <si>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</si>
  <si>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</si>
  <si>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</si>
  <si>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</si>
  <si>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</si>
  <si>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</si>
  <si>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</si>
  <si>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</si>
  <si>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</si>
  <si>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</si>
  <si>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</si>
  <si>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</si>
  <si>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</si>
  <si>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</si>
  <si>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</si>
  <si>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</si>
  <si>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</si>
  <si>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</si>
  <si>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</si>
  <si>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</si>
  <si>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</si>
  <si>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</si>
  <si>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</si>
  <si>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</si>
  <si>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</si>
  <si>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</si>
  <si>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</si>
  <si>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</si>
  <si>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</si>
  <si>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</si>
  <si>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</si>
  <si>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</si>
  <si>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</si>
  <si>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</si>
  <si>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</si>
  <si>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</si>
  <si>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</si>
  <si>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</si>
  <si>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</si>
  <si>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</si>
  <si>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</si>
  <si>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</si>
  <si>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</si>
  <si>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</si>
  <si>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</si>
  <si>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</si>
  <si>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</si>
  <si>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</si>
  <si>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</si>
  <si>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</si>
  <si>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</si>
  <si>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</si>
  <si>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</si>
  <si>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</si>
  <si>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</si>
  <si>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</si>
  <si>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</si>
  <si>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</si>
  <si>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</si>
  <si>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</si>
  <si>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</si>
  <si>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</si>
  <si>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</si>
  <si>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</si>
  <si>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①収益的収支比率：維持管理経費が前年より減った為、一般会計繰入金も減少し、収益的収支比率が下がった。　　　　　　　　　　　　　　　　　　　　　　　　　②企業債残高対事業規模比率：債務残高の減少により、前年度より下がっている。　　　　　　　　　　　　　　　　　　　⑤経費回収率・⑥汚水処理原価：前年より使用料収入がわずかに増加し、汚水処理費が減った為、回収率が上がり、汚水原価が下がった。今後は、施設の経年劣化による維持管理費の増加が見込まれる為、使用料の見直しなど適正な料金収入の確保と維持管理費削減に向けた経営改善が必要である。
⑦施設利用率：処理区域内人口が減少しており、施設利用率も低い状態である。将来的に下流の農集排との統合など検討する必要がある。　　　　　　　　　　　　　　⑧水洗化率：供用率向上の普及活動により全国平均に近い水準だが、人口減少により前年より低下している。</t>
    <rPh sb="1" eb="4">
      <t>シュウエキテキ</t>
    </rPh>
    <rPh sb="4" eb="6">
      <t>シュウシ</t>
    </rPh>
    <rPh sb="6" eb="8">
      <t>ヒリツ</t>
    </rPh>
    <rPh sb="9" eb="11">
      <t>イジ</t>
    </rPh>
    <rPh sb="11" eb="13">
      <t>カンリ</t>
    </rPh>
    <rPh sb="13" eb="15">
      <t>ケイヒ</t>
    </rPh>
    <rPh sb="16" eb="18">
      <t>ゼンネン</t>
    </rPh>
    <rPh sb="20" eb="21">
      <t>ヘ</t>
    </rPh>
    <rPh sb="23" eb="24">
      <t>タメ</t>
    </rPh>
    <rPh sb="25" eb="27">
      <t>イッパン</t>
    </rPh>
    <rPh sb="27" eb="29">
      <t>カイケイ</t>
    </rPh>
    <rPh sb="29" eb="31">
      <t>クリイレ</t>
    </rPh>
    <rPh sb="31" eb="32">
      <t>キン</t>
    </rPh>
    <rPh sb="33" eb="35">
      <t>ゲンショウ</t>
    </rPh>
    <rPh sb="37" eb="40">
      <t>シュウエキテキ</t>
    </rPh>
    <rPh sb="40" eb="42">
      <t>シュウシ</t>
    </rPh>
    <rPh sb="42" eb="44">
      <t>ヒリツ</t>
    </rPh>
    <rPh sb="45" eb="46">
      <t>サ</t>
    </rPh>
    <rPh sb="76" eb="78">
      <t>キギョウ</t>
    </rPh>
    <rPh sb="78" eb="79">
      <t>サイ</t>
    </rPh>
    <rPh sb="79" eb="81">
      <t>ザンダカ</t>
    </rPh>
    <rPh sb="81" eb="82">
      <t>タイ</t>
    </rPh>
    <rPh sb="82" eb="84">
      <t>ジギョウ</t>
    </rPh>
    <rPh sb="84" eb="86">
      <t>キボ</t>
    </rPh>
    <rPh sb="86" eb="88">
      <t>ヒリツ</t>
    </rPh>
    <rPh sb="89" eb="91">
      <t>サイム</t>
    </rPh>
    <rPh sb="91" eb="93">
      <t>ザンダカ</t>
    </rPh>
    <rPh sb="94" eb="96">
      <t>ゲンショウ</t>
    </rPh>
    <rPh sb="100" eb="103">
      <t>ゼンネンド</t>
    </rPh>
    <rPh sb="105" eb="106">
      <t>サ</t>
    </rPh>
    <rPh sb="132" eb="134">
      <t>ケイヒ</t>
    </rPh>
    <rPh sb="134" eb="136">
      <t>カイシュウ</t>
    </rPh>
    <rPh sb="136" eb="137">
      <t>リツ</t>
    </rPh>
    <rPh sb="139" eb="141">
      <t>オスイ</t>
    </rPh>
    <rPh sb="141" eb="143">
      <t>ショリ</t>
    </rPh>
    <rPh sb="143" eb="145">
      <t>ゲンカ</t>
    </rPh>
    <rPh sb="146" eb="148">
      <t>ゼンネン</t>
    </rPh>
    <rPh sb="150" eb="153">
      <t>シヨウリョウ</t>
    </rPh>
    <rPh sb="153" eb="155">
      <t>シュウニュウ</t>
    </rPh>
    <rPh sb="160" eb="162">
      <t>ゾウカ</t>
    </rPh>
    <rPh sb="164" eb="166">
      <t>オスイ</t>
    </rPh>
    <rPh sb="166" eb="168">
      <t>ショリ</t>
    </rPh>
    <rPh sb="168" eb="169">
      <t>ヒ</t>
    </rPh>
    <rPh sb="170" eb="171">
      <t>ヘ</t>
    </rPh>
    <rPh sb="173" eb="174">
      <t>タメ</t>
    </rPh>
    <rPh sb="175" eb="177">
      <t>カイシュウ</t>
    </rPh>
    <rPh sb="177" eb="178">
      <t>リツ</t>
    </rPh>
    <rPh sb="179" eb="180">
      <t>ア</t>
    </rPh>
    <rPh sb="183" eb="185">
      <t>オスイ</t>
    </rPh>
    <rPh sb="185" eb="187">
      <t>ゲンカ</t>
    </rPh>
    <rPh sb="188" eb="189">
      <t>サ</t>
    </rPh>
    <rPh sb="193" eb="195">
      <t>コンゴ</t>
    </rPh>
    <rPh sb="197" eb="199">
      <t>シセツ</t>
    </rPh>
    <rPh sb="200" eb="202">
      <t>ケイネン</t>
    </rPh>
    <rPh sb="202" eb="204">
      <t>レッカ</t>
    </rPh>
    <rPh sb="207" eb="209">
      <t>イジ</t>
    </rPh>
    <rPh sb="209" eb="211">
      <t>カンリ</t>
    </rPh>
    <rPh sb="211" eb="212">
      <t>ヒ</t>
    </rPh>
    <rPh sb="213" eb="215">
      <t>ゾウカ</t>
    </rPh>
    <rPh sb="216" eb="218">
      <t>ミコ</t>
    </rPh>
    <rPh sb="221" eb="222">
      <t>タメ</t>
    </rPh>
    <rPh sb="223" eb="226">
      <t>シヨウリョウ</t>
    </rPh>
    <rPh sb="227" eb="229">
      <t>ミナオ</t>
    </rPh>
    <rPh sb="232" eb="234">
      <t>テキセイ</t>
    </rPh>
    <rPh sb="235" eb="237">
      <t>リョウキン</t>
    </rPh>
    <rPh sb="237" eb="239">
      <t>シュウニュウ</t>
    </rPh>
    <rPh sb="240" eb="242">
      <t>カクホ</t>
    </rPh>
    <rPh sb="243" eb="245">
      <t>イジ</t>
    </rPh>
    <rPh sb="245" eb="247">
      <t>カンリ</t>
    </rPh>
    <rPh sb="247" eb="248">
      <t>ヒ</t>
    </rPh>
    <rPh sb="248" eb="250">
      <t>サクゲン</t>
    </rPh>
    <rPh sb="251" eb="252">
      <t>ム</t>
    </rPh>
    <rPh sb="254" eb="256">
      <t>ケイエイ</t>
    </rPh>
    <rPh sb="256" eb="258">
      <t>カイゼン</t>
    </rPh>
    <rPh sb="259" eb="261">
      <t>ヒツヨウ</t>
    </rPh>
    <rPh sb="267" eb="269">
      <t>シセツ</t>
    </rPh>
    <rPh sb="269" eb="272">
      <t>リヨウリツ</t>
    </rPh>
    <rPh sb="273" eb="275">
      <t>ショリ</t>
    </rPh>
    <rPh sb="275" eb="277">
      <t>クイキ</t>
    </rPh>
    <rPh sb="277" eb="278">
      <t>ナイ</t>
    </rPh>
    <rPh sb="278" eb="280">
      <t>ジンコウ</t>
    </rPh>
    <rPh sb="281" eb="283">
      <t>ゲンショウ</t>
    </rPh>
    <rPh sb="288" eb="290">
      <t>シセツ</t>
    </rPh>
    <rPh sb="290" eb="293">
      <t>リヨウリツ</t>
    </rPh>
    <rPh sb="294" eb="295">
      <t>ヒク</t>
    </rPh>
    <rPh sb="296" eb="298">
      <t>ジョウタイ</t>
    </rPh>
    <rPh sb="302" eb="305">
      <t>ショウライテキ</t>
    </rPh>
    <rPh sb="306" eb="308">
      <t>カリュウ</t>
    </rPh>
    <rPh sb="309" eb="311">
      <t>ノウシュウ</t>
    </rPh>
    <rPh sb="311" eb="312">
      <t>ハイ</t>
    </rPh>
    <rPh sb="314" eb="316">
      <t>トウゴウ</t>
    </rPh>
    <rPh sb="318" eb="320">
      <t>ケントウ</t>
    </rPh>
    <rPh sb="322" eb="324">
      <t>ヒツヨウ</t>
    </rPh>
    <rPh sb="343" eb="346">
      <t>スイセンカ</t>
    </rPh>
    <rPh sb="346" eb="347">
      <t>リツ</t>
    </rPh>
    <rPh sb="348" eb="350">
      <t>キョウヨウ</t>
    </rPh>
    <rPh sb="350" eb="351">
      <t>リツ</t>
    </rPh>
    <rPh sb="351" eb="353">
      <t>コウジョウ</t>
    </rPh>
    <rPh sb="354" eb="356">
      <t>フキュウ</t>
    </rPh>
    <rPh sb="356" eb="358">
      <t>カツドウ</t>
    </rPh>
    <rPh sb="361" eb="363">
      <t>ゼンコク</t>
    </rPh>
    <rPh sb="363" eb="365">
      <t>ヘイキン</t>
    </rPh>
    <rPh sb="366" eb="367">
      <t>チカ</t>
    </rPh>
    <rPh sb="368" eb="370">
      <t>スイジュン</t>
    </rPh>
    <rPh sb="373" eb="375">
      <t>ジンコウ</t>
    </rPh>
    <rPh sb="375" eb="377">
      <t>ゲンショウ</t>
    </rPh>
    <rPh sb="380" eb="382">
      <t>ゼンネン</t>
    </rPh>
    <rPh sb="384" eb="386">
      <t>テイカ</t>
    </rPh>
    <phoneticPr fontId="4"/>
  </si>
  <si>
    <t>　林業集落排水処理施設は地理的要因により2施設あり、供用開始から20年以上経過し、施設の老朽化が進んでいる。経営改善を進めていく中で、必要に応じて農集排との統合も検討する必要がある。</t>
    <rPh sb="1" eb="3">
      <t>リンギョウ</t>
    </rPh>
    <rPh sb="3" eb="5">
      <t>シュウラク</t>
    </rPh>
    <rPh sb="5" eb="7">
      <t>ハイスイ</t>
    </rPh>
    <rPh sb="7" eb="9">
      <t>ショリ</t>
    </rPh>
    <rPh sb="9" eb="11">
      <t>シセツ</t>
    </rPh>
    <rPh sb="12" eb="15">
      <t>チリテキ</t>
    </rPh>
    <rPh sb="15" eb="17">
      <t>ヨウイン</t>
    </rPh>
    <rPh sb="21" eb="23">
      <t>シセツ</t>
    </rPh>
    <rPh sb="26" eb="28">
      <t>キョウヨウ</t>
    </rPh>
    <rPh sb="28" eb="30">
      <t>カイシ</t>
    </rPh>
    <rPh sb="34" eb="37">
      <t>ネンイジョウ</t>
    </rPh>
    <rPh sb="37" eb="39">
      <t>ケイカ</t>
    </rPh>
    <rPh sb="41" eb="43">
      <t>シセツ</t>
    </rPh>
    <rPh sb="44" eb="47">
      <t>ロウキュウカ</t>
    </rPh>
    <rPh sb="48" eb="49">
      <t>スス</t>
    </rPh>
    <rPh sb="54" eb="56">
      <t>ケイエイ</t>
    </rPh>
    <rPh sb="56" eb="58">
      <t>カイゼン</t>
    </rPh>
    <rPh sb="59" eb="60">
      <t>スス</t>
    </rPh>
    <rPh sb="64" eb="65">
      <t>ナカ</t>
    </rPh>
    <rPh sb="67" eb="69">
      <t>ヒツヨウ</t>
    </rPh>
    <rPh sb="70" eb="71">
      <t>オウ</t>
    </rPh>
    <rPh sb="73" eb="75">
      <t>ノウシュウ</t>
    </rPh>
    <rPh sb="75" eb="76">
      <t>ハイ</t>
    </rPh>
    <rPh sb="78" eb="80">
      <t>トウゴウ</t>
    </rPh>
    <rPh sb="81" eb="83">
      <t>ケントウ</t>
    </rPh>
    <rPh sb="85" eb="87">
      <t>ヒツヨウ</t>
    </rPh>
    <phoneticPr fontId="4"/>
  </si>
  <si>
    <t>　今後も人口減少による料金収入の減少が見込まれることを考慮しながら、経営改善を進めるとともに、農業集落排水処理施設への統合も検討していく。
　将来的に、公営企業会計を導入し経営状況を明確にし、適正な料金への見直しを行なうとともに施設整備、維持管理経費の削減を図る必要がある。</t>
    <rPh sb="1" eb="3">
      <t>コンゴ</t>
    </rPh>
    <rPh sb="4" eb="6">
      <t>ジンコウ</t>
    </rPh>
    <rPh sb="6" eb="8">
      <t>ゲンショウ</t>
    </rPh>
    <rPh sb="11" eb="13">
      <t>リョウキン</t>
    </rPh>
    <rPh sb="13" eb="15">
      <t>シュウニュウ</t>
    </rPh>
    <rPh sb="16" eb="18">
      <t>ゲンショウ</t>
    </rPh>
    <rPh sb="19" eb="21">
      <t>ミコ</t>
    </rPh>
    <rPh sb="27" eb="29">
      <t>コウリョ</t>
    </rPh>
    <rPh sb="34" eb="36">
      <t>ケイエイ</t>
    </rPh>
    <rPh sb="36" eb="38">
      <t>カイゼン</t>
    </rPh>
    <rPh sb="39" eb="40">
      <t>スス</t>
    </rPh>
    <rPh sb="47" eb="49">
      <t>ノウギョウ</t>
    </rPh>
    <rPh sb="49" eb="51">
      <t>シュウラク</t>
    </rPh>
    <rPh sb="51" eb="53">
      <t>ハイスイ</t>
    </rPh>
    <rPh sb="53" eb="55">
      <t>ショリ</t>
    </rPh>
    <rPh sb="55" eb="57">
      <t>シセツ</t>
    </rPh>
    <rPh sb="59" eb="61">
      <t>トウゴウ</t>
    </rPh>
    <rPh sb="62" eb="64">
      <t>ケントウ</t>
    </rPh>
    <rPh sb="71" eb="74">
      <t>ショウライテキ</t>
    </rPh>
    <rPh sb="76" eb="78">
      <t>コウエイ</t>
    </rPh>
    <rPh sb="78" eb="80">
      <t>キギョウ</t>
    </rPh>
    <rPh sb="80" eb="82">
      <t>カイケイ</t>
    </rPh>
    <rPh sb="83" eb="85">
      <t>ドウニュウ</t>
    </rPh>
    <rPh sb="86" eb="88">
      <t>ケイエイ</t>
    </rPh>
    <rPh sb="88" eb="90">
      <t>ジョウキョウ</t>
    </rPh>
    <rPh sb="91" eb="93">
      <t>メイカク</t>
    </rPh>
    <rPh sb="96" eb="98">
      <t>テキセイ</t>
    </rPh>
    <rPh sb="99" eb="101">
      <t>リョウキン</t>
    </rPh>
    <rPh sb="103" eb="105">
      <t>ミナオ</t>
    </rPh>
    <rPh sb="107" eb="108">
      <t>オコ</t>
    </rPh>
    <rPh sb="114" eb="116">
      <t>シセツ</t>
    </rPh>
    <rPh sb="116" eb="118">
      <t>セイビ</t>
    </rPh>
    <rPh sb="119" eb="121">
      <t>イジ</t>
    </rPh>
    <rPh sb="121" eb="123">
      <t>カンリ</t>
    </rPh>
    <rPh sb="123" eb="125">
      <t>ケイヒ</t>
    </rPh>
    <rPh sb="126" eb="128">
      <t>サクゲン</t>
    </rPh>
    <rPh sb="129" eb="130">
      <t>ハカ</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</si>
</sst>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4D-452C-90AF-F2354C07B958}"/>
            </c:ext>
          </c:extLst>
        </c:ser>
        <c:dLbls>
          <c:showLegendKey val="0"/>
          <c:showVal val="0"/>
          <c:showCatName val="0"/>
          <c:showSerName val="0"/>
          <c:showPercent val="0"/>
          <c:showBubbleSize val="0"/>
        </c:dLbls>
        <c:gapWidth val="150"/>
        <c:axId val="109415424"/>
        <c:axId val="1094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c:ext xmlns:c16="http://schemas.microsoft.com/office/drawing/2014/chart" uri="{C3380CC4-5D6E-409C-BE32-E72D297353CC}">
              <c16:uniqueId val="{00000001-814D-452C-90AF-F2354C07B958}"/>
            </c:ext>
          </c:extLst>
        </c:ser>
        <c:dLbls>
          <c:showLegendKey val="0"/>
          <c:showVal val="0"/>
          <c:showCatName val="0"/>
          <c:showSerName val="0"/>
          <c:showPercent val="0"/>
          <c:showBubbleSize val="0"/>
        </c:dLbls>
        <c:marker val="1"/>
        <c:smooth val="0"/>
        <c:axId val="109415424"/>
        <c:axId val="109429888"/>
      </c:lineChart>
      <c:dateAx>
        <c:axId val="109415424"/>
        <c:scaling>
          <c:orientation val="minMax"/>
        </c:scaling>
        <c:delete val="1"/>
        <c:axPos val="b"/>
        <c:numFmt formatCode="ge" sourceLinked="1"/>
        <c:majorTickMark val="none"/>
        <c:minorTickMark val="none"/>
        <c:tickLblPos val="none"/>
        <c:crossAx val="109429888"/>
        <c:crosses val="autoZero"/>
        <c:auto val="1"/>
        <c:lblOffset val="100"/>
        <c:baseTimeUnit val="years"/>
      </c:dateAx>
      <c:valAx>
        <c:axId val="109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5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35.9</c:v>
                </c:pt>
                <c:pt idx="1">
                  <c:v>35.9</c:v>
                </c:pt>
                <c:pt idx="2">
                  <c:v>35.9</c:v>
                </c:pt>
                <c:pt idx="3">
                  <c:v>35.9</c:v>
                </c:pt>
                <c:pt idx="4">
                  <c:v>35.9</c:v>
                </c:pt>
              </c:numCache>
            </c:numRef>
          </c:val>
          <c:extLst>
            <c:ext xmlns:c16="http://schemas.microsoft.com/office/drawing/2014/chart" uri="{C3380CC4-5D6E-409C-BE32-E72D297353CC}">
              <c16:uniqueId val="{00000000-F564-4C1E-B6FD-676EA6A9D0C7}"/>
            </c:ext>
          </c:extLst>
        </c:ser>
        <c:dLbls>
          <c:showLegendKey val="0"/>
          <c:showVal val="0"/>
          <c:showCatName val="0"/>
          <c:showSerName val="0"/>
          <c:showPercent val="0"/>
          <c:showBubbleSize val="0"/>
        </c:dLbls>
        <c:gapWidth val="150"/>
        <c:axId val="116493312"/>
        <c:axId val="1165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56.52</c:v>
                </c:pt>
                <c:pt idx="1">
                  <c:v>53.97</c:v>
                </c:pt>
                <c:pt idx="2">
                  <c:v>40.53</c:v>
                </c:pt>
                <c:pt idx="3">
                  <c:v>40.67</c:v>
                </c:pt>
                <c:pt idx="4">
                  <c:v>48.01</c:v>
                </c:pt>
              </c:numCache>
            </c:numRef>
          </c:val>
          <c:smooth val="0"/>
          <c:extLst>
            <c:ext xmlns:c16="http://schemas.microsoft.com/office/drawing/2014/chart" uri="{C3380CC4-5D6E-409C-BE32-E72D297353CC}">
              <c16:uniqueId val="{00000001-F564-4C1E-B6FD-676EA6A9D0C7}"/>
            </c:ext>
          </c:extLst>
        </c:ser>
        <c:dLbls>
          <c:showLegendKey val="0"/>
          <c:showVal val="0"/>
          <c:showCatName val="0"/>
          <c:showSerName val="0"/>
          <c:showPercent val="0"/>
          <c:showBubbleSize val="0"/>
        </c:dLbls>
        <c:marker val="1"/>
        <c:smooth val="0"/>
        <c:axId val="116493312"/>
        <c:axId val="116503680"/>
      </c:lineChart>
      <c:dateAx>
        <c:axId val="116493312"/>
        <c:scaling>
          <c:orientation val="minMax"/>
        </c:scaling>
        <c:delete val="1"/>
        <c:axPos val="b"/>
        <c:numFmt formatCode="ge" sourceLinked="1"/>
        <c:majorTickMark val="none"/>
        <c:minorTickMark val="none"/>
        <c:tickLblPos val="none"/>
        <c:crossAx val="116503680"/>
        <c:crosses val="autoZero"/>
        <c:auto val="1"/>
        <c:lblOffset val="100"/>
        <c:baseTimeUnit val="years"/>
      </c:dateAx>
      <c:valAx>
        <c:axId val="116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89.02</c:v>
                </c:pt>
                <c:pt idx="1">
                  <c:v>89.04</c:v>
                </c:pt>
                <c:pt idx="2">
                  <c:v>92.65</c:v>
                </c:pt>
                <c:pt idx="3">
                  <c:v>92.65</c:v>
                </c:pt>
                <c:pt idx="4">
                  <c:v>90.16</c:v>
                </c:pt>
              </c:numCache>
            </c:numRef>
          </c:val>
          <c:extLst>
            <c:ext xmlns:c16="http://schemas.microsoft.com/office/drawing/2014/chart" uri="{C3380CC4-5D6E-409C-BE32-E72D297353CC}">
              <c16:uniqueId val="{00000000-57FF-4D22-A8AE-A8DCF6ECD0D3}"/>
            </c:ext>
          </c:extLst>
        </c:ser>
        <c:dLbls>
          <c:showLegendKey val="0"/>
          <c:showVal val="0"/>
          <c:showCatName val="0"/>
          <c:showSerName val="0"/>
          <c:showPercent val="0"/>
          <c:showBubbleSize val="0"/>
        </c:dLbls>
        <c:gapWidth val="150"/>
        <c:axId val="116526464"/>
        <c:axId val="1165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91.27</c:v>
                </c:pt>
                <c:pt idx="1">
                  <c:v>92.01</c:v>
                </c:pt>
                <c:pt idx="2">
                  <c:v>90.28</c:v>
                </c:pt>
                <c:pt idx="3">
                  <c:v>89.47</c:v>
                </c:pt>
                <c:pt idx="4">
                  <c:v>91.18</c:v>
                </c:pt>
              </c:numCache>
            </c:numRef>
          </c:val>
          <c:smooth val="0"/>
          <c:extLst>
            <c:ext xmlns:c16="http://schemas.microsoft.com/office/drawing/2014/chart" uri="{C3380CC4-5D6E-409C-BE32-E72D297353CC}">
              <c16:uniqueId val="{00000001-57FF-4D22-A8AE-A8DCF6ECD0D3}"/>
            </c:ext>
          </c:extLst>
        </c:ser>
        <c:dLbls>
          <c:showLegendKey val="0"/>
          <c:showVal val="0"/>
          <c:showCatName val="0"/>
          <c:showSerName val="0"/>
          <c:showPercent val="0"/>
          <c:showBubbleSize val="0"/>
        </c:dLbls>
        <c:marker val="1"/>
        <c:smooth val="0"/>
        <c:axId val="116526464"/>
        <c:axId val="116532736"/>
      </c:lineChart>
      <c:dateAx>
        <c:axId val="116526464"/>
        <c:scaling>
          <c:orientation val="minMax"/>
        </c:scaling>
        <c:delete val="1"/>
        <c:axPos val="b"/>
        <c:numFmt formatCode="ge" sourceLinked="1"/>
        <c:majorTickMark val="none"/>
        <c:minorTickMark val="none"/>
        <c:tickLblPos val="none"/>
        <c:crossAx val="116532736"/>
        <c:crosses val="autoZero"/>
        <c:auto val="1"/>
        <c:lblOffset val="100"/>
        <c:baseTimeUnit val="years"/>
      </c:dateAx>
      <c:valAx>
        <c:axId val="116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85.19</c:v>
                </c:pt>
                <c:pt idx="1">
                  <c:v>84.93</c:v>
                </c:pt>
                <c:pt idx="2">
                  <c:v>84.06</c:v>
                </c:pt>
                <c:pt idx="3">
                  <c:v>84.06</c:v>
                </c:pt>
                <c:pt idx="4">
                  <c:v>82.73</c:v>
                </c:pt>
              </c:numCache>
            </c:numRef>
          </c:val>
          <c:extLst>
            <c:ext xmlns:c16="http://schemas.microsoft.com/office/drawing/2014/chart" uri="{C3380CC4-5D6E-409C-BE32-E72D297353CC}">
              <c16:uniqueId val="{00000000-A49B-4808-8974-552F53AB9FF5}"/>
            </c:ext>
          </c:extLst>
        </c:ser>
        <c:dLbls>
          <c:showLegendKey val="0"/>
          <c:showVal val="0"/>
          <c:showCatName val="0"/>
          <c:showSerName val="0"/>
          <c:showPercent val="0"/>
          <c:showBubbleSize val="0"/>
        </c:dLbls>
        <c:gapWidth val="150"/>
        <c:axId val="116104576"/>
        <c:axId val="1161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B-4808-8974-552F53AB9FF5}"/>
            </c:ext>
          </c:extLst>
        </c:ser>
        <c:dLbls>
          <c:showLegendKey val="0"/>
          <c:showVal val="0"/>
          <c:showCatName val="0"/>
          <c:showSerName val="0"/>
          <c:showPercent val="0"/>
          <c:showBubbleSize val="0"/>
        </c:dLbls>
        <c:marker val="1"/>
        <c:smooth val="0"/>
        <c:axId val="116104576"/>
        <c:axId val="116110848"/>
      </c:lineChart>
      <c:dateAx>
        <c:axId val="116104576"/>
        <c:scaling>
          <c:orientation val="minMax"/>
        </c:scaling>
        <c:delete val="1"/>
        <c:axPos val="b"/>
        <c:numFmt formatCode="ge" sourceLinked="1"/>
        <c:majorTickMark val="none"/>
        <c:minorTickMark val="none"/>
        <c:tickLblPos val="none"/>
        <c:crossAx val="116110848"/>
        <c:crosses val="autoZero"/>
        <c:auto val="1"/>
        <c:lblOffset val="100"/>
        <c:baseTimeUnit val="years"/>
      </c:dateAx>
      <c:valAx>
        <c:axId val="1161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26-45DF-966F-1D5934EE1EAE}"/>
            </c:ext>
          </c:extLst>
        </c:ser>
        <c:dLbls>
          <c:showLegendKey val="0"/>
          <c:showVal val="0"/>
          <c:showCatName val="0"/>
          <c:showSerName val="0"/>
          <c:showPercent val="0"/>
          <c:showBubbleSize val="0"/>
        </c:dLbls>
        <c:gapWidth val="150"/>
        <c:axId val="116408320"/>
        <c:axId val="1164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26-45DF-966F-1D5934EE1EAE}"/>
            </c:ext>
          </c:extLst>
        </c:ser>
        <c:dLbls>
          <c:showLegendKey val="0"/>
          <c:showVal val="0"/>
          <c:showCatName val="0"/>
          <c:showSerName val="0"/>
          <c:showPercent val="0"/>
          <c:showBubbleSize val="0"/>
        </c:dLbls>
        <c:marker val="1"/>
        <c:smooth val="0"/>
        <c:axId val="116408320"/>
        <c:axId val="116410240"/>
      </c:lineChart>
      <c:dateAx>
        <c:axId val="116408320"/>
        <c:scaling>
          <c:orientation val="minMax"/>
        </c:scaling>
        <c:delete val="1"/>
        <c:axPos val="b"/>
        <c:numFmt formatCode="ge" sourceLinked="1"/>
        <c:majorTickMark val="none"/>
        <c:minorTickMark val="none"/>
        <c:tickLblPos val="none"/>
        <c:crossAx val="116410240"/>
        <c:crosses val="autoZero"/>
        <c:auto val="1"/>
        <c:lblOffset val="100"/>
        <c:baseTimeUnit val="years"/>
      </c:dateAx>
      <c:valAx>
        <c:axId val="116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91-47B2-B66F-9133889A30EE}"/>
            </c:ext>
          </c:extLst>
        </c:ser>
        <c:dLbls>
          <c:showLegendKey val="0"/>
          <c:showVal val="0"/>
          <c:showCatName val="0"/>
          <c:showSerName val="0"/>
          <c:showPercent val="0"/>
          <c:showBubbleSize val="0"/>
        </c:dLbls>
        <c:gapWidth val="150"/>
        <c:axId val="116441472"/>
        <c:axId val="1164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91-47B2-B66F-9133889A30EE}"/>
            </c:ext>
          </c:extLst>
        </c:ser>
        <c:dLbls>
          <c:showLegendKey val="0"/>
          <c:showVal val="0"/>
          <c:showCatName val="0"/>
          <c:showSerName val="0"/>
          <c:showPercent val="0"/>
          <c:showBubbleSize val="0"/>
        </c:dLbls>
        <c:marker val="1"/>
        <c:smooth val="0"/>
        <c:axId val="116441472"/>
        <c:axId val="116443392"/>
      </c:lineChart>
      <c:dateAx>
        <c:axId val="116441472"/>
        <c:scaling>
          <c:orientation val="minMax"/>
        </c:scaling>
        <c:delete val="1"/>
        <c:axPos val="b"/>
        <c:numFmt formatCode="ge" sourceLinked="1"/>
        <c:majorTickMark val="none"/>
        <c:minorTickMark val="none"/>
        <c:tickLblPos val="none"/>
        <c:crossAx val="116443392"/>
        <c:crosses val="autoZero"/>
        <c:auto val="1"/>
        <c:lblOffset val="100"/>
        <c:baseTimeUnit val="years"/>
      </c:dateAx>
      <c:valAx>
        <c:axId val="1164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73-4AB3-959C-DF76BC217C15}"/>
            </c:ext>
          </c:extLst>
        </c:ser>
        <c:dLbls>
          <c:showLegendKey val="0"/>
          <c:showVal val="0"/>
          <c:showCatName val="0"/>
          <c:showSerName val="0"/>
          <c:showPercent val="0"/>
          <c:showBubbleSize val="0"/>
        </c:dLbls>
        <c:gapWidth val="150"/>
        <c:axId val="116155520"/>
        <c:axId val="1161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73-4AB3-959C-DF76BC217C15}"/>
            </c:ext>
          </c:extLst>
        </c:ser>
        <c:dLbls>
          <c:showLegendKey val="0"/>
          <c:showVal val="0"/>
          <c:showCatName val="0"/>
          <c:showSerName val="0"/>
          <c:showPercent val="0"/>
          <c:showBubbleSize val="0"/>
        </c:dLbls>
        <c:marker val="1"/>
        <c:smooth val="0"/>
        <c:axId val="116155520"/>
        <c:axId val="116157440"/>
      </c:lineChart>
      <c:dateAx>
        <c:axId val="116155520"/>
        <c:scaling>
          <c:orientation val="minMax"/>
        </c:scaling>
        <c:delete val="1"/>
        <c:axPos val="b"/>
        <c:numFmt formatCode="ge" sourceLinked="1"/>
        <c:majorTickMark val="none"/>
        <c:minorTickMark val="none"/>
        <c:tickLblPos val="none"/>
        <c:crossAx val="116157440"/>
        <c:crosses val="autoZero"/>
        <c:auto val="1"/>
        <c:lblOffset val="100"/>
        <c:baseTimeUnit val="years"/>
      </c:dateAx>
      <c:valAx>
        <c:axId val="1161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5-4CF2-AFAA-F79891D513A4}"/>
            </c:ext>
          </c:extLst>
        </c:ser>
        <c:dLbls>
          <c:showLegendKey val="0"/>
          <c:showVal val="0"/>
          <c:showCatName val="0"/>
          <c:showSerName val="0"/>
          <c:showPercent val="0"/>
          <c:showBubbleSize val="0"/>
        </c:dLbls>
        <c:gapWidth val="150"/>
        <c:axId val="116270976"/>
        <c:axId val="1162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5-4CF2-AFAA-F79891D513A4}"/>
            </c:ext>
          </c:extLst>
        </c:ser>
        <c:dLbls>
          <c:showLegendKey val="0"/>
          <c:showVal val="0"/>
          <c:showCatName val="0"/>
          <c:showSerName val="0"/>
          <c:showPercent val="0"/>
          <c:showBubbleSize val="0"/>
        </c:dLbls>
        <c:marker val="1"/>
        <c:smooth val="0"/>
        <c:axId val="116270976"/>
        <c:axId val="116277248"/>
      </c:lineChart>
      <c:dateAx>
        <c:axId val="116270976"/>
        <c:scaling>
          <c:orientation val="minMax"/>
        </c:scaling>
        <c:delete val="1"/>
        <c:axPos val="b"/>
        <c:numFmt formatCode="ge" sourceLinked="1"/>
        <c:majorTickMark val="none"/>
        <c:minorTickMark val="none"/>
        <c:tickLblPos val="none"/>
        <c:crossAx val="116277248"/>
        <c:crosses val="autoZero"/>
        <c:auto val="1"/>
        <c:lblOffset val="100"/>
        <c:baseTimeUnit val="years"/>
      </c:dateAx>
      <c:valAx>
        <c:axId val="1162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622.67999999999995</c:v>
                </c:pt>
                <c:pt idx="1">
                  <c:v>1222.53</c:v>
                </c:pt>
                <c:pt idx="2">
                  <c:v>1076.49</c:v>
                </c:pt>
                <c:pt idx="3">
                  <c:v>1007.3</c:v>
                </c:pt>
                <c:pt idx="4">
                  <c:v>872.73</c:v>
                </c:pt>
              </c:numCache>
            </c:numRef>
          </c:val>
          <c:extLst>
            <c:ext xmlns:c16="http://schemas.microsoft.com/office/drawing/2014/chart" uri="{C3380CC4-5D6E-409C-BE32-E72D297353CC}">
              <c16:uniqueId val="{00000000-18BA-487E-8D30-A01C1DEF1989}"/>
            </c:ext>
          </c:extLst>
        </c:ser>
        <c:dLbls>
          <c:showLegendKey val="0"/>
          <c:showVal val="0"/>
          <c:showCatName val="0"/>
          <c:showSerName val="0"/>
          <c:showPercent val="0"/>
          <c:showBubbleSize val="0"/>
        </c:dLbls>
        <c:gapWidth val="150"/>
        <c:axId val="116304128"/>
        <c:axId val="1163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1239.21</c:v>
                </c:pt>
                <c:pt idx="1">
                  <c:v>1196.58</c:v>
                </c:pt>
                <c:pt idx="2">
                  <c:v>776.75</c:v>
                </c:pt>
                <c:pt idx="3">
                  <c:v>438.26</c:v>
                </c:pt>
                <c:pt idx="4">
                  <c:v>506.14</c:v>
                </c:pt>
              </c:numCache>
            </c:numRef>
          </c:val>
          <c:smooth val="0"/>
          <c:extLst>
            <c:ext xmlns:c16="http://schemas.microsoft.com/office/drawing/2014/chart" uri="{C3380CC4-5D6E-409C-BE32-E72D297353CC}">
              <c16:uniqueId val="{00000001-18BA-487E-8D30-A01C1DEF1989}"/>
            </c:ext>
          </c:extLst>
        </c:ser>
        <c:dLbls>
          <c:showLegendKey val="0"/>
          <c:showVal val="0"/>
          <c:showCatName val="0"/>
          <c:showSerName val="0"/>
          <c:showPercent val="0"/>
          <c:showBubbleSize val="0"/>
        </c:dLbls>
        <c:marker val="1"/>
        <c:smooth val="0"/>
        <c:axId val="116304128"/>
        <c:axId val="116310400"/>
      </c:lineChart>
      <c:dateAx>
        <c:axId val="116304128"/>
        <c:scaling>
          <c:orientation val="minMax"/>
        </c:scaling>
        <c:delete val="1"/>
        <c:axPos val="b"/>
        <c:numFmt formatCode="ge" sourceLinked="1"/>
        <c:majorTickMark val="none"/>
        <c:minorTickMark val="none"/>
        <c:tickLblPos val="none"/>
        <c:crossAx val="116310400"/>
        <c:crosses val="autoZero"/>
        <c:auto val="1"/>
        <c:lblOffset val="100"/>
        <c:baseTimeUnit val="years"/>
      </c:dateAx>
      <c:valAx>
        <c:axId val="1163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37.36</c:v>
                </c:pt>
                <c:pt idx="1">
                  <c:v>38.61</c:v>
                </c:pt>
                <c:pt idx="2">
                  <c:v>43.18</c:v>
                </c:pt>
                <c:pt idx="3">
                  <c:v>37.68</c:v>
                </c:pt>
                <c:pt idx="4">
                  <c:v>48.42</c:v>
                </c:pt>
              </c:numCache>
            </c:numRef>
          </c:val>
          <c:extLst>
            <c:ext xmlns:c16="http://schemas.microsoft.com/office/drawing/2014/chart" uri="{C3380CC4-5D6E-409C-BE32-E72D297353CC}">
              <c16:uniqueId val="{00000000-4325-4E0C-BFC5-F79CC35AEB9D}"/>
            </c:ext>
          </c:extLst>
        </c:ser>
        <c:dLbls>
          <c:showLegendKey val="0"/>
          <c:showVal val="0"/>
          <c:showCatName val="0"/>
          <c:showSerName val="0"/>
          <c:showPercent val="0"/>
          <c:showBubbleSize val="0"/>
        </c:dLbls>
        <c:gapWidth val="150"/>
        <c:axId val="117852416"/>
        <c:axId val="1178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38.14</c:v>
                </c:pt>
                <c:pt idx="1">
                  <c:v>38.28</c:v>
                </c:pt>
                <c:pt idx="2">
                  <c:v>38.49</c:v>
                </c:pt>
                <c:pt idx="3">
                  <c:v>39.86</c:v>
                </c:pt>
                <c:pt idx="4">
                  <c:v>35.86</c:v>
                </c:pt>
              </c:numCache>
            </c:numRef>
          </c:val>
          <c:smooth val="0"/>
          <c:extLst>
            <c:ext xmlns:c16="http://schemas.microsoft.com/office/drawing/2014/chart" uri="{C3380CC4-5D6E-409C-BE32-E72D297353CC}">
              <c16:uniqueId val="{00000001-4325-4E0C-BFC5-F79CC35AEB9D}"/>
            </c:ext>
          </c:extLst>
        </c:ser>
        <c:dLbls>
          <c:showLegendKey val="0"/>
          <c:showVal val="0"/>
          <c:showCatName val="0"/>
          <c:showSerName val="0"/>
          <c:showPercent val="0"/>
          <c:showBubbleSize val="0"/>
        </c:dLbls>
        <c:marker val="1"/>
        <c:smooth val="0"/>
        <c:axId val="117852416"/>
        <c:axId val="117858688"/>
      </c:lineChart>
      <c:dateAx>
        <c:axId val="117852416"/>
        <c:scaling>
          <c:orientation val="minMax"/>
        </c:scaling>
        <c:delete val="1"/>
        <c:axPos val="b"/>
        <c:numFmt formatCode="ge" sourceLinked="1"/>
        <c:majorTickMark val="none"/>
        <c:minorTickMark val="none"/>
        <c:tickLblPos val="none"/>
        <c:crossAx val="117858688"/>
        <c:crosses val="autoZero"/>
        <c:auto val="1"/>
        <c:lblOffset val="100"/>
        <c:baseTimeUnit val="years"/>
      </c:dateAx>
      <c:valAx>
        <c:axId val="117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423.15</c:v>
                </c:pt>
                <c:pt idx="1">
                  <c:v>400.79</c:v>
                </c:pt>
                <c:pt idx="2">
                  <c:v>392.37</c:v>
                </c:pt>
                <c:pt idx="3">
                  <c:v>472.4</c:v>
                </c:pt>
                <c:pt idx="4">
                  <c:v>420.24</c:v>
                </c:pt>
              </c:numCache>
            </c:numRef>
          </c:val>
          <c:extLst>
            <c:ext xmlns:c16="http://schemas.microsoft.com/office/drawing/2014/chart" uri="{C3380CC4-5D6E-409C-BE32-E72D297353CC}">
              <c16:uniqueId val="{00000000-CDE4-47D6-9386-86DCD8309155}"/>
            </c:ext>
          </c:extLst>
        </c:ser>
        <c:dLbls>
          <c:showLegendKey val="0"/>
          <c:showVal val="0"/>
          <c:showCatName val="0"/>
          <c:showSerName val="0"/>
          <c:showPercent val="0"/>
          <c:showBubbleSize val="0"/>
        </c:dLbls>
        <c:gapWidth val="150"/>
        <c:axId val="117881472"/>
        <c:axId val="1164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471.79</c:v>
                </c:pt>
                <c:pt idx="1">
                  <c:v>468.36</c:v>
                </c:pt>
                <c:pt idx="2">
                  <c:v>479.21</c:v>
                </c:pt>
                <c:pt idx="3">
                  <c:v>451.49</c:v>
                </c:pt>
                <c:pt idx="4">
                  <c:v>448.63</c:v>
                </c:pt>
              </c:numCache>
            </c:numRef>
          </c:val>
          <c:smooth val="0"/>
          <c:extLst>
            <c:ext xmlns:c16="http://schemas.microsoft.com/office/drawing/2014/chart" uri="{C3380CC4-5D6E-409C-BE32-E72D297353CC}">
              <c16:uniqueId val="{00000001-CDE4-47D6-9386-86DCD8309155}"/>
            </c:ext>
          </c:extLst>
        </c:ser>
        <c:dLbls>
          <c:showLegendKey val="0"/>
          <c:showVal val="0"/>
          <c:showCatName val="0"/>
          <c:showSerName val="0"/>
          <c:showPercent val="0"/>
          <c:showBubbleSize val="0"/>
        </c:dLbls>
        <c:marker val="1"/>
        <c:smooth val="0"/>
        <c:axId val="117881472"/>
        <c:axId val="116462336"/>
      </c:lineChart>
      <c:dateAx>
        <c:axId val="117881472"/>
        <c:scaling>
          <c:orientation val="minMax"/>
        </c:scaling>
        <c:delete val="1"/>
        <c:axPos val="b"/>
        <c:numFmt formatCode="ge" sourceLinked="1"/>
        <c:majorTickMark val="none"/>
        <c:minorTickMark val="none"/>
        <c:tickLblPos val="none"/>
        <c:crossAx val="116462336"/>
        <c:crosses val="autoZero"/>
        <c:auto val="1"/>
        <c:lblOffset val="100"/>
        <c:baseTimeUnit val="years"/>
      </c:dateAx>
      <c:valAx>
        <c:axId val="1164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筑北村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4576</v>
      </c>
      <c r="AM8" s="51"/>
      <c r="AN8" s="51"/>
      <c r="AO8" s="51"/>
      <c r="AP8" s="51"/>
      <c r="AQ8" s="51"/>
      <c r="AR8" s="51"/>
      <c r="AS8" s="51"/>
      <c r="AT8" s="46">
        <f>データ!T6</f>
        <v>99.47</v>
      </c>
      <c r="AU8" s="46"/>
      <c r="AV8" s="46"/>
      <c r="AW8" s="46"/>
      <c r="AX8" s="46"/>
      <c r="AY8" s="46"/>
      <c r="AZ8" s="46"/>
      <c r="BA8" s="46"/>
      <c r="BB8" s="46">
        <f>データ!U6</f>
        <v>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1.35</v>
      </c>
      <c r="Q10" s="46"/>
      <c r="R10" s="46"/>
      <c r="S10" s="46"/>
      <c r="T10" s="46"/>
      <c r="U10" s="46"/>
      <c r="V10" s="46"/>
      <c r="W10" s="46">
        <f>データ!Q6</f>
        <v>100</v>
      </c>
      <c r="X10" s="46"/>
      <c r="Y10" s="46"/>
      <c r="Z10" s="46"/>
      <c r="AA10" s="46"/>
      <c r="AB10" s="46"/>
      <c r="AC10" s="46"/>
      <c r="AD10" s="51">
        <f>データ!R6</f>
        <v>3324</v>
      </c>
      <c r="AE10" s="51"/>
      <c r="AF10" s="51"/>
      <c r="AG10" s="51"/>
      <c r="AH10" s="51"/>
      <c r="AI10" s="51"/>
      <c r="AJ10" s="51"/>
      <c r="AK10" s="2"/>
      <c r="AL10" s="51">
        <f>データ!V6</f>
        <v>61</v>
      </c>
      <c r="AM10" s="51"/>
      <c r="AN10" s="51"/>
      <c r="AO10" s="51"/>
      <c r="AP10" s="51"/>
      <c r="AQ10" s="51"/>
      <c r="AR10" s="51"/>
      <c r="AS10" s="51"/>
      <c r="AT10" s="46">
        <f>データ!W6</f>
        <v>0.08</v>
      </c>
      <c r="AU10" s="46"/>
      <c r="AV10" s="46"/>
      <c r="AW10" s="46"/>
      <c r="AX10" s="46"/>
      <c r="AY10" s="46"/>
      <c r="AZ10" s="46"/>
      <c r="BA10" s="46"/>
      <c r="BB10" s="46">
        <f>データ!X6</f>
        <v>762.5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【537.63】</v>
      </c>
      <c r="I86" s="26" t="str">
        <f>データ!CA6</f>
        <v>【35.31】</v>
      </c>
      <c r="J86" s="26" t="str">
        <f>データ!CL6</f>
        <v>【453.83】</v>
      </c>
      <c r="K86" s="26" t="str">
        <f>データ!CW6</f>
        <v>【48.17】</v>
      </c>
      <c r="L86" s="26" t="str">
        <f>データ!DH6</f>
        <v>【90.38】</v>
      </c>
      <c r="M86" s="26" t="s">
        <v>44</v>
      </c>
      <c r="N86" s="26" t="s">
        <v>44</v>
      </c>
      <c r="O86" s="26" t="str">
        <f>データ!EO6</f>
        <v>【0.00】</v>
      </c>
    </row>
  </sheetData>
  <sheetProtection algorithmName="SHA-512" hashValue="OqBQtz2jrrZ6LK5M0VBSxdLXqURVfdU0cDRwd5VK3biP+AUD6pNaGoRsfMw/51D6BirBToF9ps4AZvrm/rEfwA==" saltValue="jyL7qRRlkZrZYmc3nCLC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204528</v>
      </c>
      <c r="D6" s="33">
        <f t="shared" si="3"/>
        <v>47</v>
      </c>
      <c r="E6" s="33">
        <f t="shared" si="3"/>
        <v>17</v>
      </c>
      <c r="F6" s="33">
        <f t="shared" si="3"/>
        <v>7</v>
      </c>
      <c r="G6" s="33">
        <f t="shared" si="3"/>
        <v>0</v>
      </c>
      <c r="H6" s="33" t="str">
        <f t="shared" si="3"/>
        <v>長野県　筑北村</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1.35</v>
      </c>
      <c r="Q6" s="34">
        <f t="shared" si="3"/>
        <v>100</v>
      </c>
      <c r="R6" s="34">
        <f t="shared" si="3"/>
        <v>3324</v>
      </c>
      <c r="S6" s="34">
        <f t="shared" si="3"/>
        <v>4576</v>
      </c>
      <c r="T6" s="34">
        <f t="shared" si="3"/>
        <v>99.47</v>
      </c>
      <c r="U6" s="34">
        <f t="shared" si="3"/>
        <v>46</v>
      </c>
      <c r="V6" s="34">
        <f t="shared" si="3"/>
        <v>61</v>
      </c>
      <c r="W6" s="34">
        <f t="shared" si="3"/>
        <v>0.08</v>
      </c>
      <c r="X6" s="34">
        <f t="shared" si="3"/>
        <v>762.5</v>
      </c>
      <c r="Y6" s="35">
        <f>IF(Y7="",NA(),Y7)</f>
        <v>85.19</v>
      </c>
      <c r="Z6" s="35">
        <f t="shared" ref="Z6:AH6" si="4">IF(Z7="",NA(),Z7)</f>
        <v>84.93</v>
      </c>
      <c r="AA6" s="35">
        <f t="shared" si="4"/>
        <v>84.06</v>
      </c>
      <c r="AB6" s="35">
        <f t="shared" si="4"/>
        <v>84.06</v>
      </c>
      <c r="AC6" s="35">
        <f t="shared" si="4"/>
        <v>82.73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622.67999999999995</v>
      </c>
      <c r="BG6" s="35">
        <f t="shared" ref="BG6:BO6" si="7">IF(BG7="",NA(),BG7)</f>
        <v>1222.53</v>
      </c>
      <c r="BH6" s="35">
        <f t="shared" si="7"/>
        <v>1076.49</v>
      </c>
      <c r="BI6" s="35">
        <f t="shared" si="7"/>
        <v>1007.3</v>
      </c>
      <c r="BJ6" s="35">
        <f t="shared" si="7"/>
        <v>872.73</v>
      </c>
      <c r="BK6" s="35">
        <f t="shared" si="7"/>
        <v>1239.21</v>
      </c>
      <c r="BL6" s="35">
        <f t="shared" si="7"/>
        <v>1196.58</v>
      </c>
      <c r="BM6" s="35">
        <f t="shared" si="7"/>
        <v>776.75</v>
      </c>
      <c r="BN6" s="35">
        <f t="shared" si="7"/>
        <v>438.26</v>
      </c>
      <c r="BO6" s="35">
        <f t="shared" si="7"/>
        <v>506.14</v>
      </c>
      <c r="BP6" s="34" t="str">
        <f>IF(BP7="","",IF(BP7="-","【-】","【"&amp;SUBSTITUTE(TEXT(BP7,"#,##0.00"),"-","△")&amp;"】"))</f>
        <v>【537.63】</v>
      </c>
      <c r="BQ6" s="35">
        <f>IF(BQ7="",NA(),BQ7)</f>
        <v>37.36</v>
      </c>
      <c r="BR6" s="35">
        <f t="shared" ref="BR6:BZ6" si="8">IF(BR7="",NA(),BR7)</f>
        <v>38.61</v>
      </c>
      <c r="BS6" s="35">
        <f t="shared" si="8"/>
        <v>43.18</v>
      </c>
      <c r="BT6" s="35">
        <f t="shared" si="8"/>
        <v>37.68</v>
      </c>
      <c r="BU6" s="35">
        <f t="shared" si="8"/>
        <v>48.42</v>
      </c>
      <c r="BV6" s="35">
        <f t="shared" si="8"/>
        <v>38.14</v>
      </c>
      <c r="BW6" s="35">
        <f t="shared" si="8"/>
        <v>38.28</v>
      </c>
      <c r="BX6" s="35">
        <f t="shared" si="8"/>
        <v>38.49</v>
      </c>
      <c r="BY6" s="35">
        <f t="shared" si="8"/>
        <v>39.86</v>
      </c>
      <c r="BZ6" s="35">
        <f t="shared" si="8"/>
        <v>35.86</v>
      </c>
      <c r="CA6" s="34" t="str">
        <f>IF(CA7="","",IF(CA7="-","【-】","【"&amp;SUBSTITUTE(TEXT(CA7,"#,##0.00"),"-","△")&amp;"】"))</f>
        <v>【35.31】</v>
      </c>
      <c r="CB6" s="35">
        <f>IF(CB7="",NA(),CB7)</f>
        <v>423.15</v>
      </c>
      <c r="CC6" s="35">
        <f t="shared" ref="CC6:CK6" si="9">IF(CC7="",NA(),CC7)</f>
        <v>400.79</v>
      </c>
      <c r="CD6" s="35">
        <f t="shared" si="9"/>
        <v>392.37</v>
      </c>
      <c r="CE6" s="35">
        <f t="shared" si="9"/>
        <v>472.4</v>
      </c>
      <c r="CF6" s="35">
        <f t="shared" si="9"/>
        <v>420.24</v>
      </c>
      <c r="CG6" s="35">
        <f t="shared" si="9"/>
        <v>471.79</v>
      </c>
      <c r="CH6" s="35">
        <f t="shared" si="9"/>
        <v>468.36</v>
      </c>
      <c r="CI6" s="35">
        <f t="shared" si="9"/>
        <v>479.21</v>
      </c>
      <c r="CJ6" s="35">
        <f t="shared" si="9"/>
        <v>451.49</v>
      </c>
      <c r="CK6" s="35">
        <f t="shared" si="9"/>
        <v>448.63</v>
      </c>
      <c r="CL6" s="34" t="str">
        <f>IF(CL7="","",IF(CL7="-","【-】","【"&amp;SUBSTITUTE(TEXT(CL7,"#,##0.00"),"-","△")&amp;"】"))</f>
        <v>【453.83】</v>
      </c>
      <c r="CM6" s="35">
        <f>IF(CM7="",NA(),CM7)</f>
        <v>35.9</v>
      </c>
      <c r="CN6" s="35">
        <f t="shared" ref="CN6:CV6" si="10">IF(CN7="",NA(),CN7)</f>
        <v>35.9</v>
      </c>
      <c r="CO6" s="35">
        <f t="shared" si="10"/>
        <v>35.9</v>
      </c>
      <c r="CP6" s="35">
        <f t="shared" si="10"/>
        <v>35.9</v>
      </c>
      <c r="CQ6" s="35">
        <f t="shared" si="10"/>
        <v>35.9</v>
      </c>
      <c r="CR6" s="35">
        <f t="shared" si="10"/>
        <v>56.52</v>
      </c>
      <c r="CS6" s="35">
        <f t="shared" si="10"/>
        <v>53.97</v>
      </c>
      <c r="CT6" s="35">
        <f t="shared" si="10"/>
        <v>40.53</v>
      </c>
      <c r="CU6" s="35">
        <f t="shared" si="10"/>
        <v>40.67</v>
      </c>
      <c r="CV6" s="35">
        <f t="shared" si="10"/>
        <v>48.01</v>
      </c>
      <c r="CW6" s="34" t="str">
        <f>IF(CW7="","",IF(CW7="-","【-】","【"&amp;SUBSTITUTE(TEXT(CW7,"#,##0.00"),"-","△")&amp;"】"))</f>
        <v>【48.17】</v>
      </c>
      <c r="CX6" s="35">
        <f>IF(CX7="",NA(),CX7)</f>
        <v>89.02</v>
      </c>
      <c r="CY6" s="35">
        <f t="shared" ref="CY6:DG6" si="11">IF(CY7="",NA(),CY7)</f>
        <v>89.04</v>
      </c>
      <c r="CZ6" s="35">
        <f t="shared" si="11"/>
        <v>92.65</v>
      </c>
      <c r="DA6" s="35">
        <f t="shared" si="11"/>
        <v>92.65</v>
      </c>
      <c r="DB6" s="35">
        <f t="shared" si="11"/>
        <v>90.16</v>
      </c>
      <c r="DC6" s="35">
        <f t="shared" si="11"/>
        <v>91.27</v>
      </c>
      <c r="DD6" s="35">
        <f t="shared" si="11"/>
        <v>92.01</v>
      </c>
      <c r="DE6" s="35">
        <f t="shared" si="11"/>
        <v>90.28</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5" s="36" customFormat="1" x14ac:dyDescent="0.15">
      <c r="A7" s="28"/>
      <c r="B7" s="37">
        <v>2018</v>
      </c>
      <c r="C7" s="37">
        <v>204528</v>
      </c>
      <c r="D7" s="37">
        <v>47</v>
      </c>
      <c r="E7" s="37">
        <v>17</v>
      </c>
      <c r="F7" s="37">
        <v>7</v>
      </c>
      <c r="G7" s="37">
        <v>0</v>
      </c>
      <c r="H7" s="37" t="s">
        <v>98</v>
      </c>
      <c r="I7" s="37" t="s">
        <v>99</v>
      </c>
      <c r="J7" s="37" t="s">
        <v>100</v>
      </c>
      <c r="K7" s="37" t="s">
        <v>101</v>
      </c>
      <c r="L7" s="37" t="s">
        <v>102</v>
      </c>
      <c r="M7" s="37" t="s">
        <v>103</v>
      </c>
      <c r="N7" s="38" t="s">
        <v>104</v>
      </c>
      <c r="O7" s="38" t="s">
        <v>105</v>
      </c>
      <c r="P7" s="38">
        <v>1.35</v>
      </c>
      <c r="Q7" s="38">
        <v>100</v>
      </c>
      <c r="R7" s="38">
        <v>3324</v>
      </c>
      <c r="S7" s="38">
        <v>4576</v>
      </c>
      <c r="T7" s="38">
        <v>99.47</v>
      </c>
      <c r="U7" s="38">
        <v>46</v>
      </c>
      <c r="V7" s="38">
        <v>61</v>
      </c>
      <c r="W7" s="38">
        <v>0.08</v>
      </c>
      <c r="X7" s="38">
        <v>762.5</v>
      </c>
      <c r="Y7" s="38">
        <v>85.19</v>
      </c>
      <c r="Z7" s="38">
        <v>84.93</v>
      </c>
      <c r="AA7" s="38">
        <v>84.06</v>
      </c>
      <c r="AB7" s="38">
        <v>84.06</v>
      </c>
      <c r="AC7" s="38">
        <v>82.73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622.67999999999995</v>
      </c>
      <c r="BG7" s="38">
        <v>1222.53</v>
      </c>
      <c r="BH7" s="42">
        <v>1076.49</v>
      </c>
      <c r="BI7" s="38">
        <v>1007.3</v>
      </c>
      <c r="BJ7" s="38">
        <v>872.73</v>
      </c>
      <c r="BK7" s="38">
        <v>1239.21</v>
      </c>
      <c r="BL7" s="38">
        <v>1196.58</v>
      </c>
      <c r="BM7" s="38">
        <v>776.75</v>
      </c>
      <c r="BN7" s="38">
        <v>438.26</v>
      </c>
      <c r="BO7" s="38">
        <v>506.14</v>
      </c>
      <c r="BP7" s="38">
        <v>537.63</v>
      </c>
      <c r="BQ7" s="38">
        <v>37.36</v>
      </c>
      <c r="BR7" s="38">
        <v>38.61</v>
      </c>
      <c r="BS7" s="38">
        <v>43.18</v>
      </c>
      <c r="BT7" s="38">
        <v>37.68</v>
      </c>
      <c r="BU7" s="38">
        <v>48.42</v>
      </c>
      <c r="BV7" s="38">
        <v>38.14</v>
      </c>
      <c r="BW7" s="38">
        <v>38.28</v>
      </c>
      <c r="BX7" s="38">
        <v>38.49</v>
      </c>
      <c r="BY7" s="38">
        <v>39.86</v>
      </c>
      <c r="BZ7" s="38">
        <v>35.86</v>
      </c>
      <c r="CA7" s="38">
        <v>35.31</v>
      </c>
      <c r="CB7" s="38">
        <v>423.15</v>
      </c>
      <c r="CC7" s="38">
        <v>400.79</v>
      </c>
      <c r="CD7" s="38">
        <v>392.37</v>
      </c>
      <c r="CE7" s="38">
        <v>472.4</v>
      </c>
      <c r="CF7" s="38">
        <v>420.24</v>
      </c>
      <c r="CG7" s="38">
        <v>471.79</v>
      </c>
      <c r="CH7" s="38">
        <v>468.36</v>
      </c>
      <c r="CI7" s="38">
        <v>479.21</v>
      </c>
      <c r="CJ7" s="38">
        <v>451.49</v>
      </c>
      <c r="CK7" s="38">
        <v>448.63</v>
      </c>
      <c r="CL7" s="38">
        <v>453.83</v>
      </c>
      <c r="CM7" s="38">
        <v>35.9</v>
      </c>
      <c r="CN7" s="38">
        <v>35.9</v>
      </c>
      <c r="CO7" s="38">
        <v>35.9</v>
      </c>
      <c r="CP7" s="38">
        <v>35.9</v>
      </c>
      <c r="CQ7" s="38">
        <v>35.9</v>
      </c>
      <c r="CR7" s="38">
        <v>56.52</v>
      </c>
      <c r="CS7" s="38">
        <v>53.97</v>
      </c>
      <c r="CT7" s="38">
        <v>40.53</v>
      </c>
      <c r="CU7" s="38">
        <v>40.67</v>
      </c>
      <c r="CV7" s="38">
        <v>48.01</v>
      </c>
      <c r="CW7" s="38">
        <v>48.17</v>
      </c>
      <c r="CX7" s="38">
        <v>89.02</v>
      </c>
      <c r="CY7" s="38">
        <v>89.04</v>
      </c>
      <c r="CZ7" s="38">
        <v>92.65</v>
      </c>
      <c r="DA7" s="38">
        <v>92.65</v>
      </c>
      <c r="DB7" s="38">
        <v>90.16</v>
      </c>
      <c r="DC7" s="38">
        <v>91.27</v>
      </c>
      <c r="DD7" s="38">
        <v>92.01</v>
      </c>
      <c r="DE7" s="38">
        <v>90.28</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2020-01-24T06:31:50Z</cp:lastPrinted>
  <dcterms:created xsi:type="dcterms:W3CDTF">2019-12-05T05:26:24Z</dcterms:created>
  <dcterms:modified xsi:type="dcterms:W3CDTF">2020-02-20T04:17:38Z</dcterms:modified>
  <cp:category/>
</cp:coreProperties>
</file>