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6005\Desktop\"/>
    </mc:Choice>
  </mc:AlternateContent>
  <workbookProtection workbookAlgorithmName="SHA-512" workbookHashValue="lGE5xMTI4WVWCiyuJGjzvKZ02u5Jw0LboRv7FPZC+U3Uf5SZ9Kl/7fd9VhDGeaC2E4eFUWC/bWPeJqYy04xNLQ==" workbookSaltValue="yPj2IMCSFnLldyrj8qhndw=="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<sst xmlns="http://schemas.openxmlformats.org/spreadsheetml/2006/main" count="245" uniqueCount="111">
  <si>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</si>
  <si>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</si>
  <si>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</si>
  <si>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</si>
  <si>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</si>
  <si>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</si>
  <si>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</si>
  <si>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</si>
  <si>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</si>
  <si>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</si>
  <si>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</si>
  <si>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</si>
  <si>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</si>
  <si>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</si>
  <si>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</si>
  <si>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</si>
  <si>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</si>
  <si>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</si>
  <si>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</si>
  <si>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</si>
  <si>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</si>
  <si>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</si>
  <si>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</si>
  <si>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</si>
  <si>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</si>
  <si>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</si>
  <si>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</si>
  <si>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</si>
  <si>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</si>
  <si>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</si>
  <si>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</si>
  <si>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</si>
  <si>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</si>
  <si>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</si>
  <si>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</si>
  <si>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</si>
  <si>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</si>
  <si>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</si>
  <si>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</si>
  <si>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</si>
  <si>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</si>
  <si>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</si>
  <si>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</si>
  <si>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</si>
  <si>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</si>
  <si>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</si>
  <si>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</si>
  <si>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</si>
  <si>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</si>
  <si>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</si>
  <si>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</si>
  <si>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</si>
  <si>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</si>
  <si>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</si>
  <si>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</si>
  <si>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</si>
  <si>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</si>
  <si>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</si>
  <si>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</si>
  <si>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</si>
  <si>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</si>
  <si>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</si>
  <si>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</si>
  <si>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</si>
  <si>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</si>
  <si>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</si>
  <si>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</si>
  <si>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</si>
  <si>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</si>
  <si>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</si>
  <si>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</si>
  <si>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</si>
  <si>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</si>
  <si>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</si>
  <si>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</si>
  <si>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</si>
  <si>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</si>
  <si>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</si>
  <si>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</si>
  <si>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</si>
  <si>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</si>
  <si>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</si>
  <si>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</si>
  <si>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</si>
  <si>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</si>
  <si>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</si>
  <si>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</si>
  <si>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</si>
  <si>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</si>
  <si>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</si>
  <si>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</si>
  <si>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</si>
  <si>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</si>
  <si>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</si>
  <si>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</si>
  <si>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</si>
  <si>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山形村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</si>
  <si>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</si>
  <si>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</si>
  <si>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</si>
  <si>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</si>
  <si>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</si>
  <si>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</si>
  <si>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</si>
  <si>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</si>
  <si>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</si>
  <si>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</si>
  <si>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</si>
  <si>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⑤経費回収率は100％を超えておりますが、一般会計からの繰入金により経営ができている状況です。平成29年６月に料金改定を行った為、前年より使用料収入が増加しました。併せて企業債利息が減少した為、比率が上がっています。③流動比率は、昨年より改善しほぼ平均値になりました。しかし、企業債の償還が多いため100％に満たない状況です。
④企業債残高対事業規模比率は、年々減少しており平均値より低くなっています。しかし今後人口減少に伴う減収及び施設等の更新に伴う企業債借入れにより上昇する見込みです。
⑥汚水処理原価は、企業債利息減少に伴い昨年より減少しています。
⑦施設利用率及び⑧水洗化率は、ほぼ昨年度と同様の数値になります。今後人口は減少が見込まれる為、ダウンサイジングを視野に入れ、無駄のない施設利用の検討を行い、水洗化率100％を目標に経営を行ってまいります。</t>
    <rPh sb="1" eb="5">
      <t>ケイジョウシュウシ</t>
    </rPh>
    <rPh sb="5" eb="7">
      <t>ヒリツ</t>
    </rPh>
    <rPh sb="7" eb="8">
      <t>オヨ</t>
    </rPh>
    <rPh sb="10" eb="12">
      <t>ケイヒ</t>
    </rPh>
    <rPh sb="12" eb="14">
      <t>カイシュウ</t>
    </rPh>
    <rPh sb="14" eb="15">
      <t>リツ</t>
    </rPh>
    <rPh sb="21" eb="22">
      <t>コ</t>
    </rPh>
    <rPh sb="30" eb="32">
      <t>イッパン</t>
    </rPh>
    <rPh sb="32" eb="34">
      <t>カイケイ</t>
    </rPh>
    <rPh sb="37" eb="39">
      <t>クリイレ</t>
    </rPh>
    <rPh sb="39" eb="40">
      <t>キン</t>
    </rPh>
    <rPh sb="43" eb="45">
      <t>ケイエイ</t>
    </rPh>
    <rPh sb="51" eb="53">
      <t>ジョウキョウ</t>
    </rPh>
    <rPh sb="56" eb="58">
      <t>ヘイセイ</t>
    </rPh>
    <rPh sb="60" eb="61">
      <t>ネン</t>
    </rPh>
    <rPh sb="62" eb="63">
      <t>ガツ</t>
    </rPh>
    <rPh sb="64" eb="66">
      <t>リョウキン</t>
    </rPh>
    <rPh sb="66" eb="68">
      <t>カイテイ</t>
    </rPh>
    <rPh sb="69" eb="70">
      <t>オコナ</t>
    </rPh>
    <rPh sb="72" eb="73">
      <t>タメ</t>
    </rPh>
    <rPh sb="74" eb="76">
      <t>ゼンネン</t>
    </rPh>
    <rPh sb="78" eb="81">
      <t>シヨウリョウ</t>
    </rPh>
    <rPh sb="81" eb="83">
      <t>シュウニュウ</t>
    </rPh>
    <rPh sb="84" eb="86">
      <t>ゾウカ</t>
    </rPh>
    <rPh sb="91" eb="92">
      <t>アワ</t>
    </rPh>
    <rPh sb="94" eb="96">
      <t>キギョウ</t>
    </rPh>
    <rPh sb="96" eb="97">
      <t>サイ</t>
    </rPh>
    <rPh sb="97" eb="99">
      <t>リソク</t>
    </rPh>
    <rPh sb="100" eb="102">
      <t>ゲンショウ</t>
    </rPh>
    <rPh sb="104" eb="105">
      <t>タメ</t>
    </rPh>
    <rPh sb="106" eb="108">
      <t>ヒリツ</t>
    </rPh>
    <rPh sb="109" eb="110">
      <t>ア</t>
    </rPh>
    <rPh sb="174" eb="176">
      <t>キギョウ</t>
    </rPh>
    <rPh sb="176" eb="177">
      <t>サイ</t>
    </rPh>
    <rPh sb="177" eb="179">
      <t>ザンダカ</t>
    </rPh>
    <rPh sb="179" eb="180">
      <t>タイ</t>
    </rPh>
    <rPh sb="180" eb="182">
      <t>ジギョウ</t>
    </rPh>
    <rPh sb="182" eb="184">
      <t>キボ</t>
    </rPh>
    <rPh sb="184" eb="186">
      <t>ヒリツ</t>
    </rPh>
    <rPh sb="188" eb="190">
      <t>ネンネン</t>
    </rPh>
    <rPh sb="190" eb="192">
      <t>ゲンショウ</t>
    </rPh>
    <rPh sb="196" eb="199">
      <t>ヘイキンチ</t>
    </rPh>
    <rPh sb="201" eb="202">
      <t>ヒク</t>
    </rPh>
    <rPh sb="213" eb="215">
      <t>コンゴ</t>
    </rPh>
    <rPh sb="215" eb="217">
      <t>ジンコウ</t>
    </rPh>
    <rPh sb="217" eb="219">
      <t>ゲンショウ</t>
    </rPh>
    <rPh sb="220" eb="221">
      <t>トモナ</t>
    </rPh>
    <rPh sb="222" eb="224">
      <t>ゲンシュウ</t>
    </rPh>
    <rPh sb="224" eb="225">
      <t>オヨ</t>
    </rPh>
    <rPh sb="226" eb="228">
      <t>シセツ</t>
    </rPh>
    <rPh sb="228" eb="229">
      <t>トウ</t>
    </rPh>
    <rPh sb="230" eb="232">
      <t>コウシン</t>
    </rPh>
    <rPh sb="233" eb="234">
      <t>トモナ</t>
    </rPh>
    <rPh sb="235" eb="237">
      <t>キギョウ</t>
    </rPh>
    <rPh sb="237" eb="238">
      <t>サイ</t>
    </rPh>
    <rPh sb="238" eb="240">
      <t>カリイ</t>
    </rPh>
    <rPh sb="244" eb="246">
      <t>ジョウショウ</t>
    </rPh>
    <rPh sb="248" eb="250">
      <t>ミコ</t>
    </rPh>
    <rPh sb="264" eb="266">
      <t>キギョウ</t>
    </rPh>
    <rPh sb="266" eb="267">
      <t>サイ</t>
    </rPh>
    <rPh sb="267" eb="269">
      <t>リソク</t>
    </rPh>
    <rPh sb="269" eb="271">
      <t>ゲンショウ</t>
    </rPh>
    <rPh sb="272" eb="273">
      <t>トモナ</t>
    </rPh>
    <rPh sb="274" eb="276">
      <t>サクネン</t>
    </rPh>
    <rPh sb="278" eb="280">
      <t>ゲンショウ</t>
    </rPh>
    <rPh sb="288" eb="290">
      <t>シセツ</t>
    </rPh>
    <rPh sb="290" eb="292">
      <t>リヨウ</t>
    </rPh>
    <rPh sb="292" eb="293">
      <t>リツ</t>
    </rPh>
    <rPh sb="293" eb="294">
      <t>オヨ</t>
    </rPh>
    <rPh sb="296" eb="299">
      <t>スイセンカ</t>
    </rPh>
    <rPh sb="299" eb="300">
      <t>リツ</t>
    </rPh>
    <rPh sb="304" eb="307">
      <t>サクネンド</t>
    </rPh>
    <rPh sb="308" eb="310">
      <t>ドウヨウ</t>
    </rPh>
    <rPh sb="311" eb="313">
      <t>スウチ</t>
    </rPh>
    <rPh sb="319" eb="321">
      <t>コンゴ</t>
    </rPh>
    <rPh sb="321" eb="323">
      <t>ジンコウ</t>
    </rPh>
    <rPh sb="324" eb="326">
      <t>ゲンショウ</t>
    </rPh>
    <rPh sb="327" eb="329">
      <t>ミコ</t>
    </rPh>
    <rPh sb="332" eb="333">
      <t>タメ</t>
    </rPh>
    <rPh sb="343" eb="345">
      <t>シヤ</t>
    </rPh>
    <rPh sb="346" eb="347">
      <t>イ</t>
    </rPh>
    <rPh sb="349" eb="351">
      <t>ムダ</t>
    </rPh>
    <rPh sb="354" eb="356">
      <t>シセツ</t>
    </rPh>
    <rPh sb="356" eb="358">
      <t>リヨウ</t>
    </rPh>
    <rPh sb="359" eb="361">
      <t>ケントウ</t>
    </rPh>
    <rPh sb="362" eb="363">
      <t>オコナ</t>
    </rPh>
    <rPh sb="365" eb="368">
      <t>スイセンカ</t>
    </rPh>
    <rPh sb="368" eb="369">
      <t>リツ</t>
    </rPh>
    <rPh sb="374" eb="376">
      <t>モクヒョウ</t>
    </rPh>
    <rPh sb="377" eb="379">
      <t>ケイエイ</t>
    </rPh>
    <rPh sb="380" eb="381">
      <t>オコナ</t>
    </rPh>
    <phoneticPr fontId="4"/>
  </si>
  <si>
    <t>供用開始から年月が浅い為、①有形固定資産減価償却率は平均値より低くなっており、➁管渠老朽化率は０％です。その為、管渠の改善もありません。しかし、施設の設備が経年劣化が進んでおり、計画的な更新が必要になります。2019年度及び2020年度にてストックマネジメント計画を策定し、管渠を含めて計画的に更新を行っていく予定です。</t>
    <rPh sb="0" eb="2">
      <t>キョウヨウ</t>
    </rPh>
    <rPh sb="2" eb="4">
      <t>カイシ</t>
    </rPh>
    <rPh sb="6" eb="8">
      <t>ネンゲツ</t>
    </rPh>
    <rPh sb="9" eb="10">
      <t>アサ</t>
    </rPh>
    <rPh sb="11" eb="12">
      <t>タメ</t>
    </rPh>
    <rPh sb="14" eb="16">
      <t>ユウケイ</t>
    </rPh>
    <rPh sb="16" eb="18">
      <t>コテイ</t>
    </rPh>
    <rPh sb="18" eb="20">
      <t>シサン</t>
    </rPh>
    <rPh sb="20" eb="22">
      <t>ゲンカ</t>
    </rPh>
    <rPh sb="22" eb="24">
      <t>ショウキャク</t>
    </rPh>
    <rPh sb="24" eb="25">
      <t>リツ</t>
    </rPh>
    <rPh sb="26" eb="29">
      <t>ヘイキンチ</t>
    </rPh>
    <rPh sb="31" eb="32">
      <t>ヒク</t>
    </rPh>
    <rPh sb="40" eb="42">
      <t>カンキョ</t>
    </rPh>
    <rPh sb="42" eb="45">
      <t>ロウキュウカ</t>
    </rPh>
    <rPh sb="45" eb="46">
      <t>リツ</t>
    </rPh>
    <rPh sb="54" eb="55">
      <t>タメ</t>
    </rPh>
    <rPh sb="56" eb="58">
      <t>カンキョ</t>
    </rPh>
    <rPh sb="59" eb="61">
      <t>カイゼン</t>
    </rPh>
    <rPh sb="72" eb="74">
      <t>シセツ</t>
    </rPh>
    <rPh sb="75" eb="77">
      <t>セツビ</t>
    </rPh>
    <rPh sb="78" eb="80">
      <t>ケイネン</t>
    </rPh>
    <rPh sb="80" eb="82">
      <t>レッカ</t>
    </rPh>
    <rPh sb="83" eb="84">
      <t>スス</t>
    </rPh>
    <rPh sb="89" eb="92">
      <t>ケイカクテキ</t>
    </rPh>
    <rPh sb="93" eb="95">
      <t>コウシン</t>
    </rPh>
    <rPh sb="96" eb="98">
      <t>ヒツヨウ</t>
    </rPh>
    <rPh sb="108" eb="110">
      <t>ネンド</t>
    </rPh>
    <rPh sb="110" eb="111">
      <t>オヨ</t>
    </rPh>
    <rPh sb="116" eb="118">
      <t>ネンド</t>
    </rPh>
    <rPh sb="130" eb="132">
      <t>ケイカク</t>
    </rPh>
    <rPh sb="133" eb="135">
      <t>サクテイ</t>
    </rPh>
    <rPh sb="137" eb="139">
      <t>カンキョ</t>
    </rPh>
    <rPh sb="140" eb="141">
      <t>フク</t>
    </rPh>
    <rPh sb="143" eb="146">
      <t>ケイカクテキ</t>
    </rPh>
    <rPh sb="147" eb="149">
      <t>コウシン</t>
    </rPh>
    <rPh sb="150" eb="151">
      <t>オコナ</t>
    </rPh>
    <rPh sb="155" eb="157">
      <t>ヨテイ</t>
    </rPh>
    <phoneticPr fontId="4"/>
  </si>
  <si>
    <t>現在供用開始時に借りた企業債が多く残っており、今後数年間が企業債償還のピークになっております。しかし、人口は減少しており、使用料収入も年々減少する見込みです。現在一般会計からの繰入金に頼り、経営が成り立っている状況です。平成29年度に料金改定を行いましたが、近々に料金改定を再度検討していく予定です。令和元年度から策定するストックマネジメント計画に沿い、更新を行いながら今後長期的に健全経営が行えるよう状況に合わせ経営を行ってまいります。</t>
    <rPh sb="0" eb="2">
      <t>ゲンザイ</t>
    </rPh>
    <rPh sb="2" eb="4">
      <t>キョウヨウ</t>
    </rPh>
    <rPh sb="4" eb="6">
      <t>カイシ</t>
    </rPh>
    <rPh sb="6" eb="7">
      <t>ジ</t>
    </rPh>
    <rPh sb="8" eb="9">
      <t>カ</t>
    </rPh>
    <rPh sb="11" eb="13">
      <t>キギョウ</t>
    </rPh>
    <rPh sb="13" eb="14">
      <t>サイ</t>
    </rPh>
    <rPh sb="15" eb="16">
      <t>オオ</t>
    </rPh>
    <rPh sb="17" eb="18">
      <t>ノコ</t>
    </rPh>
    <rPh sb="23" eb="25">
      <t>コンゴ</t>
    </rPh>
    <rPh sb="25" eb="27">
      <t>スウネン</t>
    </rPh>
    <rPh sb="27" eb="28">
      <t>カン</t>
    </rPh>
    <rPh sb="29" eb="31">
      <t>キギョウ</t>
    </rPh>
    <rPh sb="31" eb="32">
      <t>サイ</t>
    </rPh>
    <rPh sb="32" eb="34">
      <t>ショウカン</t>
    </rPh>
    <rPh sb="51" eb="53">
      <t>ジンコウ</t>
    </rPh>
    <rPh sb="54" eb="56">
      <t>ゲンショウ</t>
    </rPh>
    <rPh sb="61" eb="64">
      <t>シヨウリョウ</t>
    </rPh>
    <rPh sb="64" eb="66">
      <t>シュウニュウ</t>
    </rPh>
    <rPh sb="67" eb="69">
      <t>ネンネン</t>
    </rPh>
    <rPh sb="69" eb="71">
      <t>ゲンショウ</t>
    </rPh>
    <rPh sb="73" eb="75">
      <t>ミコ</t>
    </rPh>
    <rPh sb="79" eb="81">
      <t>ゲンザイ</t>
    </rPh>
    <rPh sb="81" eb="83">
      <t>イッパン</t>
    </rPh>
    <rPh sb="83" eb="85">
      <t>カイケイ</t>
    </rPh>
    <rPh sb="88" eb="90">
      <t>クリイレ</t>
    </rPh>
    <rPh sb="90" eb="91">
      <t>キン</t>
    </rPh>
    <rPh sb="92" eb="93">
      <t>タヨ</t>
    </rPh>
    <rPh sb="95" eb="97">
      <t>ケイエイ</t>
    </rPh>
    <rPh sb="98" eb="99">
      <t>ナ</t>
    </rPh>
    <rPh sb="100" eb="101">
      <t>タ</t>
    </rPh>
    <rPh sb="105" eb="107">
      <t>ジョウキョウ</t>
    </rPh>
    <rPh sb="110" eb="112">
      <t>ヘイセイ</t>
    </rPh>
    <rPh sb="114" eb="116">
      <t>ネンド</t>
    </rPh>
    <rPh sb="117" eb="119">
      <t>リョウキン</t>
    </rPh>
    <rPh sb="119" eb="121">
      <t>カイテイ</t>
    </rPh>
    <rPh sb="122" eb="123">
      <t>オコナ</t>
    </rPh>
    <rPh sb="129" eb="131">
      <t>キンキン</t>
    </rPh>
    <rPh sb="132" eb="134">
      <t>リョウキン</t>
    </rPh>
    <rPh sb="134" eb="136">
      <t>カイテイ</t>
    </rPh>
    <rPh sb="137" eb="139">
      <t>サイド</t>
    </rPh>
    <rPh sb="139" eb="141">
      <t>ケントウ</t>
    </rPh>
    <rPh sb="145" eb="147">
      <t>ヨテイ</t>
    </rPh>
    <rPh sb="150" eb="152">
      <t>レイワ</t>
    </rPh>
    <rPh sb="152" eb="154">
      <t>ガンネン</t>
    </rPh>
    <rPh sb="154" eb="155">
      <t>ド</t>
    </rPh>
    <rPh sb="157" eb="159">
      <t>サクテイ</t>
    </rPh>
    <rPh sb="171" eb="173">
      <t>ケイカク</t>
    </rPh>
    <rPh sb="174" eb="175">
      <t>ソ</t>
    </rPh>
    <rPh sb="177" eb="179">
      <t>コウシン</t>
    </rPh>
    <rPh sb="180" eb="181">
      <t>オコナ</t>
    </rPh>
    <rPh sb="185" eb="187">
      <t>コンゴ</t>
    </rPh>
    <rPh sb="187" eb="190">
      <t>チョウキテキ</t>
    </rPh>
    <rPh sb="191" eb="193">
      <t>ケンゼン</t>
    </rPh>
    <rPh sb="193" eb="195">
      <t>ケイエイ</t>
    </rPh>
    <rPh sb="196" eb="197">
      <t>オコナ</t>
    </rPh>
    <rPh sb="201" eb="203">
      <t>ジョウキョウ</t>
    </rPh>
    <rPh sb="204" eb="205">
      <t>ア</t>
    </rPh>
    <rPh sb="207" eb="209">
      <t>ケイエイ</t>
    </rPh>
    <rPh sb="210" eb="2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</si>
</sst>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81-4ED5-8B58-1A49E45A3185}"/>
            </c:ext>
          </c:extLst>
        </c:ser>
        <c:dLbls>
          <c:showLegendKey val="0"/>
          <c:showVal val="0"/>
          <c:showCatName val="0"/>
          <c:showSerName val="0"/>
          <c:showPercent val="0"/>
          <c:showBubbleSize val="0"/>
        </c:dLbls>
        <c:gapWidth val="150"/>
        <c:axId val="185375136"/>
        <c:axId val="18537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1581-4ED5-8B58-1A49E45A3185}"/>
            </c:ext>
          </c:extLst>
        </c:ser>
        <c:dLbls>
          <c:showLegendKey val="0"/>
          <c:showVal val="0"/>
          <c:showCatName val="0"/>
          <c:showSerName val="0"/>
          <c:showPercent val="0"/>
          <c:showBubbleSize val="0"/>
        </c:dLbls>
        <c:marker val="1"/>
        <c:smooth val="0"/>
        <c:axId val="185375136"/>
        <c:axId val="185377488"/>
      </c:lineChart>
      <c:dateAx>
        <c:axId val="185375136"/>
        <c:scaling>
          <c:orientation val="minMax"/>
        </c:scaling>
        <c:delete val="1"/>
        <c:axPos val="b"/>
        <c:numFmt formatCode="ge" sourceLinked="1"/>
        <c:majorTickMark val="none"/>
        <c:minorTickMark val="none"/>
        <c:tickLblPos val="none"/>
        <c:crossAx val="185377488"/>
        <c:crosses val="autoZero"/>
        <c:auto val="1"/>
        <c:lblOffset val="100"/>
        <c:baseTimeUnit val="years"/>
      </c:dateAx>
      <c:valAx>
        <c:axId val="18537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63.03</c:v>
                </c:pt>
                <c:pt idx="2">
                  <c:v>63.97</c:v>
                </c:pt>
                <c:pt idx="3">
                  <c:v>66.97</c:v>
                </c:pt>
                <c:pt idx="4">
                  <c:v>66.09</c:v>
                </c:pt>
              </c:numCache>
            </c:numRef>
          </c:val>
          <c:extLst xmlns:c16r2="http://schemas.microsoft.com/office/drawing/2015/06/chart">
            <c:ext xmlns:c16="http://schemas.microsoft.com/office/drawing/2014/chart" uri="{C3380CC4-5D6E-409C-BE32-E72D297353CC}">
              <c16:uniqueId val="{00000000-EA6A-4FD8-9117-E421A63AFD43}"/>
            </c:ext>
          </c:extLst>
        </c:ser>
        <c:dLbls>
          <c:showLegendKey val="0"/>
          <c:showVal val="0"/>
          <c:showCatName val="0"/>
          <c:showSerName val="0"/>
          <c:showPercent val="0"/>
          <c:showBubbleSize val="0"/>
        </c:dLbls>
        <c:gapWidth val="150"/>
        <c:axId val="328934352"/>
        <c:axId val="3684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EA6A-4FD8-9117-E421A63AFD43}"/>
            </c:ext>
          </c:extLst>
        </c:ser>
        <c:dLbls>
          <c:showLegendKey val="0"/>
          <c:showVal val="0"/>
          <c:showCatName val="0"/>
          <c:showSerName val="0"/>
          <c:showPercent val="0"/>
          <c:showBubbleSize val="0"/>
        </c:dLbls>
        <c:marker val="1"/>
        <c:smooth val="0"/>
        <c:axId val="328934352"/>
        <c:axId val="368419648"/>
      </c:lineChart>
      <c:dateAx>
        <c:axId val="328934352"/>
        <c:scaling>
          <c:orientation val="minMax"/>
        </c:scaling>
        <c:delete val="1"/>
        <c:axPos val="b"/>
        <c:numFmt formatCode="ge" sourceLinked="1"/>
        <c:majorTickMark val="none"/>
        <c:minorTickMark val="none"/>
        <c:tickLblPos val="none"/>
        <c:crossAx val="368419648"/>
        <c:crosses val="autoZero"/>
        <c:auto val="1"/>
        <c:lblOffset val="100"/>
        <c:baseTimeUnit val="years"/>
      </c:dateAx>
      <c:valAx>
        <c:axId val="3684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3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98.98</c:v>
                </c:pt>
                <c:pt idx="2">
                  <c:v>98.72</c:v>
                </c:pt>
                <c:pt idx="3">
                  <c:v>99.53</c:v>
                </c:pt>
                <c:pt idx="4">
                  <c:v>99.3</c:v>
                </c:pt>
              </c:numCache>
            </c:numRef>
          </c:val>
          <c:extLst xmlns:c16r2="http://schemas.microsoft.com/office/drawing/2015/06/chart">
            <c:ext xmlns:c16="http://schemas.microsoft.com/office/drawing/2014/chart" uri="{C3380CC4-5D6E-409C-BE32-E72D297353CC}">
              <c16:uniqueId val="{00000000-05A9-4A9F-B3CB-2FD663CFBE11}"/>
            </c:ext>
          </c:extLst>
        </c:ser>
        <c:dLbls>
          <c:showLegendKey val="0"/>
          <c:showVal val="0"/>
          <c:showCatName val="0"/>
          <c:showSerName val="0"/>
          <c:showPercent val="0"/>
          <c:showBubbleSize val="0"/>
        </c:dLbls>
        <c:gapWidth val="150"/>
        <c:axId val="368420824"/>
        <c:axId val="3684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05A9-4A9F-B3CB-2FD663CFBE11}"/>
            </c:ext>
          </c:extLst>
        </c:ser>
        <c:dLbls>
          <c:showLegendKey val="0"/>
          <c:showVal val="0"/>
          <c:showCatName val="0"/>
          <c:showSerName val="0"/>
          <c:showPercent val="0"/>
          <c:showBubbleSize val="0"/>
        </c:dLbls>
        <c:marker val="1"/>
        <c:smooth val="0"/>
        <c:axId val="368420824"/>
        <c:axId val="368421216"/>
      </c:lineChart>
      <c:dateAx>
        <c:axId val="368420824"/>
        <c:scaling>
          <c:orientation val="minMax"/>
        </c:scaling>
        <c:delete val="1"/>
        <c:axPos val="b"/>
        <c:numFmt formatCode="ge" sourceLinked="1"/>
        <c:majorTickMark val="none"/>
        <c:minorTickMark val="none"/>
        <c:tickLblPos val="none"/>
        <c:crossAx val="368421216"/>
        <c:crosses val="autoZero"/>
        <c:auto val="1"/>
        <c:lblOffset val="100"/>
        <c:baseTimeUnit val="years"/>
      </c:dateAx>
      <c:valAx>
        <c:axId val="3684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2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103.08</c:v>
                </c:pt>
                <c:pt idx="2">
                  <c:v>109.36</c:v>
                </c:pt>
                <c:pt idx="3">
                  <c:v>112.18</c:v>
                </c:pt>
                <c:pt idx="4">
                  <c:v>114.91</c:v>
                </c:pt>
              </c:numCache>
            </c:numRef>
          </c:val>
          <c:extLst xmlns:c16r2="http://schemas.microsoft.com/office/drawing/2015/06/chart">
            <c:ext xmlns:c16="http://schemas.microsoft.com/office/drawing/2014/chart" uri="{C3380CC4-5D6E-409C-BE32-E72D297353CC}">
              <c16:uniqueId val="{00000000-C9B8-4B45-A359-ECA8FED3EAAE}"/>
            </c:ext>
          </c:extLst>
        </c:ser>
        <c:dLbls>
          <c:showLegendKey val="0"/>
          <c:showVal val="0"/>
          <c:showCatName val="0"/>
          <c:showSerName val="0"/>
          <c:showPercent val="0"/>
          <c:showBubbleSize val="0"/>
        </c:dLbls>
        <c:gapWidth val="150"/>
        <c:axId val="328843856"/>
        <c:axId val="32884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C9B8-4B45-A359-ECA8FED3EAAE}"/>
            </c:ext>
          </c:extLst>
        </c:ser>
        <c:dLbls>
          <c:showLegendKey val="0"/>
          <c:showVal val="0"/>
          <c:showCatName val="0"/>
          <c:showSerName val="0"/>
          <c:showPercent val="0"/>
          <c:showBubbleSize val="0"/>
        </c:dLbls>
        <c:marker val="1"/>
        <c:smooth val="0"/>
        <c:axId val="328843856"/>
        <c:axId val="328844248"/>
      </c:lineChart>
      <c:dateAx>
        <c:axId val="328843856"/>
        <c:scaling>
          <c:orientation val="minMax"/>
        </c:scaling>
        <c:delete val="1"/>
        <c:axPos val="b"/>
        <c:numFmt formatCode="ge" sourceLinked="1"/>
        <c:majorTickMark val="none"/>
        <c:minorTickMark val="none"/>
        <c:tickLblPos val="none"/>
        <c:crossAx val="328844248"/>
        <c:crosses val="autoZero"/>
        <c:auto val="1"/>
        <c:lblOffset val="100"/>
        <c:baseTimeUnit val="years"/>
      </c:dateAx>
      <c:valAx>
        <c:axId val="32884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4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3.9</c:v>
                </c:pt>
                <c:pt idx="2">
                  <c:v>4.0599999999999996</c:v>
                </c:pt>
                <c:pt idx="3">
                  <c:v>3.5</c:v>
                </c:pt>
                <c:pt idx="4">
                  <c:v>13.3</c:v>
                </c:pt>
              </c:numCache>
            </c:numRef>
          </c:val>
          <c:extLst xmlns:c16r2="http://schemas.microsoft.com/office/drawing/2015/06/chart">
            <c:ext xmlns:c16="http://schemas.microsoft.com/office/drawing/2014/chart" uri="{C3380CC4-5D6E-409C-BE32-E72D297353CC}">
              <c16:uniqueId val="{00000000-CBAD-4DF5-8DD6-8B2F77246EA4}"/>
            </c:ext>
          </c:extLst>
        </c:ser>
        <c:dLbls>
          <c:showLegendKey val="0"/>
          <c:showVal val="0"/>
          <c:showCatName val="0"/>
          <c:showSerName val="0"/>
          <c:showPercent val="0"/>
          <c:showBubbleSize val="0"/>
        </c:dLbls>
        <c:gapWidth val="150"/>
        <c:axId val="328845424"/>
        <c:axId val="32884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CBAD-4DF5-8DD6-8B2F77246EA4}"/>
            </c:ext>
          </c:extLst>
        </c:ser>
        <c:dLbls>
          <c:showLegendKey val="0"/>
          <c:showVal val="0"/>
          <c:showCatName val="0"/>
          <c:showSerName val="0"/>
          <c:showPercent val="0"/>
          <c:showBubbleSize val="0"/>
        </c:dLbls>
        <c:marker val="1"/>
        <c:smooth val="0"/>
        <c:axId val="328845424"/>
        <c:axId val="328845816"/>
      </c:lineChart>
      <c:dateAx>
        <c:axId val="328845424"/>
        <c:scaling>
          <c:orientation val="minMax"/>
        </c:scaling>
        <c:delete val="1"/>
        <c:axPos val="b"/>
        <c:numFmt formatCode="ge" sourceLinked="1"/>
        <c:majorTickMark val="none"/>
        <c:minorTickMark val="none"/>
        <c:tickLblPos val="none"/>
        <c:crossAx val="328845816"/>
        <c:crosses val="autoZero"/>
        <c:auto val="1"/>
        <c:lblOffset val="100"/>
        <c:baseTimeUnit val="years"/>
      </c:dateAx>
      <c:valAx>
        <c:axId val="32884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CE-449C-9127-C14FB2E8D130}"/>
            </c:ext>
          </c:extLst>
        </c:ser>
        <c:dLbls>
          <c:showLegendKey val="0"/>
          <c:showVal val="0"/>
          <c:showCatName val="0"/>
          <c:showSerName val="0"/>
          <c:showPercent val="0"/>
          <c:showBubbleSize val="0"/>
        </c:dLbls>
        <c:gapWidth val="150"/>
        <c:axId val="328932784"/>
        <c:axId val="32893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D1CE-449C-9127-C14FB2E8D130}"/>
            </c:ext>
          </c:extLst>
        </c:ser>
        <c:dLbls>
          <c:showLegendKey val="0"/>
          <c:showVal val="0"/>
          <c:showCatName val="0"/>
          <c:showSerName val="0"/>
          <c:showPercent val="0"/>
          <c:showBubbleSize val="0"/>
        </c:dLbls>
        <c:marker val="1"/>
        <c:smooth val="0"/>
        <c:axId val="328932784"/>
        <c:axId val="328933176"/>
      </c:lineChart>
      <c:dateAx>
        <c:axId val="328932784"/>
        <c:scaling>
          <c:orientation val="minMax"/>
        </c:scaling>
        <c:delete val="1"/>
        <c:axPos val="b"/>
        <c:numFmt formatCode="ge" sourceLinked="1"/>
        <c:majorTickMark val="none"/>
        <c:minorTickMark val="none"/>
        <c:tickLblPos val="none"/>
        <c:crossAx val="328933176"/>
        <c:crosses val="autoZero"/>
        <c:auto val="1"/>
        <c:lblOffset val="100"/>
        <c:baseTimeUnit val="years"/>
      </c:dateAx>
      <c:valAx>
        <c:axId val="32893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327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D5-4042-9B19-5B0A3824EB97}"/>
            </c:ext>
          </c:extLst>
        </c:ser>
        <c:dLbls>
          <c:showLegendKey val="0"/>
          <c:showVal val="0"/>
          <c:showCatName val="0"/>
          <c:showSerName val="0"/>
          <c:showPercent val="0"/>
          <c:showBubbleSize val="0"/>
        </c:dLbls>
        <c:gapWidth val="150"/>
        <c:axId val="328934744"/>
        <c:axId val="3289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EED5-4042-9B19-5B0A3824EB97}"/>
            </c:ext>
          </c:extLst>
        </c:ser>
        <c:dLbls>
          <c:showLegendKey val="0"/>
          <c:showVal val="0"/>
          <c:showCatName val="0"/>
          <c:showSerName val="0"/>
          <c:showPercent val="0"/>
          <c:showBubbleSize val="0"/>
        </c:dLbls>
        <c:marker val="1"/>
        <c:smooth val="0"/>
        <c:axId val="328934744"/>
        <c:axId val="328935136"/>
      </c:lineChart>
      <c:dateAx>
        <c:axId val="328934744"/>
        <c:scaling>
          <c:orientation val="minMax"/>
        </c:scaling>
        <c:delete val="1"/>
        <c:axPos val="b"/>
        <c:numFmt formatCode="ge" sourceLinked="1"/>
        <c:majorTickMark val="none"/>
        <c:minorTickMark val="none"/>
        <c:tickLblPos val="none"/>
        <c:crossAx val="328935136"/>
        <c:crosses val="autoZero"/>
        <c:auto val="1"/>
        <c:lblOffset val="100"/>
        <c:baseTimeUnit val="years"/>
      </c:dateAx>
      <c:valAx>
        <c:axId val="3289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3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17.149999999999999</c:v>
                </c:pt>
                <c:pt idx="2">
                  <c:v>23.47</c:v>
                </c:pt>
                <c:pt idx="3">
                  <c:v>37.49</c:v>
                </c:pt>
                <c:pt idx="4">
                  <c:v>50.67</c:v>
                </c:pt>
              </c:numCache>
            </c:numRef>
          </c:val>
          <c:extLst xmlns:c16r2="http://schemas.microsoft.com/office/drawing/2015/06/chart">
            <c:ext xmlns:c16="http://schemas.microsoft.com/office/drawing/2014/chart" uri="{C3380CC4-5D6E-409C-BE32-E72D297353CC}">
              <c16:uniqueId val="{00000000-D0F9-4584-9749-A153A02A3E10}"/>
            </c:ext>
          </c:extLst>
        </c:ser>
        <c:dLbls>
          <c:showLegendKey val="0"/>
          <c:showVal val="0"/>
          <c:showCatName val="0"/>
          <c:showSerName val="0"/>
          <c:showPercent val="0"/>
          <c:showBubbleSize val="0"/>
        </c:dLbls>
        <c:gapWidth val="150"/>
        <c:axId val="368234656"/>
        <c:axId val="36823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D0F9-4584-9749-A153A02A3E10}"/>
            </c:ext>
          </c:extLst>
        </c:ser>
        <c:dLbls>
          <c:showLegendKey val="0"/>
          <c:showVal val="0"/>
          <c:showCatName val="0"/>
          <c:showSerName val="0"/>
          <c:showPercent val="0"/>
          <c:showBubbleSize val="0"/>
        </c:dLbls>
        <c:marker val="1"/>
        <c:smooth val="0"/>
        <c:axId val="368234656"/>
        <c:axId val="368235048"/>
      </c:lineChart>
      <c:dateAx>
        <c:axId val="368234656"/>
        <c:scaling>
          <c:orientation val="minMax"/>
        </c:scaling>
        <c:delete val="1"/>
        <c:axPos val="b"/>
        <c:numFmt formatCode="ge" sourceLinked="1"/>
        <c:majorTickMark val="none"/>
        <c:minorTickMark val="none"/>
        <c:tickLblPos val="none"/>
        <c:crossAx val="368235048"/>
        <c:crosses val="autoZero"/>
        <c:auto val="1"/>
        <c:lblOffset val="100"/>
        <c:baseTimeUnit val="years"/>
      </c:dateAx>
      <c:valAx>
        <c:axId val="36823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1210.4100000000001</c:v>
                </c:pt>
                <c:pt idx="2">
                  <c:v>1003.27</c:v>
                </c:pt>
                <c:pt idx="3">
                  <c:v>647.48</c:v>
                </c:pt>
                <c:pt idx="4">
                  <c:v>335.84</c:v>
                </c:pt>
              </c:numCache>
            </c:numRef>
          </c:val>
          <c:extLst xmlns:c16r2="http://schemas.microsoft.com/office/drawing/2015/06/chart">
            <c:ext xmlns:c16="http://schemas.microsoft.com/office/drawing/2014/chart" uri="{C3380CC4-5D6E-409C-BE32-E72D297353CC}">
              <c16:uniqueId val="{00000000-D934-4F3A-92E4-871E63546C04}"/>
            </c:ext>
          </c:extLst>
        </c:ser>
        <c:dLbls>
          <c:showLegendKey val="0"/>
          <c:showVal val="0"/>
          <c:showCatName val="0"/>
          <c:showSerName val="0"/>
          <c:showPercent val="0"/>
          <c:showBubbleSize val="0"/>
        </c:dLbls>
        <c:gapWidth val="150"/>
        <c:axId val="368236224"/>
        <c:axId val="36823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D934-4F3A-92E4-871E63546C04}"/>
            </c:ext>
          </c:extLst>
        </c:ser>
        <c:dLbls>
          <c:showLegendKey val="0"/>
          <c:showVal val="0"/>
          <c:showCatName val="0"/>
          <c:showSerName val="0"/>
          <c:showPercent val="0"/>
          <c:showBubbleSize val="0"/>
        </c:dLbls>
        <c:marker val="1"/>
        <c:smooth val="0"/>
        <c:axId val="368236224"/>
        <c:axId val="368236616"/>
      </c:lineChart>
      <c:dateAx>
        <c:axId val="368236224"/>
        <c:scaling>
          <c:orientation val="minMax"/>
        </c:scaling>
        <c:delete val="1"/>
        <c:axPos val="b"/>
        <c:numFmt formatCode="ge" sourceLinked="1"/>
        <c:majorTickMark val="none"/>
        <c:minorTickMark val="none"/>
        <c:tickLblPos val="none"/>
        <c:crossAx val="368236616"/>
        <c:crosses val="autoZero"/>
        <c:auto val="1"/>
        <c:lblOffset val="100"/>
        <c:baseTimeUnit val="years"/>
      </c:dateAx>
      <c:valAx>
        <c:axId val="36823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86.31</c:v>
                </c:pt>
                <c:pt idx="2">
                  <c:v>99.37</c:v>
                </c:pt>
                <c:pt idx="3">
                  <c:v>117.13</c:v>
                </c:pt>
                <c:pt idx="4">
                  <c:v>121.78</c:v>
                </c:pt>
              </c:numCache>
            </c:numRef>
          </c:val>
          <c:extLst xmlns:c16r2="http://schemas.microsoft.com/office/drawing/2015/06/chart">
            <c:ext xmlns:c16="http://schemas.microsoft.com/office/drawing/2014/chart" uri="{C3380CC4-5D6E-409C-BE32-E72D297353CC}">
              <c16:uniqueId val="{00000000-4326-4966-8787-166B751627A0}"/>
            </c:ext>
          </c:extLst>
        </c:ser>
        <c:dLbls>
          <c:showLegendKey val="0"/>
          <c:showVal val="0"/>
          <c:showCatName val="0"/>
          <c:showSerName val="0"/>
          <c:showPercent val="0"/>
          <c:showBubbleSize val="0"/>
        </c:dLbls>
        <c:gapWidth val="150"/>
        <c:axId val="328932392"/>
        <c:axId val="3289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4326-4966-8787-166B751627A0}"/>
            </c:ext>
          </c:extLst>
        </c:ser>
        <c:dLbls>
          <c:showLegendKey val="0"/>
          <c:showVal val="0"/>
          <c:showCatName val="0"/>
          <c:showSerName val="0"/>
          <c:showPercent val="0"/>
          <c:showBubbleSize val="0"/>
        </c:dLbls>
        <c:marker val="1"/>
        <c:smooth val="0"/>
        <c:axId val="328932392"/>
        <c:axId val="328932000"/>
      </c:lineChart>
      <c:dateAx>
        <c:axId val="328932392"/>
        <c:scaling>
          <c:orientation val="minMax"/>
        </c:scaling>
        <c:delete val="1"/>
        <c:axPos val="b"/>
        <c:numFmt formatCode="ge" sourceLinked="1"/>
        <c:majorTickMark val="none"/>
        <c:minorTickMark val="none"/>
        <c:tickLblPos val="none"/>
        <c:crossAx val="328932000"/>
        <c:crosses val="autoZero"/>
        <c:auto val="1"/>
        <c:lblOffset val="100"/>
        <c:baseTimeUnit val="years"/>
      </c:dateAx>
      <c:valAx>
        <c:axId val="3289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3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217.68</c:v>
                </c:pt>
                <c:pt idx="2">
                  <c:v>195.44</c:v>
                </c:pt>
                <c:pt idx="3">
                  <c:v>173.26</c:v>
                </c:pt>
                <c:pt idx="4">
                  <c:v>167.97</c:v>
                </c:pt>
              </c:numCache>
            </c:numRef>
          </c:val>
          <c:extLst xmlns:c16r2="http://schemas.microsoft.com/office/drawing/2015/06/chart">
            <c:ext xmlns:c16="http://schemas.microsoft.com/office/drawing/2014/chart" uri="{C3380CC4-5D6E-409C-BE32-E72D297353CC}">
              <c16:uniqueId val="{00000000-E3C6-448B-A17E-AD03E9B2FDB6}"/>
            </c:ext>
          </c:extLst>
        </c:ser>
        <c:dLbls>
          <c:showLegendKey val="0"/>
          <c:showVal val="0"/>
          <c:showCatName val="0"/>
          <c:showSerName val="0"/>
          <c:showPercent val="0"/>
          <c:showBubbleSize val="0"/>
        </c:dLbls>
        <c:gapWidth val="150"/>
        <c:axId val="368418080"/>
        <c:axId val="36841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E3C6-448B-A17E-AD03E9B2FDB6}"/>
            </c:ext>
          </c:extLst>
        </c:ser>
        <c:dLbls>
          <c:showLegendKey val="0"/>
          <c:showVal val="0"/>
          <c:showCatName val="0"/>
          <c:showSerName val="0"/>
          <c:showPercent val="0"/>
          <c:showBubbleSize val="0"/>
        </c:dLbls>
        <c:marker val="1"/>
        <c:smooth val="0"/>
        <c:axId val="368418080"/>
        <c:axId val="368418472"/>
      </c:lineChart>
      <c:dateAx>
        <c:axId val="368418080"/>
        <c:scaling>
          <c:orientation val="minMax"/>
        </c:scaling>
        <c:delete val="1"/>
        <c:axPos val="b"/>
        <c:numFmt formatCode="ge" sourceLinked="1"/>
        <c:majorTickMark val="none"/>
        <c:minorTickMark val="none"/>
        <c:tickLblPos val="none"/>
        <c:crossAx val="368418472"/>
        <c:crosses val="autoZero"/>
        <c:auto val="1"/>
        <c:lblOffset val="100"/>
        <c:baseTimeUnit val="years"/>
      </c:dateAx>
      <c:valAx>
        <c:axId val="36841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山形村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8772</v>
      </c>
      <c r="AM8" s="68"/>
      <c r="AN8" s="68"/>
      <c r="AO8" s="68"/>
      <c r="AP8" s="68"/>
      <c r="AQ8" s="68"/>
      <c r="AR8" s="68"/>
      <c r="AS8" s="68"/>
      <c r="AT8" s="67">
        <f>データ!T6</f>
        <v>24.98</v>
      </c>
      <c r="AU8" s="67"/>
      <c r="AV8" s="67"/>
      <c r="AW8" s="67"/>
      <c r="AX8" s="67"/>
      <c r="AY8" s="67"/>
      <c r="AZ8" s="67"/>
      <c r="BA8" s="67"/>
      <c r="BB8" s="67">
        <f>データ!U6</f>
        <v>351.16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62.18</v>
      </c>
      <c r="J10" s="67"/>
      <c r="K10" s="67"/>
      <c r="L10" s="67"/>
      <c r="M10" s="67"/>
      <c r="N10" s="67"/>
      <c r="O10" s="67"/>
      <c r="P10" s="67">
        <f>データ!P6</f>
        <v>99.78</v>
      </c>
      <c r="Q10" s="67"/>
      <c r="R10" s="67"/>
      <c r="S10" s="67"/>
      <c r="T10" s="67"/>
      <c r="U10" s="67"/>
      <c r="V10" s="67"/>
      <c r="W10" s="67">
        <f>データ!Q6</f>
        <v>96.25</v>
      </c>
      <c r="X10" s="67"/>
      <c r="Y10" s="67"/>
      <c r="Z10" s="67"/>
      <c r="AA10" s="67"/>
      <c r="AB10" s="67"/>
      <c r="AC10" s="67"/>
      <c r="AD10" s="68">
        <f>データ!R6</f>
        <v>3888</v>
      </c>
      <c r="AE10" s="68"/>
      <c r="AF10" s="68"/>
      <c r="AG10" s="68"/>
      <c r="AH10" s="68"/>
      <c r="AI10" s="68"/>
      <c r="AJ10" s="68"/>
      <c r="AK10" s="2"/>
      <c r="AL10" s="68">
        <f>データ!V6</f>
        <v>8707</v>
      </c>
      <c r="AM10" s="68"/>
      <c r="AN10" s="68"/>
      <c r="AO10" s="68"/>
      <c r="AP10" s="68"/>
      <c r="AQ10" s="68"/>
      <c r="AR10" s="68"/>
      <c r="AS10" s="68"/>
      <c r="AT10" s="67">
        <f>データ!W6</f>
        <v>2.8</v>
      </c>
      <c r="AU10" s="67"/>
      <c r="AV10" s="67"/>
      <c r="AW10" s="67"/>
      <c r="AX10" s="67"/>
      <c r="AY10" s="67"/>
      <c r="AZ10" s="67"/>
      <c r="BA10" s="67"/>
      <c r="BB10" s="67">
        <f>データ!X6</f>
        <v>3109.64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zQippmjKCY3eQH5GKPIg6OifOSWExpHEFSibOvNbp7QCvFzkkkxTDz0OEFcaD9NCmCdxm8FAUnDPBGXbBSamA==" saltValue="SkMqWHUB3Q4dEn69YIT4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204501</v>
      </c>
      <c r="D6" s="33">
        <f t="shared" si="3"/>
        <v>46</v>
      </c>
      <c r="E6" s="33">
        <f t="shared" si="3"/>
        <v>17</v>
      </c>
      <c r="F6" s="33">
        <f t="shared" si="3"/>
        <v>4</v>
      </c>
      <c r="G6" s="33">
        <f t="shared" si="3"/>
        <v>0</v>
      </c>
      <c r="H6" s="33" t="str">
        <f t="shared" si="3"/>
        <v>長野県　山形村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62.18</v>
      </c>
      <c r="P6" s="34">
        <f t="shared" si="3"/>
        <v>99.78</v>
      </c>
      <c r="Q6" s="34">
        <f t="shared" si="3"/>
        <v>96.25</v>
      </c>
      <c r="R6" s="34">
        <f t="shared" si="3"/>
        <v>3888</v>
      </c>
      <c r="S6" s="34">
        <f t="shared" si="3"/>
        <v>8772</v>
      </c>
      <c r="T6" s="34">
        <f t="shared" si="3"/>
        <v>24.98</v>
      </c>
      <c r="U6" s="34">
        <f t="shared" si="3"/>
        <v>351.16</v>
      </c>
      <c r="V6" s="34">
        <f t="shared" si="3"/>
        <v>8707</v>
      </c>
      <c r="W6" s="34">
        <f t="shared" si="3"/>
        <v>2.8</v>
      </c>
      <c r="X6" s="34">
        <f t="shared" si="3"/>
        <v>3109.64</v>
      </c>
      <c r="Y6" s="35" t="str">
        <f>IF(Y7="",NA(),Y7)</f>
        <v>-</v>
      </c>
      <c r="Z6" s="35">
        <f t="shared" ref="Z6:AH6" si="4">IF(Z7="",NA(),Z7)</f>
        <v>103.08</v>
      </c>
      <c r="AA6" s="35">
        <f t="shared" si="4"/>
        <v>109.36</v>
      </c>
      <c r="AB6" s="35">
        <f t="shared" si="4"/>
        <v>112.18</v>
      </c>
      <c r="AC6" s="35">
        <f t="shared" si="4"/>
        <v>114.91</v>
      </c>
      <c r="AD6" s="35" t="str">
        <f t="shared" si="4"/>
        <v>-</v>
      </c>
      <c r="AE6" s="35">
        <f t="shared" si="4"/>
        <v>100.94</v>
      </c>
      <c r="AF6" s="35">
        <f t="shared" si="4"/>
        <v>100.85</v>
      </c>
      <c r="AG6" s="35">
        <f t="shared" si="4"/>
        <v>102.13</v>
      </c>
      <c r="AH6" s="35">
        <f t="shared" si="4"/>
        <v>101.72</v>
      </c>
      <c r="AI6" s="34" t="str">
        <f>IF(AI7="","",IF(AI7="-","【-】","【"&amp;SUBSTITUTE(TEXT(AI7,"#,##0.00"),"-","△")&amp;"】"))</f>
        <v>【101.92】</v>
      </c>
      <c r="AJ6" s="35" t="str">
        <f>IF(AJ7="",NA(),AJ7)</f>
        <v>-</v>
      </c>
      <c r="AK6" s="34">
        <f t="shared" ref="AK6:AS6" si="5">IF(AK7="",NA(),AK7)</f>
        <v>0</v>
      </c>
      <c r="AL6" s="34">
        <f t="shared" si="5"/>
        <v>0</v>
      </c>
      <c r="AM6" s="34">
        <f t="shared" si="5"/>
        <v>0</v>
      </c>
      <c r="AN6" s="34">
        <f t="shared" si="5"/>
        <v>0</v>
      </c>
      <c r="AO6" s="35" t="str">
        <f t="shared" si="5"/>
        <v>-</v>
      </c>
      <c r="AP6" s="35">
        <f t="shared" si="5"/>
        <v>101.85</v>
      </c>
      <c r="AQ6" s="35">
        <f t="shared" si="5"/>
        <v>110.77</v>
      </c>
      <c r="AR6" s="35">
        <f t="shared" si="5"/>
        <v>109.51</v>
      </c>
      <c r="AS6" s="35">
        <f t="shared" si="5"/>
        <v>112.88</v>
      </c>
      <c r="AT6" s="34" t="str">
        <f>IF(AT7="","",IF(AT7="-","【-】","【"&amp;SUBSTITUTE(TEXT(AT7,"#,##0.00"),"-","△")&amp;"】"))</f>
        <v>【88.06】</v>
      </c>
      <c r="AU6" s="35" t="str">
        <f>IF(AU7="",NA(),AU7)</f>
        <v>-</v>
      </c>
      <c r="AV6" s="35">
        <f t="shared" ref="AV6:BD6" si="6">IF(AV7="",NA(),AV7)</f>
        <v>17.149999999999999</v>
      </c>
      <c r="AW6" s="35">
        <f t="shared" si="6"/>
        <v>23.47</v>
      </c>
      <c r="AX6" s="35">
        <f t="shared" si="6"/>
        <v>37.49</v>
      </c>
      <c r="AY6" s="35">
        <f t="shared" si="6"/>
        <v>50.67</v>
      </c>
      <c r="AZ6" s="35" t="str">
        <f t="shared" si="6"/>
        <v>-</v>
      </c>
      <c r="BA6" s="35">
        <f t="shared" si="6"/>
        <v>49.07</v>
      </c>
      <c r="BB6" s="35">
        <f t="shared" si="6"/>
        <v>46.78</v>
      </c>
      <c r="BC6" s="35">
        <f t="shared" si="6"/>
        <v>47.44</v>
      </c>
      <c r="BD6" s="35">
        <f t="shared" si="6"/>
        <v>49.18</v>
      </c>
      <c r="BE6" s="34" t="str">
        <f>IF(BE7="","",IF(BE7="-","【-】","【"&amp;SUBSTITUTE(TEXT(BE7,"#,##0.00"),"-","△")&amp;"】"))</f>
        <v>【54.23】</v>
      </c>
      <c r="BF6" s="35" t="str">
        <f>IF(BF7="",NA(),BF7)</f>
        <v>-</v>
      </c>
      <c r="BG6" s="35">
        <f t="shared" ref="BG6:BO6" si="7">IF(BG7="",NA(),BG7)</f>
        <v>1210.4100000000001</v>
      </c>
      <c r="BH6" s="35">
        <f t="shared" si="7"/>
        <v>1003.27</v>
      </c>
      <c r="BI6" s="35">
        <f t="shared" si="7"/>
        <v>647.48</v>
      </c>
      <c r="BJ6" s="35">
        <f t="shared" si="7"/>
        <v>335.84</v>
      </c>
      <c r="BK6" s="35" t="str">
        <f t="shared" si="7"/>
        <v>-</v>
      </c>
      <c r="BL6" s="35">
        <f t="shared" si="7"/>
        <v>1434.89</v>
      </c>
      <c r="BM6" s="35">
        <f t="shared" si="7"/>
        <v>1298.9100000000001</v>
      </c>
      <c r="BN6" s="35">
        <f t="shared" si="7"/>
        <v>1243.71</v>
      </c>
      <c r="BO6" s="35">
        <f t="shared" si="7"/>
        <v>1194.1500000000001</v>
      </c>
      <c r="BP6" s="34" t="str">
        <f>IF(BP7="","",IF(BP7="-","【-】","【"&amp;SUBSTITUTE(TEXT(BP7,"#,##0.00"),"-","△")&amp;"】"))</f>
        <v>【1,209.40】</v>
      </c>
      <c r="BQ6" s="35" t="str">
        <f>IF(BQ7="",NA(),BQ7)</f>
        <v>-</v>
      </c>
      <c r="BR6" s="35">
        <f t="shared" ref="BR6:BZ6" si="8">IF(BR7="",NA(),BR7)</f>
        <v>86.31</v>
      </c>
      <c r="BS6" s="35">
        <f t="shared" si="8"/>
        <v>99.37</v>
      </c>
      <c r="BT6" s="35">
        <f t="shared" si="8"/>
        <v>117.13</v>
      </c>
      <c r="BU6" s="35">
        <f t="shared" si="8"/>
        <v>121.78</v>
      </c>
      <c r="BV6" s="35" t="str">
        <f t="shared" si="8"/>
        <v>-</v>
      </c>
      <c r="BW6" s="35">
        <f t="shared" si="8"/>
        <v>66.22</v>
      </c>
      <c r="BX6" s="35">
        <f t="shared" si="8"/>
        <v>69.87</v>
      </c>
      <c r="BY6" s="35">
        <f t="shared" si="8"/>
        <v>74.3</v>
      </c>
      <c r="BZ6" s="35">
        <f t="shared" si="8"/>
        <v>72.260000000000005</v>
      </c>
      <c r="CA6" s="34" t="str">
        <f>IF(CA7="","",IF(CA7="-","【-】","【"&amp;SUBSTITUTE(TEXT(CA7,"#,##0.00"),"-","△")&amp;"】"))</f>
        <v>【74.48】</v>
      </c>
      <c r="CB6" s="35" t="str">
        <f>IF(CB7="",NA(),CB7)</f>
        <v>-</v>
      </c>
      <c r="CC6" s="35">
        <f t="shared" ref="CC6:CK6" si="9">IF(CC7="",NA(),CC7)</f>
        <v>217.68</v>
      </c>
      <c r="CD6" s="35">
        <f t="shared" si="9"/>
        <v>195.44</v>
      </c>
      <c r="CE6" s="35">
        <f t="shared" si="9"/>
        <v>173.26</v>
      </c>
      <c r="CF6" s="35">
        <f t="shared" si="9"/>
        <v>167.97</v>
      </c>
      <c r="CG6" s="35" t="str">
        <f t="shared" si="9"/>
        <v>-</v>
      </c>
      <c r="CH6" s="35">
        <f t="shared" si="9"/>
        <v>246.72</v>
      </c>
      <c r="CI6" s="35">
        <f t="shared" si="9"/>
        <v>234.96</v>
      </c>
      <c r="CJ6" s="35">
        <f t="shared" si="9"/>
        <v>221.81</v>
      </c>
      <c r="CK6" s="35">
        <f t="shared" si="9"/>
        <v>230.02</v>
      </c>
      <c r="CL6" s="34" t="str">
        <f>IF(CL7="","",IF(CL7="-","【-】","【"&amp;SUBSTITUTE(TEXT(CL7,"#,##0.00"),"-","△")&amp;"】"))</f>
        <v>【219.46】</v>
      </c>
      <c r="CM6" s="35" t="str">
        <f>IF(CM7="",NA(),CM7)</f>
        <v>-</v>
      </c>
      <c r="CN6" s="35">
        <f t="shared" ref="CN6:CV6" si="10">IF(CN7="",NA(),CN7)</f>
        <v>63.03</v>
      </c>
      <c r="CO6" s="35">
        <f t="shared" si="10"/>
        <v>63.97</v>
      </c>
      <c r="CP6" s="35">
        <f t="shared" si="10"/>
        <v>66.97</v>
      </c>
      <c r="CQ6" s="35">
        <f t="shared" si="10"/>
        <v>66.09</v>
      </c>
      <c r="CR6" s="35" t="str">
        <f t="shared" si="10"/>
        <v>-</v>
      </c>
      <c r="CS6" s="35">
        <f t="shared" si="10"/>
        <v>41.35</v>
      </c>
      <c r="CT6" s="35">
        <f t="shared" si="10"/>
        <v>42.9</v>
      </c>
      <c r="CU6" s="35">
        <f t="shared" si="10"/>
        <v>43.36</v>
      </c>
      <c r="CV6" s="35">
        <f t="shared" si="10"/>
        <v>42.56</v>
      </c>
      <c r="CW6" s="34" t="str">
        <f>IF(CW7="","",IF(CW7="-","【-】","【"&amp;SUBSTITUTE(TEXT(CW7,"#,##0.00"),"-","△")&amp;"】"))</f>
        <v>【42.82】</v>
      </c>
      <c r="CX6" s="35" t="str">
        <f>IF(CX7="",NA(),CX7)</f>
        <v>-</v>
      </c>
      <c r="CY6" s="35">
        <f t="shared" ref="CY6:DG6" si="11">IF(CY7="",NA(),CY7)</f>
        <v>98.98</v>
      </c>
      <c r="CZ6" s="35">
        <f t="shared" si="11"/>
        <v>98.72</v>
      </c>
      <c r="DA6" s="35">
        <f t="shared" si="11"/>
        <v>99.53</v>
      </c>
      <c r="DB6" s="35">
        <f t="shared" si="11"/>
        <v>99.3</v>
      </c>
      <c r="DC6" s="35" t="str">
        <f t="shared" si="11"/>
        <v>-</v>
      </c>
      <c r="DD6" s="35">
        <f t="shared" si="11"/>
        <v>82.9</v>
      </c>
      <c r="DE6" s="35">
        <f t="shared" si="11"/>
        <v>83.5</v>
      </c>
      <c r="DF6" s="35">
        <f t="shared" si="11"/>
        <v>83.06</v>
      </c>
      <c r="DG6" s="35">
        <f t="shared" si="11"/>
        <v>83.32</v>
      </c>
      <c r="DH6" s="34" t="str">
        <f>IF(DH7="","",IF(DH7="-","【-】","【"&amp;SUBSTITUTE(TEXT(DH7,"#,##0.00"),"-","△")&amp;"】"))</f>
        <v>【83.36】</v>
      </c>
      <c r="DI6" s="35" t="str">
        <f>IF(DI7="",NA(),DI7)</f>
        <v>-</v>
      </c>
      <c r="DJ6" s="35">
        <f t="shared" ref="DJ6:DR6" si="12">IF(DJ7="",NA(),DJ7)</f>
        <v>3.9</v>
      </c>
      <c r="DK6" s="35">
        <f t="shared" si="12"/>
        <v>4.0599999999999996</v>
      </c>
      <c r="DL6" s="35">
        <f t="shared" si="12"/>
        <v>3.5</v>
      </c>
      <c r="DM6" s="35">
        <f t="shared" si="12"/>
        <v>13.3</v>
      </c>
      <c r="DN6" s="35" t="str">
        <f t="shared" si="12"/>
        <v>-</v>
      </c>
      <c r="DO6" s="35">
        <f t="shared" si="12"/>
        <v>22.79</v>
      </c>
      <c r="DP6" s="35">
        <f t="shared" si="12"/>
        <v>22.77</v>
      </c>
      <c r="DQ6" s="35">
        <f t="shared" si="12"/>
        <v>23.93</v>
      </c>
      <c r="DR6" s="35">
        <f t="shared" si="12"/>
        <v>24.68</v>
      </c>
      <c r="DS6" s="34" t="str">
        <f>IF(DS7="","",IF(DS7="-","【-】","【"&amp;SUBSTITUTE(TEXT(DS7,"#,##0.00"),"-","△")&amp;"】"))</f>
        <v>【24.88】</v>
      </c>
      <c r="DT6" s="35" t="str">
        <f>IF(DT7="",NA(),DT7)</f>
        <v>-</v>
      </c>
      <c r="DU6" s="34">
        <f t="shared" ref="DU6:EC6" si="13">IF(DU7="",NA(),DU7)</f>
        <v>0</v>
      </c>
      <c r="DV6" s="34">
        <f t="shared" si="13"/>
        <v>0</v>
      </c>
      <c r="DW6" s="34">
        <f t="shared" si="13"/>
        <v>0</v>
      </c>
      <c r="DX6" s="34">
        <f t="shared" si="13"/>
        <v>0</v>
      </c>
      <c r="DY6" s="35" t="str">
        <f t="shared" si="13"/>
        <v>-</v>
      </c>
      <c r="DZ6" s="35">
        <f t="shared" si="13"/>
        <v>0.04</v>
      </c>
      <c r="EA6" s="34">
        <f t="shared" si="13"/>
        <v>0</v>
      </c>
      <c r="EB6" s="34">
        <f t="shared" si="13"/>
        <v>0</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204501</v>
      </c>
      <c r="D7" s="37">
        <v>46</v>
      </c>
      <c r="E7" s="37">
        <v>17</v>
      </c>
      <c r="F7" s="37">
        <v>4</v>
      </c>
      <c r="G7" s="37">
        <v>0</v>
      </c>
      <c r="H7" s="37" t="s">
        <v>96</v>
      </c>
      <c r="I7" s="37" t="s">
        <v>97</v>
      </c>
      <c r="J7" s="37" t="s">
        <v>98</v>
      </c>
      <c r="K7" s="37" t="s">
        <v>99</v>
      </c>
      <c r="L7" s="37" t="s">
        <v>100</v>
      </c>
      <c r="M7" s="37" t="s">
        <v>101</v>
      </c>
      <c r="N7" s="38" t="s">
        <v>102</v>
      </c>
      <c r="O7" s="38">
        <v>62.18</v>
      </c>
      <c r="P7" s="38">
        <v>99.78</v>
      </c>
      <c r="Q7" s="38">
        <v>96.25</v>
      </c>
      <c r="R7" s="38">
        <v>3888</v>
      </c>
      <c r="S7" s="38">
        <v>8772</v>
      </c>
      <c r="T7" s="38">
        <v>24.98</v>
      </c>
      <c r="U7" s="38">
        <v>351.16</v>
      </c>
      <c r="V7" s="38">
        <v>8707</v>
      </c>
      <c r="W7" s="38">
        <v>2.8</v>
      </c>
      <c r="X7" s="38">
        <v>3109.64</v>
      </c>
      <c r="Y7" s="38" t="s">
        <v>102</v>
      </c>
      <c r="Z7" s="38">
        <v>103.08</v>
      </c>
      <c r="AA7" s="38">
        <v>109.36</v>
      </c>
      <c r="AB7" s="38">
        <v>112.18</v>
      </c>
      <c r="AC7" s="38">
        <v>114.91</v>
      </c>
      <c r="AD7" s="38" t="s">
        <v>102</v>
      </c>
      <c r="AE7" s="38">
        <v>100.94</v>
      </c>
      <c r="AF7" s="38">
        <v>100.85</v>
      </c>
      <c r="AG7" s="38">
        <v>102.13</v>
      </c>
      <c r="AH7" s="38">
        <v>101.72</v>
      </c>
      <c r="AI7" s="38">
        <v>101.92</v>
      </c>
      <c r="AJ7" s="38" t="s">
        <v>102</v>
      </c>
      <c r="AK7" s="38">
        <v>0</v>
      </c>
      <c r="AL7" s="38">
        <v>0</v>
      </c>
      <c r="AM7" s="38">
        <v>0</v>
      </c>
      <c r="AN7" s="38">
        <v>0</v>
      </c>
      <c r="AO7" s="38" t="s">
        <v>102</v>
      </c>
      <c r="AP7" s="38">
        <v>101.85</v>
      </c>
      <c r="AQ7" s="38">
        <v>110.77</v>
      </c>
      <c r="AR7" s="38">
        <v>109.51</v>
      </c>
      <c r="AS7" s="38">
        <v>112.88</v>
      </c>
      <c r="AT7" s="38">
        <v>88.06</v>
      </c>
      <c r="AU7" s="38" t="s">
        <v>102</v>
      </c>
      <c r="AV7" s="38">
        <v>17.149999999999999</v>
      </c>
      <c r="AW7" s="38">
        <v>23.47</v>
      </c>
      <c r="AX7" s="38">
        <v>37.49</v>
      </c>
      <c r="AY7" s="38">
        <v>50.67</v>
      </c>
      <c r="AZ7" s="38" t="s">
        <v>102</v>
      </c>
      <c r="BA7" s="38">
        <v>49.07</v>
      </c>
      <c r="BB7" s="38">
        <v>46.78</v>
      </c>
      <c r="BC7" s="38">
        <v>47.44</v>
      </c>
      <c r="BD7" s="38">
        <v>49.18</v>
      </c>
      <c r="BE7" s="38">
        <v>54.23</v>
      </c>
      <c r="BF7" s="38" t="s">
        <v>102</v>
      </c>
      <c r="BG7" s="38">
        <v>1210.4100000000001</v>
      </c>
      <c r="BH7" s="38">
        <v>1003.27</v>
      </c>
      <c r="BI7" s="38">
        <v>647.48</v>
      </c>
      <c r="BJ7" s="38">
        <v>335.84</v>
      </c>
      <c r="BK7" s="38" t="s">
        <v>102</v>
      </c>
      <c r="BL7" s="38">
        <v>1434.89</v>
      </c>
      <c r="BM7" s="38">
        <v>1298.9100000000001</v>
      </c>
      <c r="BN7" s="38">
        <v>1243.71</v>
      </c>
      <c r="BO7" s="38">
        <v>1194.1500000000001</v>
      </c>
      <c r="BP7" s="38">
        <v>1209.4000000000001</v>
      </c>
      <c r="BQ7" s="38" t="s">
        <v>102</v>
      </c>
      <c r="BR7" s="38">
        <v>86.31</v>
      </c>
      <c r="BS7" s="38">
        <v>99.37</v>
      </c>
      <c r="BT7" s="38">
        <v>117.13</v>
      </c>
      <c r="BU7" s="38">
        <v>121.78</v>
      </c>
      <c r="BV7" s="38" t="s">
        <v>102</v>
      </c>
      <c r="BW7" s="38">
        <v>66.22</v>
      </c>
      <c r="BX7" s="38">
        <v>69.87</v>
      </c>
      <c r="BY7" s="38">
        <v>74.3</v>
      </c>
      <c r="BZ7" s="38">
        <v>72.260000000000005</v>
      </c>
      <c r="CA7" s="38">
        <v>74.48</v>
      </c>
      <c r="CB7" s="38" t="s">
        <v>102</v>
      </c>
      <c r="CC7" s="38">
        <v>217.68</v>
      </c>
      <c r="CD7" s="38">
        <v>195.44</v>
      </c>
      <c r="CE7" s="38">
        <v>173.26</v>
      </c>
      <c r="CF7" s="38">
        <v>167.97</v>
      </c>
      <c r="CG7" s="38" t="s">
        <v>102</v>
      </c>
      <c r="CH7" s="38">
        <v>246.72</v>
      </c>
      <c r="CI7" s="38">
        <v>234.96</v>
      </c>
      <c r="CJ7" s="38">
        <v>221.81</v>
      </c>
      <c r="CK7" s="38">
        <v>230.02</v>
      </c>
      <c r="CL7" s="38">
        <v>219.46</v>
      </c>
      <c r="CM7" s="38" t="s">
        <v>102</v>
      </c>
      <c r="CN7" s="38">
        <v>63.03</v>
      </c>
      <c r="CO7" s="38">
        <v>63.97</v>
      </c>
      <c r="CP7" s="38">
        <v>66.97</v>
      </c>
      <c r="CQ7" s="38">
        <v>66.09</v>
      </c>
      <c r="CR7" s="38" t="s">
        <v>102</v>
      </c>
      <c r="CS7" s="38">
        <v>41.35</v>
      </c>
      <c r="CT7" s="38">
        <v>42.9</v>
      </c>
      <c r="CU7" s="38">
        <v>43.36</v>
      </c>
      <c r="CV7" s="38">
        <v>42.56</v>
      </c>
      <c r="CW7" s="38">
        <v>42.82</v>
      </c>
      <c r="CX7" s="38" t="s">
        <v>102</v>
      </c>
      <c r="CY7" s="38">
        <v>98.98</v>
      </c>
      <c r="CZ7" s="38">
        <v>98.72</v>
      </c>
      <c r="DA7" s="38">
        <v>99.53</v>
      </c>
      <c r="DB7" s="38">
        <v>99.3</v>
      </c>
      <c r="DC7" s="38" t="s">
        <v>102</v>
      </c>
      <c r="DD7" s="38">
        <v>82.9</v>
      </c>
      <c r="DE7" s="38">
        <v>83.5</v>
      </c>
      <c r="DF7" s="38">
        <v>83.06</v>
      </c>
      <c r="DG7" s="38">
        <v>83.32</v>
      </c>
      <c r="DH7" s="38">
        <v>83.36</v>
      </c>
      <c r="DI7" s="38" t="s">
        <v>102</v>
      </c>
      <c r="DJ7" s="38">
        <v>3.9</v>
      </c>
      <c r="DK7" s="38">
        <v>4.0599999999999996</v>
      </c>
      <c r="DL7" s="38">
        <v>3.5</v>
      </c>
      <c r="DM7" s="38">
        <v>13.3</v>
      </c>
      <c r="DN7" s="38" t="s">
        <v>102</v>
      </c>
      <c r="DO7" s="38">
        <v>22.79</v>
      </c>
      <c r="DP7" s="38">
        <v>22.77</v>
      </c>
      <c r="DQ7" s="38">
        <v>23.93</v>
      </c>
      <c r="DR7" s="38">
        <v>24.68</v>
      </c>
      <c r="DS7" s="38">
        <v>24.88</v>
      </c>
      <c r="DT7" s="38" t="s">
        <v>102</v>
      </c>
      <c r="DU7" s="38">
        <v>0</v>
      </c>
      <c r="DV7" s="38">
        <v>0</v>
      </c>
      <c r="DW7" s="38">
        <v>0</v>
      </c>
      <c r="DX7" s="38">
        <v>0</v>
      </c>
      <c r="DY7" s="38" t="s">
        <v>102</v>
      </c>
      <c r="DZ7" s="38">
        <v>0.04</v>
      </c>
      <c r="EA7" s="38">
        <v>0</v>
      </c>
      <c r="EB7" s="38">
        <v>0</v>
      </c>
      <c r="EC7" s="38">
        <v>0.01</v>
      </c>
      <c r="ED7" s="38">
        <v>0.01</v>
      </c>
      <c r="EE7" s="38" t="s">
        <v>102</v>
      </c>
      <c r="EF7" s="38">
        <v>0</v>
      </c>
      <c r="EG7" s="38">
        <v>0</v>
      </c>
      <c r="EH7" s="38">
        <v>0</v>
      </c>
      <c r="EI7" s="38">
        <v>0</v>
      </c>
      <c r="EJ7" s="38" t="s">
        <v>102</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2019-12-05T04:50:03Z</dcterms:created>
  <dcterms:modified xsi:type="dcterms:W3CDTF">2020-01-27T08:34:17Z</dcterms:modified>
  <cp:category/>
</cp:coreProperties>
</file>