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51 木祖村\"/>
    </mc:Choice>
  </mc:AlternateContent>
  <workbookProtection workbookAlgorithmName="SHA-512" workbookHashValue="iw1UXZBPPAGwyZhqRpTNw5sFB27q+3RswCtGaHunqexb12hdNJ6xtYiY5HDcRvP+TRuKbpA0pXYUbncx6MYPsw==" workbookSaltValue="+C0SP1UplW58p5tHWEmqTA==" workbookSpinCount="100000" lockStructure="1"/>
  <bookViews>
    <workbookView xWindow="810" yWindow="-120" windowWidth="19440" windowHeight="15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<sst xmlns="http://schemas.openxmlformats.org/spreadsheetml/2006/main" count="239" uniqueCount="114">
  <si>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</si>
  <si>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</si>
  <si>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</si>
  <si>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</si>
  <si>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</si>
  <si>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</si>
  <si>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</si>
  <si>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</si>
  <si>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</si>
  <si>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</si>
  <si>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</si>
  <si>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</si>
  <si>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</si>
  <si>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</si>
  <si>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</si>
  <si>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</si>
  <si>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</si>
  <si>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</si>
  <si>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</si>
  <si>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</si>
  <si>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</si>
  <si>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</si>
  <si>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</si>
  <si>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</si>
  <si>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</si>
  <si>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</si>
  <si>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</si>
  <si>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</si>
  <si>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</si>
  <si>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</si>
  <si>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</si>
  <si>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</si>
  <si>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</si>
  <si>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</si>
  <si>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</si>
  <si>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</si>
  <si>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</si>
  <si>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</si>
  <si>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</si>
  <si>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</si>
  <si>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</si>
  <si>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</si>
  <si>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</si>
  <si>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</si>
  <si>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</si>
  <si>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</si>
  <si>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</si>
  <si>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</si>
  <si>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</si>
  <si>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</si>
  <si>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</si>
  <si>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</si>
  <si>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</si>
  <si>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</si>
  <si>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</si>
  <si>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</si>
  <si>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</si>
  <si>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</si>
  <si>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</si>
  <si>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</si>
  <si>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</si>
  <si>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</si>
  <si>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</si>
  <si>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</si>
  <si>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</si>
  <si>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</si>
  <si>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</si>
  <si>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</si>
  <si>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</si>
  <si>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</si>
  <si>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</si>
  <si>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</si>
  <si>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</si>
  <si>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</si>
  <si>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</si>
  <si>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</si>
  <si>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</si>
  <si>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</si>
  <si>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</si>
  <si>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</si>
  <si>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</si>
  <si>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</si>
  <si>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</si>
  <si>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</si>
  <si>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</si>
  <si>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</si>
  <si>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</si>
  <si>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</si>
  <si>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</si>
  <si>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</si>
  <si>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</si>
  <si>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</si>
  <si>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</si>
  <si>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</si>
  <si>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</si>
  <si>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</si>
  <si>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</si>
  <si>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</si>
  <si>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</si>
  <si>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</si>
  <si>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</si>
  <si>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</si>
  <si>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</si>
  <si>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</si>
  <si>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</si>
  <si>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</si>
  <si>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</si>
  <si>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</si>
  <si>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</si>
  <si>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</si>
  <si>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</si>
  <si>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現在、浄化槽の点検や清掃の際に修繕の必要な箇所は修繕しており、浄化槽の使用年数や使用状態がそれぞれ異なるため、全体的な修繕計画は予定していない。
</t>
  </si>
  <si>
    <t>　経費回収率、水洗化率は類似団体の平均より高いが、汚水処理原価も高い状態である。
　浄化槽の運転方法の見直しや料金改定等を行い、健全な経営に努める。
　公営企業会計の適用により資産等の状況を把握したり正確な経営を行うことが可能となる。今後見込まれる人口減少等により経営状況が厳しくなることが予想されるため、経営戦略の効果を分析し、経営の健全化に努めたい。</t>
    <rPh sb="1" eb="3">
      <t>ケイヒ</t>
    </rPh>
    <rPh sb="3" eb="5">
      <t>カイシュウ</t>
    </rPh>
    <rPh sb="5" eb="6">
      <t>リツ</t>
    </rPh>
    <rPh sb="7" eb="10">
      <t>スイセンカ</t>
    </rPh>
    <rPh sb="10" eb="11">
      <t>リツ</t>
    </rPh>
    <rPh sb="12" eb="14">
      <t>ルイジ</t>
    </rPh>
    <rPh sb="14" eb="16">
      <t>ダンタイ</t>
    </rPh>
    <rPh sb="17" eb="19">
      <t>ヘイキン</t>
    </rPh>
    <rPh sb="21" eb="22">
      <t>タカ</t>
    </rPh>
    <rPh sb="25" eb="27">
      <t>オスイ</t>
    </rPh>
    <rPh sb="27" eb="29">
      <t>ショリ</t>
    </rPh>
    <rPh sb="29" eb="31">
      <t>ゲンカ</t>
    </rPh>
    <rPh sb="32" eb="33">
      <t>タカ</t>
    </rPh>
    <rPh sb="34" eb="36">
      <t>ジョウタイ</t>
    </rPh>
    <rPh sb="42" eb="44">
      <t>ジョウカ</t>
    </rPh>
    <rPh sb="44" eb="45">
      <t>ソウ</t>
    </rPh>
    <rPh sb="46" eb="48">
      <t>ウンテン</t>
    </rPh>
    <rPh sb="48" eb="50">
      <t>ホウホウ</t>
    </rPh>
    <rPh sb="51" eb="53">
      <t>ミナオ</t>
    </rPh>
    <rPh sb="55" eb="57">
      <t>リョウキン</t>
    </rPh>
    <rPh sb="57" eb="59">
      <t>カイテイ</t>
    </rPh>
    <rPh sb="59" eb="60">
      <t>トウ</t>
    </rPh>
    <rPh sb="61" eb="62">
      <t>オコナ</t>
    </rPh>
    <rPh sb="64" eb="66">
      <t>ケンゼン</t>
    </rPh>
    <rPh sb="67" eb="69">
      <t>ケイエイ</t>
    </rPh>
    <rPh sb="70" eb="71">
      <t>ツト</t>
    </rPh>
    <rPh sb="106" eb="107">
      <t>オコナ</t>
    </rPh>
    <rPh sb="119" eb="121">
      <t>ミコ</t>
    </rPh>
    <phoneticPr fontId="4"/>
  </si>
  <si>
    <t>①使用料の減により、収益的収支比率が減少している。
⑤経費回収率は、大きな修繕がなかったため、回収率が平均を上回ってる。
⑥汚水処理原価が類似団体の平均より高い理由は、設置している浄化槽に大型のものが多く、維持管理費が通常の浄化槽より高いためであると思われる。
⑦施設利用率が類似団体の平均より低い理由は、この処理区がスキー場に隣接しており、加入者の多くは民宿を営んでいることから大型の浄化槽を設置しているが、普段は一般家庭程度しか使用しないためである。
⑧水洗化率が類似団体の平均を上回っているが、①収益的収支比率が83％前後で推移しているため、厳しい経営状況である。</t>
    <rPh sb="1" eb="4">
      <t>シヨウリョウ</t>
    </rPh>
    <rPh sb="5" eb="6">
      <t>ゲン</t>
    </rPh>
    <rPh sb="10" eb="13">
      <t>シュウエキテキ</t>
    </rPh>
    <rPh sb="13" eb="15">
      <t>シュウシ</t>
    </rPh>
    <rPh sb="15" eb="17">
      <t>ヒリツ</t>
    </rPh>
    <rPh sb="18" eb="20">
      <t>ゲンショウ</t>
    </rPh>
    <rPh sb="27" eb="29">
      <t>ケイヒ</t>
    </rPh>
    <rPh sb="29" eb="31">
      <t>カイシュウ</t>
    </rPh>
    <rPh sb="31" eb="32">
      <t>リツ</t>
    </rPh>
    <rPh sb="47" eb="49">
      <t>カイシュウ</t>
    </rPh>
    <rPh sb="49" eb="50">
      <t>リツ</t>
    </rPh>
    <rPh sb="51" eb="53">
      <t>ヘイキン</t>
    </rPh>
    <rPh sb="54" eb="56">
      <t>ウワマワ</t>
    </rPh>
    <rPh sb="62" eb="64">
      <t>オスイ</t>
    </rPh>
    <rPh sb="64" eb="66">
      <t>ショリ</t>
    </rPh>
    <rPh sb="66" eb="68">
      <t>ゲンカ</t>
    </rPh>
    <rPh sb="69" eb="73">
      <t>ルイジダンタイ</t>
    </rPh>
    <rPh sb="74" eb="76">
      <t>ヘイキン</t>
    </rPh>
    <rPh sb="78" eb="79">
      <t>タカ</t>
    </rPh>
    <rPh sb="80" eb="82">
      <t>リユウ</t>
    </rPh>
    <rPh sb="84" eb="86">
      <t>セッチ</t>
    </rPh>
    <rPh sb="90" eb="93">
      <t>ジョウカソウ</t>
    </rPh>
    <rPh sb="94" eb="96">
      <t>オオガタ</t>
    </rPh>
    <rPh sb="100" eb="101">
      <t>オオ</t>
    </rPh>
    <rPh sb="103" eb="105">
      <t>イジ</t>
    </rPh>
    <rPh sb="105" eb="108">
      <t>カンリヒ</t>
    </rPh>
    <rPh sb="109" eb="111">
      <t>ツウジョウ</t>
    </rPh>
    <rPh sb="112" eb="115">
      <t>ジョウカソウ</t>
    </rPh>
    <rPh sb="117" eb="118">
      <t>タカ</t>
    </rPh>
    <rPh sb="125" eb="126">
      <t>オモ</t>
    </rPh>
    <rPh sb="132" eb="134">
      <t>シセツ</t>
    </rPh>
    <rPh sb="134" eb="137">
      <t>リヨウリツ</t>
    </rPh>
    <rPh sb="138" eb="142">
      <t>ルイジダンタイ</t>
    </rPh>
    <rPh sb="143" eb="145">
      <t>ヘイキン</t>
    </rPh>
    <rPh sb="147" eb="148">
      <t>ヒク</t>
    </rPh>
    <rPh sb="149" eb="151">
      <t>リユウ</t>
    </rPh>
    <rPh sb="155" eb="157">
      <t>ショリ</t>
    </rPh>
    <rPh sb="157" eb="158">
      <t>ク</t>
    </rPh>
    <rPh sb="162" eb="163">
      <t>ジョウ</t>
    </rPh>
    <rPh sb="164" eb="166">
      <t>リンセツ</t>
    </rPh>
    <rPh sb="171" eb="174">
      <t>カニュウシャ</t>
    </rPh>
    <rPh sb="175" eb="176">
      <t>オオ</t>
    </rPh>
    <rPh sb="178" eb="180">
      <t>ミンシュク</t>
    </rPh>
    <rPh sb="181" eb="182">
      <t>イトナ</t>
    </rPh>
    <rPh sb="205" eb="207">
      <t>フダン</t>
    </rPh>
    <rPh sb="208" eb="210">
      <t>イッパン</t>
    </rPh>
    <rPh sb="210" eb="212">
      <t>カテイ</t>
    </rPh>
    <rPh sb="212" eb="214">
      <t>テイド</t>
    </rPh>
    <rPh sb="216" eb="218">
      <t>シヨウ</t>
    </rPh>
    <rPh sb="262" eb="264">
      <t>ゼンゴ</t>
    </rPh>
    <rPh sb="265" eb="26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</si>
</sst>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70-4221-AF99-3F77E9B412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70-4221-AF99-3F77E9B412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6.17</c:v>
                </c:pt>
                <c:pt idx="1">
                  <c:v>6.17</c:v>
                </c:pt>
                <c:pt idx="2">
                  <c:v>6.17</c:v>
                </c:pt>
                <c:pt idx="3">
                  <c:v>6.17</c:v>
                </c:pt>
                <c:pt idx="4">
                  <c:v>6.17</c:v>
                </c:pt>
              </c:numCache>
            </c:numRef>
          </c:val>
          <c:extLst>
            <c:ext xmlns:c16="http://schemas.microsoft.com/office/drawing/2014/chart" uri="{C3380CC4-5D6E-409C-BE32-E72D297353CC}">
              <c16:uniqueId val="{00000000-F832-4E9B-B0A9-C27B6947BF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F832-4E9B-B0A9-C27B6947BF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C9A-498C-B6C4-30B0A71617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FC9A-498C-B6C4-30B0A71617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82.73</c:v>
                </c:pt>
                <c:pt idx="1">
                  <c:v>82.19</c:v>
                </c:pt>
                <c:pt idx="2">
                  <c:v>83.12</c:v>
                </c:pt>
                <c:pt idx="3">
                  <c:v>85.3</c:v>
                </c:pt>
                <c:pt idx="4">
                  <c:v>81.010000000000005</c:v>
                </c:pt>
              </c:numCache>
            </c:numRef>
          </c:val>
          <c:extLst>
            <c:ext xmlns:c16="http://schemas.microsoft.com/office/drawing/2014/chart" uri="{C3380CC4-5D6E-409C-BE32-E72D297353CC}">
              <c16:uniqueId val="{00000000-6295-44D4-B661-DD8516F4A9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5-44D4-B661-DD8516F4A9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EF-4135-8885-F344FBF060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EF-4135-8885-F344FBF060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FB-4BC0-BCA5-29DCF5A5F2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FB-4BC0-BCA5-29DCF5A5F2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3A-4EF2-9E81-7CC014DEB8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3A-4EF2-9E81-7CC014DEB8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36-411D-9123-BC615A69A0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36-411D-9123-BC615A69A0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3B-406D-B528-B55A5E81DD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683B-406D-B528-B55A5E81DD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69.7</c:v>
                </c:pt>
                <c:pt idx="1">
                  <c:v>78.77</c:v>
                </c:pt>
                <c:pt idx="2">
                  <c:v>68.06</c:v>
                </c:pt>
                <c:pt idx="3">
                  <c:v>41.95</c:v>
                </c:pt>
                <c:pt idx="4">
                  <c:v>75.28</c:v>
                </c:pt>
              </c:numCache>
            </c:numRef>
          </c:val>
          <c:extLst>
            <c:ext xmlns:c16="http://schemas.microsoft.com/office/drawing/2014/chart" uri="{C3380CC4-5D6E-409C-BE32-E72D297353CC}">
              <c16:uniqueId val="{00000000-0E55-4193-ABD1-C9CF0B871E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0E55-4193-ABD1-C9CF0B871E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514.91</c:v>
                </c:pt>
                <c:pt idx="1">
                  <c:v>452.02</c:v>
                </c:pt>
                <c:pt idx="2">
                  <c:v>543.01</c:v>
                </c:pt>
                <c:pt idx="3">
                  <c:v>871.69</c:v>
                </c:pt>
                <c:pt idx="4">
                  <c:v>503.65</c:v>
                </c:pt>
              </c:numCache>
            </c:numRef>
          </c:val>
          <c:extLst>
            <c:ext xmlns:c16="http://schemas.microsoft.com/office/drawing/2014/chart" uri="{C3380CC4-5D6E-409C-BE32-E72D297353CC}">
              <c16:uniqueId val="{00000000-426C-4C53-9E59-AF156A9608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426C-4C53-9E59-AF156A9608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木祖村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2913</v>
      </c>
      <c r="AM8" s="50"/>
      <c r="AN8" s="50"/>
      <c r="AO8" s="50"/>
      <c r="AP8" s="50"/>
      <c r="AQ8" s="50"/>
      <c r="AR8" s="50"/>
      <c r="AS8" s="50"/>
      <c r="AT8" s="45">
        <f>データ!T6</f>
        <v>140.5</v>
      </c>
      <c r="AU8" s="45"/>
      <c r="AV8" s="45"/>
      <c r="AW8" s="45"/>
      <c r="AX8" s="45"/>
      <c r="AY8" s="45"/>
      <c r="AZ8" s="45"/>
      <c r="BA8" s="45"/>
      <c r="BB8" s="45">
        <f>データ!U6</f>
        <v>20.73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0.56000000000000005</v>
      </c>
      <c r="Q10" s="45"/>
      <c r="R10" s="45"/>
      <c r="S10" s="45"/>
      <c r="T10" s="45"/>
      <c r="U10" s="45"/>
      <c r="V10" s="45"/>
      <c r="W10" s="45">
        <f>データ!Q6</f>
        <v>100</v>
      </c>
      <c r="X10" s="45"/>
      <c r="Y10" s="45"/>
      <c r="Z10" s="45"/>
      <c r="AA10" s="45"/>
      <c r="AB10" s="45"/>
      <c r="AC10" s="45"/>
      <c r="AD10" s="50">
        <f>データ!R6</f>
        <v>3236</v>
      </c>
      <c r="AE10" s="50"/>
      <c r="AF10" s="50"/>
      <c r="AG10" s="50"/>
      <c r="AH10" s="50"/>
      <c r="AI10" s="50"/>
      <c r="AJ10" s="50"/>
      <c r="AK10" s="2"/>
      <c r="AL10" s="50">
        <f>データ!V6</f>
        <v>16</v>
      </c>
      <c r="AM10" s="50"/>
      <c r="AN10" s="50"/>
      <c r="AO10" s="50"/>
      <c r="AP10" s="50"/>
      <c r="AQ10" s="50"/>
      <c r="AR10" s="50"/>
      <c r="AS10" s="50"/>
      <c r="AT10" s="45">
        <f>データ!W6</f>
        <v>0.02</v>
      </c>
      <c r="AU10" s="45"/>
      <c r="AV10" s="45"/>
      <c r="AW10" s="45"/>
      <c r="AX10" s="45"/>
      <c r="AY10" s="45"/>
      <c r="AZ10" s="45"/>
      <c r="BA10" s="45"/>
      <c r="BB10" s="45">
        <f>データ!X6</f>
        <v>800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r0oYR7sLDgLuD3zAHgIJwDv9Bc/SMp+FUk/if4onxmr+y1Nf6ZH/W3lZWzUiqFNxQXIDD0Mq1igKToZnpoHpDw==" saltValue="SrdTxVUKo1l4XK7YEqQi5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204251</v>
      </c>
      <c r="D6" s="33">
        <f t="shared" si="3"/>
        <v>47</v>
      </c>
      <c r="E6" s="33">
        <f t="shared" si="3"/>
        <v>18</v>
      </c>
      <c r="F6" s="33">
        <f t="shared" si="3"/>
        <v>1</v>
      </c>
      <c r="G6" s="33">
        <f t="shared" si="3"/>
        <v>0</v>
      </c>
      <c r="H6" s="33" t="str">
        <f t="shared" si="3"/>
        <v>長野県　木祖村</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0.56000000000000005</v>
      </c>
      <c r="Q6" s="34">
        <f t="shared" si="3"/>
        <v>100</v>
      </c>
      <c r="R6" s="34">
        <f t="shared" si="3"/>
        <v>3236</v>
      </c>
      <c r="S6" s="34">
        <f t="shared" si="3"/>
        <v>2913</v>
      </c>
      <c r="T6" s="34">
        <f t="shared" si="3"/>
        <v>140.5</v>
      </c>
      <c r="U6" s="34">
        <f t="shared" si="3"/>
        <v>20.73</v>
      </c>
      <c r="V6" s="34">
        <f t="shared" si="3"/>
        <v>16</v>
      </c>
      <c r="W6" s="34">
        <f t="shared" si="3"/>
        <v>0.02</v>
      </c>
      <c r="X6" s="34">
        <f t="shared" si="3"/>
        <v>800</v>
      </c>
      <c r="Y6" s="35">
        <f>IF(Y7="",NA(),Y7)</f>
        <v>82.73</v>
      </c>
      <c r="Z6" s="35">
        <f t="shared" ref="Z6:AH6" si="4">IF(Z7="",NA(),Z7)</f>
        <v>82.19</v>
      </c>
      <c r="AA6" s="35">
        <f t="shared" si="4"/>
        <v>83.12</v>
      </c>
      <c r="AB6" s="35">
        <f t="shared" si="4"/>
        <v>85.3</v>
      </c>
      <c r="AC6" s="35">
        <f t="shared" si="4"/>
        <v>81.010000000000005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701.33</v>
      </c>
      <c r="BL6" s="35">
        <f t="shared" si="7"/>
        <v>663.76</v>
      </c>
      <c r="BM6" s="35">
        <f t="shared" si="7"/>
        <v>566.35</v>
      </c>
      <c r="BN6" s="35">
        <f t="shared" si="7"/>
        <v>888.8</v>
      </c>
      <c r="BO6" s="35">
        <f t="shared" si="7"/>
        <v>855.65</v>
      </c>
      <c r="BP6" s="34" t="str">
        <f>IF(BP7="","",IF(BP7="-","【-】","【"&amp;SUBSTITUTE(TEXT(BP7,"#,##0.00"),"-","△")&amp;"】"))</f>
        <v>【860.68】</v>
      </c>
      <c r="BQ6" s="35">
        <f>IF(BQ7="",NA(),BQ7)</f>
        <v>69.7</v>
      </c>
      <c r="BR6" s="35">
        <f t="shared" ref="BR6:BZ6" si="8">IF(BR7="",NA(),BR7)</f>
        <v>78.77</v>
      </c>
      <c r="BS6" s="35">
        <f t="shared" si="8"/>
        <v>68.06</v>
      </c>
      <c r="BT6" s="35">
        <f t="shared" si="8"/>
        <v>41.95</v>
      </c>
      <c r="BU6" s="35">
        <f t="shared" si="8"/>
        <v>75.28</v>
      </c>
      <c r="BV6" s="35">
        <f t="shared" si="8"/>
        <v>53.48</v>
      </c>
      <c r="BW6" s="35">
        <f t="shared" si="8"/>
        <v>53.76</v>
      </c>
      <c r="BX6" s="35">
        <f t="shared" si="8"/>
        <v>52.27</v>
      </c>
      <c r="BY6" s="35">
        <f t="shared" si="8"/>
        <v>52.55</v>
      </c>
      <c r="BZ6" s="35">
        <f t="shared" si="8"/>
        <v>52.23</v>
      </c>
      <c r="CA6" s="34" t="str">
        <f>IF(CA7="","",IF(CA7="-","【-】","【"&amp;SUBSTITUTE(TEXT(CA7,"#,##0.00"),"-","△")&amp;"】"))</f>
        <v>【52.12】</v>
      </c>
      <c r="CB6" s="35">
        <f>IF(CB7="",NA(),CB7)</f>
        <v>514.91</v>
      </c>
      <c r="CC6" s="35">
        <f t="shared" ref="CC6:CK6" si="9">IF(CC7="",NA(),CC7)</f>
        <v>452.02</v>
      </c>
      <c r="CD6" s="35">
        <f t="shared" si="9"/>
        <v>543.01</v>
      </c>
      <c r="CE6" s="35">
        <f t="shared" si="9"/>
        <v>871.69</v>
      </c>
      <c r="CF6" s="35">
        <f t="shared" si="9"/>
        <v>503.65</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6.17</v>
      </c>
      <c r="CN6" s="35">
        <f t="shared" ref="CN6:CV6" si="10">IF(CN7="",NA(),CN7)</f>
        <v>6.17</v>
      </c>
      <c r="CO6" s="35">
        <f t="shared" si="10"/>
        <v>6.17</v>
      </c>
      <c r="CP6" s="35">
        <f t="shared" si="10"/>
        <v>6.17</v>
      </c>
      <c r="CQ6" s="35">
        <f t="shared" si="10"/>
        <v>6.17</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204251</v>
      </c>
      <c r="D7" s="37">
        <v>47</v>
      </c>
      <c r="E7" s="37">
        <v>18</v>
      </c>
      <c r="F7" s="37">
        <v>1</v>
      </c>
      <c r="G7" s="37">
        <v>0</v>
      </c>
      <c r="H7" s="37" t="s">
        <v>98</v>
      </c>
      <c r="I7" s="37" t="s">
        <v>99</v>
      </c>
      <c r="J7" s="37" t="s">
        <v>100</v>
      </c>
      <c r="K7" s="37" t="s">
        <v>101</v>
      </c>
      <c r="L7" s="37" t="s">
        <v>102</v>
      </c>
      <c r="M7" s="37" t="s">
        <v>103</v>
      </c>
      <c r="N7" s="38" t="s">
        <v>104</v>
      </c>
      <c r="O7" s="38" t="s">
        <v>105</v>
      </c>
      <c r="P7" s="38">
        <v>0.56000000000000005</v>
      </c>
      <c r="Q7" s="38">
        <v>100</v>
      </c>
      <c r="R7" s="38">
        <v>3236</v>
      </c>
      <c r="S7" s="38">
        <v>2913</v>
      </c>
      <c r="T7" s="38">
        <v>140.5</v>
      </c>
      <c r="U7" s="38">
        <v>20.73</v>
      </c>
      <c r="V7" s="38">
        <v>16</v>
      </c>
      <c r="W7" s="38">
        <v>0.02</v>
      </c>
      <c r="X7" s="38">
        <v>800</v>
      </c>
      <c r="Y7" s="38">
        <v>82.73</v>
      </c>
      <c r="Z7" s="38">
        <v>82.19</v>
      </c>
      <c r="AA7" s="38">
        <v>83.12</v>
      </c>
      <c r="AB7" s="38">
        <v>85.3</v>
      </c>
      <c r="AC7" s="38">
        <v>81.010000000000005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701.33</v>
      </c>
      <c r="BL7" s="38">
        <v>663.76</v>
      </c>
      <c r="BM7" s="38">
        <v>566.35</v>
      </c>
      <c r="BN7" s="38">
        <v>888.8</v>
      </c>
      <c r="BO7" s="38">
        <v>855.65</v>
      </c>
      <c r="BP7" s="38">
        <v>860.68</v>
      </c>
      <c r="BQ7" s="38">
        <v>69.7</v>
      </c>
      <c r="BR7" s="38">
        <v>78.77</v>
      </c>
      <c r="BS7" s="38">
        <v>68.06</v>
      </c>
      <c r="BT7" s="38">
        <v>41.95</v>
      </c>
      <c r="BU7" s="38">
        <v>75.28</v>
      </c>
      <c r="BV7" s="38">
        <v>53.48</v>
      </c>
      <c r="BW7" s="38">
        <v>53.76</v>
      </c>
      <c r="BX7" s="38">
        <v>52.27</v>
      </c>
      <c r="BY7" s="38">
        <v>52.55</v>
      </c>
      <c r="BZ7" s="38">
        <v>52.23</v>
      </c>
      <c r="CA7" s="38">
        <v>52.12</v>
      </c>
      <c r="CB7" s="38">
        <v>514.91</v>
      </c>
      <c r="CC7" s="38">
        <v>452.02</v>
      </c>
      <c r="CD7" s="38">
        <v>543.01</v>
      </c>
      <c r="CE7" s="38">
        <v>871.69</v>
      </c>
      <c r="CF7" s="38">
        <v>503.65</v>
      </c>
      <c r="CG7" s="38">
        <v>277.29000000000002</v>
      </c>
      <c r="CH7" s="38">
        <v>275.25</v>
      </c>
      <c r="CI7" s="38">
        <v>291.01</v>
      </c>
      <c r="CJ7" s="38">
        <v>292.45</v>
      </c>
      <c r="CK7" s="38">
        <v>294.05</v>
      </c>
      <c r="CL7" s="38">
        <v>299.14</v>
      </c>
      <c r="CM7" s="38">
        <v>6.17</v>
      </c>
      <c r="CN7" s="38">
        <v>6.17</v>
      </c>
      <c r="CO7" s="38">
        <v>6.17</v>
      </c>
      <c r="CP7" s="38">
        <v>6.17</v>
      </c>
      <c r="CQ7" s="38">
        <v>6.17</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2019-12-05T05:31:46Z</dcterms:created>
  <dcterms:modified xsi:type="dcterms:W3CDTF">2020-02-20T02:56:33Z</dcterms:modified>
  <cp:category/>
</cp:coreProperties>
</file>