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70 大鹿村\"/>
    </mc:Choice>
  </mc:AlternateContent>
  <workbookProtection workbookAlgorithmName="SHA-512" workbookHashValue="AK7fnYeOmoPdYhs53iT1amwiW1/MUZcOZOBDBUrNyqIbrj9SDZvGkZo49Vp1hKOtkmziDa5FZ3ifWlC/KyI8aQ==" workbookSaltValue="30Y3ivhXJXQl7sO2Em+mTg==" workbookSpinCount="100000" lockStructure="1"/>
  <bookViews>
    <workbookView xWindow="-120" yWindow="-120" windowWidth="29040" windowHeight="1584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<sst xmlns="http://schemas.openxmlformats.org/spreadsheetml/2006/main" count="225" uniqueCount="113">
  <si>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</si>
  <si>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</si>
  <si>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</si>
  <si>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</si>
  <si>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</si>
  <si>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</si>
  <si>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</si>
  <si>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</si>
  <si>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</si>
  <si>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</si>
  <si>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</si>
  <si>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</si>
  <si>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</si>
  <si>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</si>
  <si>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</si>
  <si>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</si>
  <si>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</si>
  <si>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</si>
  <si>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</si>
  <si>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</si>
  <si>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</si>
  <si>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</si>
  <si>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</si>
  <si>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</si>
  <si>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</si>
  <si>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</si>
  <si>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</si>
  <si>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</si>
  <si>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</si>
  <si>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</si>
  <si>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</si>
  <si>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</si>
  <si>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</si>
  <si>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</si>
  <si>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</si>
  <si>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</si>
  <si>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</si>
  <si>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</si>
  <si>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</si>
  <si>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</si>
  <si>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</si>
  <si>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</si>
  <si>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</si>
  <si>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</si>
  <si>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</si>
  <si>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</si>
  <si>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</si>
  <si>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</si>
  <si>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</si>
  <si>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</si>
  <si>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</si>
  <si>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</si>
  <si>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</si>
  <si>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</si>
  <si>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</si>
  <si>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</si>
  <si>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</si>
  <si>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</si>
  <si>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</si>
  <si>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</si>
  <si>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</si>
  <si>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</si>
  <si>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</si>
  <si>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</si>
  <si>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</si>
  <si>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</si>
  <si>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</si>
  <si>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</si>
  <si>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</si>
  <si>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</si>
  <si>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</si>
  <si>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</si>
  <si>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</si>
  <si>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</si>
  <si>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</si>
  <si>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</si>
  <si>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</si>
  <si>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</si>
  <si>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</si>
  <si>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</si>
  <si>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</si>
  <si>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</si>
  <si>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</si>
  <si>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</si>
  <si>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</si>
  <si>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</si>
  <si>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</si>
  <si>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</si>
  <si>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</si>
  <si>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</si>
  <si>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</si>
  <si>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</si>
  <si>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</si>
  <si>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</si>
  <si>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</si>
  <si>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</si>
  <si>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</si>
  <si>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大鹿村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</si>
  <si>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</si>
  <si>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</si>
  <si>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</si>
  <si>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</si>
  <si>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</si>
  <si>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</si>
  <si>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</si>
  <si>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</si>
  <si>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</si>
  <si>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</si>
  <si>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</si>
  <si>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</si>
  <si>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現在の施設及び管路の更新については、漏水事故等が頻繁に発生している箇所のみとしている。
　しかし、昨年度から4年間は大規模な建設改良工事を予定しているため、計画的に更新を実施する。</t>
    <rPh sb="1" eb="3">
      <t>ゲンザイ</t>
    </rPh>
    <rPh sb="4" eb="6">
      <t>シセツ</t>
    </rPh>
    <rPh sb="6" eb="7">
      <t>オヨ</t>
    </rPh>
    <rPh sb="8" eb="10">
      <t>カンロ</t>
    </rPh>
    <rPh sb="11" eb="13">
      <t>コウシン</t>
    </rPh>
    <rPh sb="19" eb="21">
      <t>ロウスイ</t>
    </rPh>
    <rPh sb="21" eb="23">
      <t>ジコ</t>
    </rPh>
    <rPh sb="23" eb="24">
      <t>トウ</t>
    </rPh>
    <rPh sb="25" eb="27">
      <t>ヒンパン</t>
    </rPh>
    <rPh sb="28" eb="30">
      <t>ハッセイ</t>
    </rPh>
    <rPh sb="34" eb="36">
      <t>カショ</t>
    </rPh>
    <rPh sb="50" eb="53">
      <t>サクネンド</t>
    </rPh>
    <rPh sb="56" eb="58">
      <t>ネンカン</t>
    </rPh>
    <rPh sb="59" eb="62">
      <t>ダイキボ</t>
    </rPh>
    <rPh sb="63" eb="65">
      <t>ケンセツ</t>
    </rPh>
    <rPh sb="65" eb="67">
      <t>カイリョウ</t>
    </rPh>
    <rPh sb="67" eb="69">
      <t>コウジ</t>
    </rPh>
    <rPh sb="70" eb="72">
      <t>ヨテイ</t>
    </rPh>
    <rPh sb="79" eb="82">
      <t>ケイカクテキ</t>
    </rPh>
    <rPh sb="83" eb="85">
      <t>コウシン</t>
    </rPh>
    <rPh sb="86" eb="88">
      <t>ジッシ</t>
    </rPh>
    <phoneticPr fontId="4"/>
  </si>
  <si>
    <t>　過去5年と比較すると、料金回収率及び給水原価は僅かだが改善されている。しかし根本的な解決に至ってないため、今後も経費削減、定期的な料金改定に努めていきたい。
　漏水が頻繁に発生しているため、施設利用率は上昇しているが有収率が減少している。漏水防止のため、計画的に施設及び管路の更新に努めていく。</t>
    <rPh sb="1" eb="3">
      <t>カコ</t>
    </rPh>
    <rPh sb="4" eb="5">
      <t>ネン</t>
    </rPh>
    <rPh sb="6" eb="8">
      <t>ヒカク</t>
    </rPh>
    <rPh sb="12" eb="17">
      <t>リョウキンカイシュウリツ</t>
    </rPh>
    <rPh sb="17" eb="18">
      <t>オヨ</t>
    </rPh>
    <rPh sb="19" eb="21">
      <t>キュウスイ</t>
    </rPh>
    <rPh sb="21" eb="23">
      <t>ゲンカ</t>
    </rPh>
    <rPh sb="24" eb="25">
      <t>ワズ</t>
    </rPh>
    <rPh sb="28" eb="30">
      <t>カイゼン</t>
    </rPh>
    <rPh sb="39" eb="42">
      <t>コンポンテキ</t>
    </rPh>
    <rPh sb="43" eb="45">
      <t>カイケツ</t>
    </rPh>
    <rPh sb="46" eb="47">
      <t>イタ</t>
    </rPh>
    <rPh sb="54" eb="56">
      <t>コンゴ</t>
    </rPh>
    <rPh sb="57" eb="59">
      <t>ケイヒ</t>
    </rPh>
    <rPh sb="59" eb="61">
      <t>サクゲン</t>
    </rPh>
    <rPh sb="62" eb="65">
      <t>テイキテキ</t>
    </rPh>
    <rPh sb="66" eb="68">
      <t>リョウキン</t>
    </rPh>
    <rPh sb="68" eb="70">
      <t>カイテイ</t>
    </rPh>
    <rPh sb="71" eb="72">
      <t>ツト</t>
    </rPh>
    <rPh sb="122" eb="124">
      <t>ボウシ</t>
    </rPh>
    <rPh sb="128" eb="131">
      <t>ケイカクテキ</t>
    </rPh>
    <rPh sb="132" eb="134">
      <t>シセツ</t>
    </rPh>
    <rPh sb="134" eb="135">
      <t>オヨ</t>
    </rPh>
    <rPh sb="136" eb="138">
      <t>カンロ</t>
    </rPh>
    <rPh sb="139" eb="141">
      <t>コウシン</t>
    </rPh>
    <rPh sb="142" eb="143">
      <t>ツト</t>
    </rPh>
    <phoneticPr fontId="4"/>
  </si>
  <si>
    <t xml:space="preserve"> 収益的比率が100％を上回っているが、昨年度と比べ減少している。これは当年度の建設改良工事が昨年度に比べ大きく増えたことが要因である。当村は施設数が多く、維持管理費が高額となっていることや、地理的要因によりポンプ施設の動力費が高額となっているため、費用の抑制や漏水の早期発見に努める必要がある。
　企業債比率については、近年借入してないため減少傾向である。
　料金回収率については、昨年度より僅かに減少している。給水原価が高額の為、料金回収率が低く、他会計の基準外繰出金により収入不足分を補填している。人口減少に伴い、給水人口も減少しているため、料金収入の増加はあまり見込めない状態である。定期的な料金改定を行い、未収金の回収にも力を入れる必要がある。
　施設利用率については、昨年度と比べ上昇しているが、有収率及び料金回収率が昨年度と比べ減少しているため、漏水が頻繁に発生していると考えられる。漏水を少しでもなくすため計画的に施設の修繕及び管路の更新を実施する。</t>
    <rPh sb="1" eb="4">
      <t>シュウエキテキ</t>
    </rPh>
    <rPh sb="4" eb="6">
      <t>ヒリツ</t>
    </rPh>
    <rPh sb="12" eb="14">
      <t>ウワマワ</t>
    </rPh>
    <rPh sb="20" eb="23">
      <t>サクネンド</t>
    </rPh>
    <rPh sb="24" eb="25">
      <t>クラ</t>
    </rPh>
    <rPh sb="26" eb="28">
      <t>ゲンショウ</t>
    </rPh>
    <rPh sb="36" eb="39">
      <t>トウネンド</t>
    </rPh>
    <rPh sb="40" eb="44">
      <t>ケンセツカイリョウ</t>
    </rPh>
    <rPh sb="44" eb="46">
      <t>コウジ</t>
    </rPh>
    <rPh sb="47" eb="49">
      <t>サクネン</t>
    </rPh>
    <rPh sb="49" eb="50">
      <t>ド</t>
    </rPh>
    <rPh sb="51" eb="52">
      <t>クラ</t>
    </rPh>
    <rPh sb="53" eb="54">
      <t>オオ</t>
    </rPh>
    <rPh sb="56" eb="57">
      <t>フ</t>
    </rPh>
    <rPh sb="62" eb="64">
      <t>ヨウイン</t>
    </rPh>
    <rPh sb="68" eb="70">
      <t>トウソン</t>
    </rPh>
    <rPh sb="71" eb="73">
      <t>シセツ</t>
    </rPh>
    <rPh sb="73" eb="74">
      <t>スウ</t>
    </rPh>
    <rPh sb="75" eb="76">
      <t>オオ</t>
    </rPh>
    <rPh sb="78" eb="80">
      <t>イジ</t>
    </rPh>
    <rPh sb="80" eb="83">
      <t>カンリヒ</t>
    </rPh>
    <rPh sb="84" eb="86">
      <t>コウガク</t>
    </rPh>
    <rPh sb="96" eb="99">
      <t>チリテキ</t>
    </rPh>
    <rPh sb="99" eb="101">
      <t>ヨウイン</t>
    </rPh>
    <rPh sb="107" eb="109">
      <t>シセツ</t>
    </rPh>
    <rPh sb="110" eb="112">
      <t>ドウリョク</t>
    </rPh>
    <rPh sb="112" eb="113">
      <t>ヒ</t>
    </rPh>
    <rPh sb="114" eb="116">
      <t>コウガク</t>
    </rPh>
    <rPh sb="125" eb="127">
      <t>ヒヨウ</t>
    </rPh>
    <rPh sb="128" eb="130">
      <t>ヨクセイ</t>
    </rPh>
    <rPh sb="131" eb="133">
      <t>ロウスイ</t>
    </rPh>
    <rPh sb="134" eb="136">
      <t>ソウキ</t>
    </rPh>
    <rPh sb="136" eb="138">
      <t>ハッケン</t>
    </rPh>
    <rPh sb="139" eb="140">
      <t>ツト</t>
    </rPh>
    <rPh sb="142" eb="144">
      <t>ヒツヨウ</t>
    </rPh>
    <rPh sb="150" eb="152">
      <t>キギョウ</t>
    </rPh>
    <rPh sb="152" eb="153">
      <t>サイ</t>
    </rPh>
    <rPh sb="153" eb="155">
      <t>ヒリツ</t>
    </rPh>
    <rPh sb="161" eb="163">
      <t>キンネン</t>
    </rPh>
    <rPh sb="163" eb="165">
      <t>カリイレ</t>
    </rPh>
    <rPh sb="171" eb="173">
      <t>ゲンショウ</t>
    </rPh>
    <rPh sb="173" eb="175">
      <t>ケイコウ</t>
    </rPh>
    <rPh sb="181" eb="183">
      <t>リョウキン</t>
    </rPh>
    <rPh sb="183" eb="185">
      <t>カイシュウ</t>
    </rPh>
    <rPh sb="185" eb="186">
      <t>リツ</t>
    </rPh>
    <rPh sb="192" eb="195">
      <t>サクネンド</t>
    </rPh>
    <rPh sb="197" eb="198">
      <t>ワズ</t>
    </rPh>
    <rPh sb="200" eb="202">
      <t>ゲンショウ</t>
    </rPh>
    <rPh sb="207" eb="209">
      <t>キュウスイ</t>
    </rPh>
    <rPh sb="209" eb="211">
      <t>ゲンカ</t>
    </rPh>
    <rPh sb="212" eb="214">
      <t>コウガク</t>
    </rPh>
    <rPh sb="215" eb="216">
      <t>タメ</t>
    </rPh>
    <rPh sb="217" eb="219">
      <t>リョウキン</t>
    </rPh>
    <rPh sb="219" eb="221">
      <t>カイシュウ</t>
    </rPh>
    <rPh sb="221" eb="222">
      <t>リツ</t>
    </rPh>
    <rPh sb="223" eb="224">
      <t>ヒク</t>
    </rPh>
    <rPh sb="226" eb="229">
      <t>タカイケイ</t>
    </rPh>
    <rPh sb="230" eb="233">
      <t>キジュンガイ</t>
    </rPh>
    <rPh sb="233" eb="235">
      <t>クリダ</t>
    </rPh>
    <rPh sb="235" eb="236">
      <t>キン</t>
    </rPh>
    <rPh sb="239" eb="241">
      <t>シュウニュウ</t>
    </rPh>
    <rPh sb="241" eb="244">
      <t>フソクブン</t>
    </rPh>
    <rPh sb="245" eb="247">
      <t>ホテン</t>
    </rPh>
    <rPh sb="252" eb="256">
      <t>ジンコウゲンショウ</t>
    </rPh>
    <rPh sb="257" eb="258">
      <t>トモナ</t>
    </rPh>
    <rPh sb="260" eb="262">
      <t>キュウスイ</t>
    </rPh>
    <rPh sb="262" eb="264">
      <t>ジンコウ</t>
    </rPh>
    <rPh sb="265" eb="267">
      <t>ゲンショウ</t>
    </rPh>
    <rPh sb="274" eb="278">
      <t>リョウキンシュウニュウ</t>
    </rPh>
    <rPh sb="279" eb="281">
      <t>ゾウカ</t>
    </rPh>
    <rPh sb="285" eb="287">
      <t>ミコ</t>
    </rPh>
    <rPh sb="290" eb="292">
      <t>ジョウタイ</t>
    </rPh>
    <rPh sb="296" eb="299">
      <t>テイキテキ</t>
    </rPh>
    <rPh sb="300" eb="302">
      <t>リョウキン</t>
    </rPh>
    <rPh sb="302" eb="304">
      <t>カイテイ</t>
    </rPh>
    <rPh sb="305" eb="306">
      <t>オコナ</t>
    </rPh>
    <rPh sb="308" eb="311">
      <t>ミシュウキン</t>
    </rPh>
    <rPh sb="312" eb="314">
      <t>カイシュウ</t>
    </rPh>
    <rPh sb="316" eb="317">
      <t>チカラ</t>
    </rPh>
    <rPh sb="318" eb="319">
      <t>イ</t>
    </rPh>
    <rPh sb="321" eb="323">
      <t>ヒツヨウ</t>
    </rPh>
    <rPh sb="329" eb="333">
      <t>シセツリヨウ</t>
    </rPh>
    <rPh sb="333" eb="334">
      <t>リツ</t>
    </rPh>
    <rPh sb="340" eb="343">
      <t>サクネンド</t>
    </rPh>
    <rPh sb="344" eb="345">
      <t>クラ</t>
    </rPh>
    <rPh sb="346" eb="348">
      <t>ジョウショウ</t>
    </rPh>
    <rPh sb="354" eb="357">
      <t>ユウシュウリツ</t>
    </rPh>
    <rPh sb="357" eb="358">
      <t>オヨ</t>
    </rPh>
    <rPh sb="359" eb="361">
      <t>リョウキン</t>
    </rPh>
    <rPh sb="361" eb="363">
      <t>カイシュウ</t>
    </rPh>
    <rPh sb="363" eb="364">
      <t>リツ</t>
    </rPh>
    <rPh sb="365" eb="368">
      <t>サクネンド</t>
    </rPh>
    <rPh sb="369" eb="370">
      <t>クラ</t>
    </rPh>
    <rPh sb="371" eb="373">
      <t>ゲンショウ</t>
    </rPh>
    <rPh sb="380" eb="382">
      <t>ロウスイ</t>
    </rPh>
    <rPh sb="383" eb="385">
      <t>ヒンパン</t>
    </rPh>
    <rPh sb="386" eb="388">
      <t>ハッセイ</t>
    </rPh>
    <rPh sb="393" eb="394">
      <t>カンガ</t>
    </rPh>
    <rPh sb="399" eb="401">
      <t>ロウスイ</t>
    </rPh>
    <rPh sb="402" eb="403">
      <t>スコ</t>
    </rPh>
    <rPh sb="411" eb="414">
      <t>ケイカクテキ</t>
    </rPh>
    <rPh sb="415" eb="417">
      <t>シセツ</t>
    </rPh>
    <rPh sb="418" eb="420">
      <t>シュウゼン</t>
    </rPh>
    <rPh sb="420" eb="421">
      <t>オヨ</t>
    </rPh>
    <rPh sb="422" eb="424">
      <t>カンロ</t>
    </rPh>
    <rPh sb="425" eb="427">
      <t>コウシン</t>
    </rPh>
    <rPh sb="428" eb="43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</si>
</sst>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0.87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B9-41E2-BCB9-D8FA15B07EA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84B9-41E2-BCB9-D8FA15B07EA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48.29</c:v>
                </c:pt>
                <c:pt idx="1">
                  <c:v>43.49</c:v>
                </c:pt>
                <c:pt idx="2">
                  <c:v>47.39</c:v>
                </c:pt>
                <c:pt idx="3">
                  <c:v>45.29</c:v>
                </c:pt>
                <c:pt idx="4">
                  <c:v>48.24</c:v>
                </c:pt>
              </c:numCache>
            </c:numRef>
          </c:val>
          <c:extLst>
            <c:ext xmlns:c16="http://schemas.microsoft.com/office/drawing/2014/chart" uri="{C3380CC4-5D6E-409C-BE32-E72D297353CC}">
              <c16:uniqueId val="{00000000-2E84-4411-9D95-FA99A40C8D0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2E84-4411-9D95-FA99A40C8D0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90.86</c:v>
                </c:pt>
                <c:pt idx="1">
                  <c:v>96.73</c:v>
                </c:pt>
                <c:pt idx="2">
                  <c:v>88.4</c:v>
                </c:pt>
                <c:pt idx="3">
                  <c:v>91.55</c:v>
                </c:pt>
                <c:pt idx="4">
                  <c:v>88.28</c:v>
                </c:pt>
              </c:numCache>
            </c:numRef>
          </c:val>
          <c:extLst>
            <c:ext xmlns:c16="http://schemas.microsoft.com/office/drawing/2014/chart" uri="{C3380CC4-5D6E-409C-BE32-E72D297353CC}">
              <c16:uniqueId val="{00000000-8989-4ED5-A34E-7A205A38134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8989-4ED5-A34E-7A205A38134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73.67</c:v>
                </c:pt>
                <c:pt idx="1">
                  <c:v>88.14</c:v>
                </c:pt>
                <c:pt idx="2">
                  <c:v>128.38999999999999</c:v>
                </c:pt>
                <c:pt idx="3">
                  <c:v>123.48</c:v>
                </c:pt>
                <c:pt idx="4">
                  <c:v>103.67</c:v>
                </c:pt>
              </c:numCache>
            </c:numRef>
          </c:val>
          <c:extLst>
            <c:ext xmlns:c16="http://schemas.microsoft.com/office/drawing/2014/chart" uri="{C3380CC4-5D6E-409C-BE32-E72D297353CC}">
              <c16:uniqueId val="{00000000-197F-4F04-9F84-3976BCE8B5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197F-4F04-9F84-3976BCE8B5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A2-4704-A335-6F7092E06D4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A2-4704-A335-6F7092E06D4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31-4BFC-85EF-3E3D7247061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31-4BFC-85EF-3E3D7247061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A-405B-9BC4-3011DDD62AB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A-405B-9BC4-3011DDD62AB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CF-4B97-AA89-7C50AC6F4E5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CF-4B97-AA89-7C50AC6F4E5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1695.31</c:v>
                </c:pt>
                <c:pt idx="1">
                  <c:v>1525.9</c:v>
                </c:pt>
                <c:pt idx="2">
                  <c:v>1404.5</c:v>
                </c:pt>
                <c:pt idx="3">
                  <c:v>1219.8699999999999</c:v>
                </c:pt>
                <c:pt idx="4">
                  <c:v>1057.73</c:v>
                </c:pt>
              </c:numCache>
            </c:numRef>
          </c:val>
          <c:extLst>
            <c:ext xmlns:c16="http://schemas.microsoft.com/office/drawing/2014/chart" uri="{C3380CC4-5D6E-409C-BE32-E72D297353CC}">
              <c16:uniqueId val="{00000000-E153-4A76-A165-D53217988AA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E153-4A76-A165-D53217988AA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26.76</c:v>
                </c:pt>
                <c:pt idx="1">
                  <c:v>23.95</c:v>
                </c:pt>
                <c:pt idx="2">
                  <c:v>28.14</c:v>
                </c:pt>
                <c:pt idx="3">
                  <c:v>38.619999999999997</c:v>
                </c:pt>
                <c:pt idx="4">
                  <c:v>38.06</c:v>
                </c:pt>
              </c:numCache>
            </c:numRef>
          </c:val>
          <c:extLst>
            <c:ext xmlns:c16="http://schemas.microsoft.com/office/drawing/2014/chart" uri="{C3380CC4-5D6E-409C-BE32-E72D297353CC}">
              <c16:uniqueId val="{00000000-6201-422E-B952-77EAC3B91C8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6201-422E-B952-77EAC3B91C8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934.94</c:v>
                </c:pt>
                <c:pt idx="1">
                  <c:v>1071.28</c:v>
                </c:pt>
                <c:pt idx="2">
                  <c:v>892.01</c:v>
                </c:pt>
                <c:pt idx="3">
                  <c:v>686.16</c:v>
                </c:pt>
                <c:pt idx="4">
                  <c:v>702.93</c:v>
                </c:pt>
              </c:numCache>
            </c:numRef>
          </c:val>
          <c:extLst>
            <c:ext xmlns:c16="http://schemas.microsoft.com/office/drawing/2014/chart" uri="{C3380CC4-5D6E-409C-BE32-E72D297353CC}">
              <c16:uniqueId val="{00000000-CCF2-4334-8099-C3C522CA168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CCF2-4334-8099-C3C522CA168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大鹿村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1008</v>
      </c>
      <c r="AM8" s="50"/>
      <c r="AN8" s="50"/>
      <c r="AO8" s="50"/>
      <c r="AP8" s="50"/>
      <c r="AQ8" s="50"/>
      <c r="AR8" s="50"/>
      <c r="AS8" s="50"/>
      <c r="AT8" s="46">
        <f>データ!$S$6</f>
        <v>248.28</v>
      </c>
      <c r="AU8" s="46"/>
      <c r="AV8" s="46"/>
      <c r="AW8" s="46"/>
      <c r="AX8" s="46"/>
      <c r="AY8" s="46"/>
      <c r="AZ8" s="46"/>
      <c r="BA8" s="46"/>
      <c r="BB8" s="46">
        <f>データ!$T$6</f>
        <v>4.0599999999999996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87.37</v>
      </c>
      <c r="Q10" s="46"/>
      <c r="R10" s="46"/>
      <c r="S10" s="46"/>
      <c r="T10" s="46"/>
      <c r="U10" s="46"/>
      <c r="V10" s="46"/>
      <c r="W10" s="50">
        <f>データ!$Q$6</f>
        <v>3792</v>
      </c>
      <c r="X10" s="50"/>
      <c r="Y10" s="50"/>
      <c r="Z10" s="50"/>
      <c r="AA10" s="50"/>
      <c r="AB10" s="50"/>
      <c r="AC10" s="50"/>
      <c r="AD10" s="2"/>
      <c r="AE10" s="2"/>
      <c r="AF10" s="2"/>
      <c r="AG10" s="2"/>
      <c r="AH10" s="2"/>
      <c r="AI10" s="2"/>
      <c r="AJ10" s="2"/>
      <c r="AK10" s="2"/>
      <c r="AL10" s="50">
        <f>データ!$U$6</f>
        <v>872</v>
      </c>
      <c r="AM10" s="50"/>
      <c r="AN10" s="50"/>
      <c r="AO10" s="50"/>
      <c r="AP10" s="50"/>
      <c r="AQ10" s="50"/>
      <c r="AR10" s="50"/>
      <c r="AS10" s="50"/>
      <c r="AT10" s="46">
        <f>データ!$V$6</f>
        <v>7.97</v>
      </c>
      <c r="AU10" s="46"/>
      <c r="AV10" s="46"/>
      <c r="AW10" s="46"/>
      <c r="AX10" s="46"/>
      <c r="AY10" s="46"/>
      <c r="AZ10" s="46"/>
      <c r="BA10" s="46"/>
      <c r="BB10" s="46">
        <f>データ!$W$6</f>
        <v>109.41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112</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tzySmwzAihqIrUahnWaDLpGsAMckttodCgztExK+LXOOZaRrox+JLsCBh9Tt6UKH2KJ2shRNfEVC1k5+pYAXqw==" saltValue="td1uAf3PxLEEg1l/xOiE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204170</v>
      </c>
      <c r="D6" s="34">
        <f t="shared" si="3"/>
        <v>47</v>
      </c>
      <c r="E6" s="34">
        <f t="shared" si="3"/>
        <v>1</v>
      </c>
      <c r="F6" s="34">
        <f t="shared" si="3"/>
        <v>0</v>
      </c>
      <c r="G6" s="34">
        <f t="shared" si="3"/>
        <v>0</v>
      </c>
      <c r="H6" s="34" t="str">
        <f t="shared" si="3"/>
        <v>長野県　大鹿村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87.37</v>
      </c>
      <c r="Q6" s="35">
        <f t="shared" si="3"/>
        <v>3792</v>
      </c>
      <c r="R6" s="35">
        <f t="shared" si="3"/>
        <v>1008</v>
      </c>
      <c r="S6" s="35">
        <f t="shared" si="3"/>
        <v>248.28</v>
      </c>
      <c r="T6" s="35">
        <f t="shared" si="3"/>
        <v>4.0599999999999996</v>
      </c>
      <c r="U6" s="35">
        <f t="shared" si="3"/>
        <v>872</v>
      </c>
      <c r="V6" s="35">
        <f t="shared" si="3"/>
        <v>7.97</v>
      </c>
      <c r="W6" s="35">
        <f t="shared" si="3"/>
        <v>109.41</v>
      </c>
      <c r="X6" s="36">
        <f>IF(X7="",NA(),X7)</f>
        <v>73.67</v>
      </c>
      <c r="Y6" s="36">
        <f t="shared" ref="Y6:AG6" si="4">IF(Y7="",NA(),Y7)</f>
        <v>88.14</v>
      </c>
      <c r="Z6" s="36">
        <f t="shared" si="4"/>
        <v>128.38999999999999</v>
      </c>
      <c r="AA6" s="36">
        <f t="shared" si="4"/>
        <v>123.48</v>
      </c>
      <c r="AB6" s="36">
        <f t="shared" si="4"/>
        <v>103.67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1695.31</v>
      </c>
      <c r="BF6" s="36">
        <f t="shared" ref="BF6:BN6" si="7">IF(BF7="",NA(),BF7)</f>
        <v>1525.9</v>
      </c>
      <c r="BG6" s="36">
        <f t="shared" si="7"/>
        <v>1404.5</v>
      </c>
      <c r="BH6" s="36">
        <f t="shared" si="7"/>
        <v>1219.8699999999999</v>
      </c>
      <c r="BI6" s="36">
        <f t="shared" si="7"/>
        <v>1057.73</v>
      </c>
      <c r="BJ6" s="36">
        <f t="shared" si="7"/>
        <v>1486.62</v>
      </c>
      <c r="BK6" s="36">
        <f t="shared" si="7"/>
        <v>1510.14</v>
      </c>
      <c r="BL6" s="36">
        <f t="shared" si="7"/>
        <v>1595.62</v>
      </c>
      <c r="BM6" s="36">
        <f t="shared" si="7"/>
        <v>1302.33</v>
      </c>
      <c r="BN6" s="36">
        <f t="shared" si="7"/>
        <v>1274.21</v>
      </c>
      <c r="BO6" s="35" t="str">
        <f>IF(BO7="","",IF(BO7="-","【-】","【"&amp;SUBSTITUTE(TEXT(BO7,"#,##0.00"),"-","△")&amp;"】"))</f>
        <v>【1,074.14】</v>
      </c>
      <c r="BP6" s="36">
        <f>IF(BP7="",NA(),BP7)</f>
        <v>26.76</v>
      </c>
      <c r="BQ6" s="36">
        <f t="shared" ref="BQ6:BY6" si="8">IF(BQ7="",NA(),BQ7)</f>
        <v>23.95</v>
      </c>
      <c r="BR6" s="36">
        <f t="shared" si="8"/>
        <v>28.14</v>
      </c>
      <c r="BS6" s="36">
        <f t="shared" si="8"/>
        <v>38.619999999999997</v>
      </c>
      <c r="BT6" s="36">
        <f t="shared" si="8"/>
        <v>38.06</v>
      </c>
      <c r="BU6" s="36">
        <f t="shared" si="8"/>
        <v>24.39</v>
      </c>
      <c r="BV6" s="36">
        <f t="shared" si="8"/>
        <v>22.67</v>
      </c>
      <c r="BW6" s="36">
        <f t="shared" si="8"/>
        <v>37.92</v>
      </c>
      <c r="BX6" s="36">
        <f t="shared" si="8"/>
        <v>40.89</v>
      </c>
      <c r="BY6" s="36">
        <f t="shared" si="8"/>
        <v>41.25</v>
      </c>
      <c r="BZ6" s="35" t="str">
        <f>IF(BZ7="","",IF(BZ7="-","【-】","【"&amp;SUBSTITUTE(TEXT(BZ7,"#,##0.00"),"-","△")&amp;"】"))</f>
        <v>【54.36】</v>
      </c>
      <c r="CA6" s="36">
        <f>IF(CA7="",NA(),CA7)</f>
        <v>934.94</v>
      </c>
      <c r="CB6" s="36">
        <f t="shared" ref="CB6:CJ6" si="9">IF(CB7="",NA(),CB7)</f>
        <v>1071.28</v>
      </c>
      <c r="CC6" s="36">
        <f t="shared" si="9"/>
        <v>892.01</v>
      </c>
      <c r="CD6" s="36">
        <f t="shared" si="9"/>
        <v>686.16</v>
      </c>
      <c r="CE6" s="36">
        <f t="shared" si="9"/>
        <v>702.93</v>
      </c>
      <c r="CF6" s="36">
        <f t="shared" si="9"/>
        <v>734.18</v>
      </c>
      <c r="CG6" s="36">
        <f t="shared" si="9"/>
        <v>789.62</v>
      </c>
      <c r="CH6" s="36">
        <f t="shared" si="9"/>
        <v>423.18</v>
      </c>
      <c r="CI6" s="36">
        <f t="shared" si="9"/>
        <v>383.2</v>
      </c>
      <c r="CJ6" s="36">
        <f t="shared" si="9"/>
        <v>383.25</v>
      </c>
      <c r="CK6" s="35" t="str">
        <f>IF(CK7="","",IF(CK7="-","【-】","【"&amp;SUBSTITUTE(TEXT(CK7,"#,##0.00"),"-","△")&amp;"】"))</f>
        <v>【296.40】</v>
      </c>
      <c r="CL6" s="36">
        <f>IF(CL7="",NA(),CL7)</f>
        <v>48.29</v>
      </c>
      <c r="CM6" s="36">
        <f t="shared" ref="CM6:CU6" si="10">IF(CM7="",NA(),CM7)</f>
        <v>43.49</v>
      </c>
      <c r="CN6" s="36">
        <f t="shared" si="10"/>
        <v>47.39</v>
      </c>
      <c r="CO6" s="36">
        <f t="shared" si="10"/>
        <v>45.29</v>
      </c>
      <c r="CP6" s="36">
        <f t="shared" si="10"/>
        <v>48.24</v>
      </c>
      <c r="CQ6" s="36">
        <f t="shared" si="10"/>
        <v>48.36</v>
      </c>
      <c r="CR6" s="36">
        <f t="shared" si="10"/>
        <v>48.7</v>
      </c>
      <c r="CS6" s="36">
        <f t="shared" si="10"/>
        <v>46.9</v>
      </c>
      <c r="CT6" s="36">
        <f t="shared" si="10"/>
        <v>47.95</v>
      </c>
      <c r="CU6" s="36">
        <f t="shared" si="10"/>
        <v>48.26</v>
      </c>
      <c r="CV6" s="35" t="str">
        <f>IF(CV7="","",IF(CV7="-","【-】","【"&amp;SUBSTITUTE(TEXT(CV7,"#,##0.00"),"-","△")&amp;"】"))</f>
        <v>【55.95】</v>
      </c>
      <c r="CW6" s="36">
        <f>IF(CW7="",NA(),CW7)</f>
        <v>90.86</v>
      </c>
      <c r="CX6" s="36">
        <f t="shared" ref="CX6:DF6" si="11">IF(CX7="",NA(),CX7)</f>
        <v>96.73</v>
      </c>
      <c r="CY6" s="36">
        <f t="shared" si="11"/>
        <v>88.4</v>
      </c>
      <c r="CZ6" s="36">
        <f t="shared" si="11"/>
        <v>91.55</v>
      </c>
      <c r="DA6" s="36">
        <f t="shared" si="11"/>
        <v>88.28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0.87</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204170</v>
      </c>
      <c r="D7" s="38">
        <v>47</v>
      </c>
      <c r="E7" s="38">
        <v>1</v>
      </c>
      <c r="F7" s="38">
        <v>0</v>
      </c>
      <c r="G7" s="38">
        <v>0</v>
      </c>
      <c r="H7" s="38" t="s">
        <v>97</v>
      </c>
      <c r="I7" s="38" t="s">
        <v>98</v>
      </c>
      <c r="J7" s="38" t="s">
        <v>99</v>
      </c>
      <c r="K7" s="38" t="s">
        <v>100</v>
      </c>
      <c r="L7" s="38" t="s">
        <v>101</v>
      </c>
      <c r="M7" s="38" t="s">
        <v>102</v>
      </c>
      <c r="N7" s="39" t="s">
        <v>103</v>
      </c>
      <c r="O7" s="39" t="s">
        <v>104</v>
      </c>
      <c r="P7" s="39">
        <v>87.37</v>
      </c>
      <c r="Q7" s="39">
        <v>3792</v>
      </c>
      <c r="R7" s="39">
        <v>1008</v>
      </c>
      <c r="S7" s="39">
        <v>248.28</v>
      </c>
      <c r="T7" s="39">
        <v>4.0599999999999996</v>
      </c>
      <c r="U7" s="39">
        <v>872</v>
      </c>
      <c r="V7" s="39">
        <v>7.97</v>
      </c>
      <c r="W7" s="39">
        <v>109.41</v>
      </c>
      <c r="X7" s="39">
        <v>73.67</v>
      </c>
      <c r="Y7" s="39">
        <v>88.14</v>
      </c>
      <c r="Z7" s="39">
        <v>128.38999999999999</v>
      </c>
      <c r="AA7" s="39">
        <v>123.48</v>
      </c>
      <c r="AB7" s="39">
        <v>103.67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1695.31</v>
      </c>
      <c r="BF7" s="39">
        <v>1525.9</v>
      </c>
      <c r="BG7" s="39">
        <v>1404.5</v>
      </c>
      <c r="BH7" s="39">
        <v>1219.8699999999999</v>
      </c>
      <c r="BI7" s="39">
        <v>1057.73</v>
      </c>
      <c r="BJ7" s="39">
        <v>1486.62</v>
      </c>
      <c r="BK7" s="39">
        <v>1510.14</v>
      </c>
      <c r="BL7" s="39">
        <v>1595.62</v>
      </c>
      <c r="BM7" s="39">
        <v>1302.33</v>
      </c>
      <c r="BN7" s="39">
        <v>1274.21</v>
      </c>
      <c r="BO7" s="39">
        <v>1074.1400000000001</v>
      </c>
      <c r="BP7" s="39">
        <v>26.76</v>
      </c>
      <c r="BQ7" s="39">
        <v>23.95</v>
      </c>
      <c r="BR7" s="39">
        <v>28.14</v>
      </c>
      <c r="BS7" s="39">
        <v>38.619999999999997</v>
      </c>
      <c r="BT7" s="39">
        <v>38.06</v>
      </c>
      <c r="BU7" s="39">
        <v>24.39</v>
      </c>
      <c r="BV7" s="39">
        <v>22.67</v>
      </c>
      <c r="BW7" s="39">
        <v>37.92</v>
      </c>
      <c r="BX7" s="39">
        <v>40.89</v>
      </c>
      <c r="BY7" s="39">
        <v>41.25</v>
      </c>
      <c r="BZ7" s="39">
        <v>54.36</v>
      </c>
      <c r="CA7" s="39">
        <v>934.94</v>
      </c>
      <c r="CB7" s="39">
        <v>1071.28</v>
      </c>
      <c r="CC7" s="39">
        <v>892.01</v>
      </c>
      <c r="CD7" s="39">
        <v>686.16</v>
      </c>
      <c r="CE7" s="39">
        <v>702.93</v>
      </c>
      <c r="CF7" s="39">
        <v>734.18</v>
      </c>
      <c r="CG7" s="39">
        <v>789.62</v>
      </c>
      <c r="CH7" s="39">
        <v>423.18</v>
      </c>
      <c r="CI7" s="39">
        <v>383.2</v>
      </c>
      <c r="CJ7" s="39">
        <v>383.25</v>
      </c>
      <c r="CK7" s="39">
        <v>296.39999999999998</v>
      </c>
      <c r="CL7" s="39">
        <v>48.29</v>
      </c>
      <c r="CM7" s="39">
        <v>43.49</v>
      </c>
      <c r="CN7" s="39">
        <v>47.39</v>
      </c>
      <c r="CO7" s="39">
        <v>45.29</v>
      </c>
      <c r="CP7" s="39">
        <v>48.24</v>
      </c>
      <c r="CQ7" s="39">
        <v>48.36</v>
      </c>
      <c r="CR7" s="39">
        <v>48.7</v>
      </c>
      <c r="CS7" s="39">
        <v>46.9</v>
      </c>
      <c r="CT7" s="39">
        <v>47.95</v>
      </c>
      <c r="CU7" s="39">
        <v>48.26</v>
      </c>
      <c r="CV7" s="39">
        <v>55.95</v>
      </c>
      <c r="CW7" s="39">
        <v>90.86</v>
      </c>
      <c r="CX7" s="39">
        <v>96.73</v>
      </c>
      <c r="CY7" s="39">
        <v>88.4</v>
      </c>
      <c r="CZ7" s="39">
        <v>91.55</v>
      </c>
      <c r="DA7" s="39">
        <v>88.28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0.87</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2020-01-22T07:27:02Z</cp:lastPrinted>
  <dcterms:created xsi:type="dcterms:W3CDTF">2019-12-05T04:37:29Z</dcterms:created>
  <dcterms:modified xsi:type="dcterms:W3CDTF">2020-03-02T04:32:25Z</dcterms:modified>
  <cp:category/>
</cp:coreProperties>
</file>