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5　南信州地域振興局\204161 豊丘村\"/>
    </mc:Choice>
  </mc:AlternateContent>
  <workbookProtection workbookAlgorithmName="SHA-512" workbookHashValue="Fm1XSKyK9LRMzonwc3G1ZCcztRhLoIEcVONXM9nFLRidhHUxbvfxXQAvAVHC/3TqKcRIZy951vvXb7Hk3pPHQw==" workbookSaltValue="ryedhbLIF9Hd9a+5fAjXNw==" workbookSpinCount="100000" lockStructure="1"/>
  <bookViews>
    <workbookView xWindow="930" yWindow="15" windowWidth="15360" windowHeight="76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<sst xmlns="http://schemas.openxmlformats.org/spreadsheetml/2006/main" count="228" uniqueCount="113">
  <si>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</si>
  <si>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</si>
  <si>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</si>
  <si>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</si>
  <si>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</si>
  <si>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</si>
  <si>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</si>
  <si>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</si>
  <si>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</si>
  <si>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</si>
  <si>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</si>
  <si>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</si>
  <si>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</si>
  <si>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</si>
  <si>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</si>
  <si>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</si>
  <si>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</si>
  <si>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</si>
  <si>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</si>
  <si>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</si>
  <si>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</si>
  <si>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</si>
  <si>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</si>
  <si>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</si>
  <si>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</si>
  <si>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</si>
  <si>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</si>
  <si>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</si>
  <si>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</si>
  <si>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</si>
  <si>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</si>
  <si>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</si>
  <si>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</si>
  <si>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</si>
  <si>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</si>
  <si>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</si>
  <si>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</si>
  <si>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</si>
  <si>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</si>
  <si>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</si>
  <si>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</si>
  <si>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</si>
  <si>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</si>
  <si>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</si>
  <si>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</si>
  <si>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</si>
  <si>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</si>
  <si>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</si>
  <si>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</si>
  <si>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</si>
  <si>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</si>
  <si>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</si>
  <si>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</si>
  <si>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</si>
  <si>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</si>
  <si>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</si>
  <si>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</si>
  <si>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</si>
  <si>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</si>
  <si>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</si>
  <si>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</si>
  <si>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</si>
  <si>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</si>
  <si>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</si>
  <si>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</si>
  <si>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</si>
  <si>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</si>
  <si>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</si>
  <si>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</si>
  <si>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</si>
  <si>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</si>
  <si>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</si>
  <si>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</si>
  <si>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</si>
  <si>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</si>
  <si>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</si>
  <si>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</si>
  <si>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</si>
  <si>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</si>
  <si>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</si>
  <si>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</si>
  <si>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</si>
  <si>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</si>
  <si>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</si>
  <si>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</si>
  <si>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</si>
  <si>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</si>
  <si>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</si>
  <si>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</si>
  <si>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</si>
  <si>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</si>
  <si>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</si>
  <si>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</si>
  <si>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</si>
  <si>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</si>
  <si>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</si>
  <si>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</si>
  <si>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豊丘村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</si>
  <si>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</si>
  <si>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</si>
  <si>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</si>
  <si>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</si>
  <si>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</si>
  <si>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</si>
  <si>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</si>
  <si>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</si>
  <si>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</si>
  <si>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</si>
  <si>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</si>
  <si>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</si>
  <si>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平成22年度から平成26年度にかけて、管渠を全て調査した。調査結果から、清掃・修繕も行い、現在大きな修繕・更新が必要な箇所はない。
　今後も、計画的に管渠の調査を行いながら、清掃・修繕を行っていく。
　また、平成31（令和１）年度には個別施設計画（最適整備構想）を策定し施設全体の老朽状況を把握する。</t>
    <rPh sb="1" eb="3">
      <t>ヘイセイ</t>
    </rPh>
    <rPh sb="5" eb="6">
      <t>ネン</t>
    </rPh>
    <rPh sb="6" eb="7">
      <t>ド</t>
    </rPh>
    <rPh sb="9" eb="11">
      <t>ヘイセイ</t>
    </rPh>
    <rPh sb="13" eb="14">
      <t>ネン</t>
    </rPh>
    <rPh sb="14" eb="15">
      <t>ド</t>
    </rPh>
    <rPh sb="20" eb="22">
      <t>カンキョ</t>
    </rPh>
    <rPh sb="23" eb="24">
      <t>スベ</t>
    </rPh>
    <rPh sb="25" eb="27">
      <t>チョウサ</t>
    </rPh>
    <rPh sb="30" eb="32">
      <t>チョウサ</t>
    </rPh>
    <rPh sb="32" eb="34">
      <t>ケッカ</t>
    </rPh>
    <rPh sb="37" eb="39">
      <t>セイソウ</t>
    </rPh>
    <rPh sb="40" eb="42">
      <t>シュウゼン</t>
    </rPh>
    <rPh sb="43" eb="44">
      <t>オコナ</t>
    </rPh>
    <rPh sb="46" eb="48">
      <t>ゲンザイ</t>
    </rPh>
    <rPh sb="48" eb="49">
      <t>オオ</t>
    </rPh>
    <rPh sb="51" eb="53">
      <t>シュウゼン</t>
    </rPh>
    <rPh sb="54" eb="56">
      <t>コウシン</t>
    </rPh>
    <rPh sb="57" eb="59">
      <t>ヒツヨウ</t>
    </rPh>
    <rPh sb="60" eb="62">
      <t>カショ</t>
    </rPh>
    <rPh sb="68" eb="70">
      <t>コンゴ</t>
    </rPh>
    <rPh sb="72" eb="75">
      <t>ケイカクテキ</t>
    </rPh>
    <rPh sb="76" eb="78">
      <t>カンキョ</t>
    </rPh>
    <rPh sb="79" eb="81">
      <t>チョウサ</t>
    </rPh>
    <rPh sb="82" eb="83">
      <t>オコナ</t>
    </rPh>
    <rPh sb="88" eb="90">
      <t>セイソウ</t>
    </rPh>
    <rPh sb="91" eb="93">
      <t>シュウゼン</t>
    </rPh>
    <rPh sb="94" eb="95">
      <t>オコナ</t>
    </rPh>
    <rPh sb="136" eb="138">
      <t>シセツ</t>
    </rPh>
    <rPh sb="138" eb="140">
      <t>ゼンタイ</t>
    </rPh>
    <rPh sb="143" eb="145">
      <t>ジョウキョウ</t>
    </rPh>
    <rPh sb="146" eb="148">
      <t>ハアク</t>
    </rPh>
    <phoneticPr fontId="4"/>
  </si>
  <si>
    <r>
      <t>　経費回収率は、平成28年度に使用料改定を実施したことにより改善されているが、収益的収支比率において依然として使用料以外の収入（一般会計からの繰入金）に依存してる。令和２年度に使用料の見直しを行い、適正な使用料収入の確保をする必要がある。
　また、汚水処理原価は、使用料改定によりH28年から改善し、類似団体よりもコストが抑えられているが、処理施設は供用開始20年を経過し、維持管理費が年々増加しているため、運転方法、計画的修繕による費用の平準化等を進め、更なる経営改善を進めていく。
　さらに、維持管理に大きなウエートを占めている施設管理委託を平成30年度から複数年契約にし、更なる費用抑制が図られている。
　施設利用率と水洗化率は、他の</t>
    </r>
    <r>
      <rPr>
        <sz val="11"/>
        <rFont val="ＭＳ ゴシック"/>
        <family val="3"/>
        <charset val="128"/>
      </rPr>
      <t>類似</t>
    </r>
    <r>
      <rPr>
        <sz val="11"/>
        <color theme="1"/>
        <rFont val="ＭＳ ゴシック"/>
        <family val="3"/>
        <charset val="128"/>
      </rPr>
      <t>団体よりも高い値であり、適切な施設規模で汚水処理が安全に行われている。
　</t>
    </r>
    <rPh sb="306" eb="308">
      <t>シセツ</t>
    </rPh>
    <rPh sb="308" eb="311">
      <t>リヨウリツ</t>
    </rPh>
    <rPh sb="312" eb="315">
      <t>スイセンカ</t>
    </rPh>
    <rPh sb="315" eb="316">
      <t>リツ</t>
    </rPh>
    <rPh sb="318" eb="319">
      <t>タ</t>
    </rPh>
    <rPh sb="320" eb="322">
      <t>ルイジ</t>
    </rPh>
    <rPh sb="322" eb="324">
      <t>ダンタイ</t>
    </rPh>
    <rPh sb="327" eb="328">
      <t>タカ</t>
    </rPh>
    <rPh sb="329" eb="330">
      <t>アタイ</t>
    </rPh>
    <rPh sb="334" eb="336">
      <t>テキセツ</t>
    </rPh>
    <rPh sb="337" eb="339">
      <t>シセツ</t>
    </rPh>
    <rPh sb="339" eb="341">
      <t>キボ</t>
    </rPh>
    <rPh sb="342" eb="344">
      <t>オスイ</t>
    </rPh>
    <rPh sb="344" eb="346">
      <t>ショリ</t>
    </rPh>
    <rPh sb="347" eb="349">
      <t>アンゼン</t>
    </rPh>
    <rPh sb="350" eb="351">
      <t>オコナ</t>
    </rPh>
    <phoneticPr fontId="7"/>
  </si>
  <si>
    <t>　平成31（令和１）年度には下水道事業へ移行し、各種財務諸表・指標等が整理され、当村の下水道事業及びその資産の状況が明らかになる。また、個別施設計画（最適整備構想）によって老朽化・維持管理費等を中心とした現状把握ができる。
　令和２年度には、経営戦略を策定し、下水道施設更新計画の策定・適正な下水道使用料水準の把握等行い更なる経営改善等への取組により、持続可能な下水道事業の経営を目指す。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</si>
</sst>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68-472B-BA57-133CFB82BDB8}"/>
            </c:ext>
          </c:extLst>
        </c:ser>
        <c:dLbls>
          <c:showLegendKey val="0"/>
          <c:showVal val="0"/>
          <c:showCatName val="0"/>
          <c:showSerName val="0"/>
          <c:showPercent val="0"/>
          <c:showBubbleSize val="0"/>
        </c:dLbls>
        <c:gapWidth val="150"/>
        <c:axId val="127709568"/>
        <c:axId val="12771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868-472B-BA57-133CFB82BDB8}"/>
            </c:ext>
          </c:extLst>
        </c:ser>
        <c:dLbls>
          <c:showLegendKey val="0"/>
          <c:showVal val="0"/>
          <c:showCatName val="0"/>
          <c:showSerName val="0"/>
          <c:showPercent val="0"/>
          <c:showBubbleSize val="0"/>
        </c:dLbls>
        <c:marker val="1"/>
        <c:smooth val="0"/>
        <c:axId val="127709568"/>
        <c:axId val="127711488"/>
      </c:lineChart>
      <c:dateAx>
        <c:axId val="127709568"/>
        <c:scaling>
          <c:orientation val="minMax"/>
        </c:scaling>
        <c:delete val="1"/>
        <c:axPos val="b"/>
        <c:numFmt formatCode="ge" sourceLinked="1"/>
        <c:majorTickMark val="none"/>
        <c:minorTickMark val="none"/>
        <c:tickLblPos val="none"/>
        <c:crossAx val="127711488"/>
        <c:crosses val="autoZero"/>
        <c:auto val="1"/>
        <c:lblOffset val="100"/>
        <c:baseTimeUnit val="years"/>
      </c:dateAx>
      <c:valAx>
        <c:axId val="1277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67.87</c:v>
                </c:pt>
                <c:pt idx="1">
                  <c:v>61.85</c:v>
                </c:pt>
                <c:pt idx="2">
                  <c:v>62.33</c:v>
                </c:pt>
                <c:pt idx="3">
                  <c:v>62.09</c:v>
                </c:pt>
                <c:pt idx="4">
                  <c:v>62</c:v>
                </c:pt>
              </c:numCache>
            </c:numRef>
          </c:val>
          <c:extLst>
            <c:ext xmlns:c16="http://schemas.microsoft.com/office/drawing/2014/chart" uri="{C3380CC4-5D6E-409C-BE32-E72D297353CC}">
              <c16:uniqueId val="{00000000-3E4D-4E2B-88FC-3CFC320DA3B7}"/>
            </c:ext>
          </c:extLst>
        </c:ser>
        <c:dLbls>
          <c:showLegendKey val="0"/>
          <c:showVal val="0"/>
          <c:showCatName val="0"/>
          <c:showSerName val="0"/>
          <c:showPercent val="0"/>
          <c:showBubbleSize val="0"/>
        </c:dLbls>
        <c:gapWidth val="150"/>
        <c:axId val="79547008"/>
        <c:axId val="795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3E4D-4E2B-88FC-3CFC320DA3B7}"/>
            </c:ext>
          </c:extLst>
        </c:ser>
        <c:dLbls>
          <c:showLegendKey val="0"/>
          <c:showVal val="0"/>
          <c:showCatName val="0"/>
          <c:showSerName val="0"/>
          <c:showPercent val="0"/>
          <c:showBubbleSize val="0"/>
        </c:dLbls>
        <c:marker val="1"/>
        <c:smooth val="0"/>
        <c:axId val="79547008"/>
        <c:axId val="79561472"/>
      </c:lineChart>
      <c:dateAx>
        <c:axId val="79547008"/>
        <c:scaling>
          <c:orientation val="minMax"/>
        </c:scaling>
        <c:delete val="1"/>
        <c:axPos val="b"/>
        <c:numFmt formatCode="ge" sourceLinked="1"/>
        <c:majorTickMark val="none"/>
        <c:minorTickMark val="none"/>
        <c:tickLblPos val="none"/>
        <c:crossAx val="79561472"/>
        <c:crosses val="autoZero"/>
        <c:auto val="1"/>
        <c:lblOffset val="100"/>
        <c:baseTimeUnit val="years"/>
      </c:dateAx>
      <c:valAx>
        <c:axId val="7956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97.69</c:v>
                </c:pt>
                <c:pt idx="1">
                  <c:v>98.1</c:v>
                </c:pt>
                <c:pt idx="2">
                  <c:v>99.34</c:v>
                </c:pt>
                <c:pt idx="3">
                  <c:v>98.95</c:v>
                </c:pt>
                <c:pt idx="4">
                  <c:v>98.66</c:v>
                </c:pt>
              </c:numCache>
            </c:numRef>
          </c:val>
          <c:extLst>
            <c:ext xmlns:c16="http://schemas.microsoft.com/office/drawing/2014/chart" uri="{C3380CC4-5D6E-409C-BE32-E72D297353CC}">
              <c16:uniqueId val="{00000000-5ECC-4A21-B43B-8CC45D1DCFE8}"/>
            </c:ext>
          </c:extLst>
        </c:ser>
        <c:dLbls>
          <c:showLegendKey val="0"/>
          <c:showVal val="0"/>
          <c:showCatName val="0"/>
          <c:showSerName val="0"/>
          <c:showPercent val="0"/>
          <c:showBubbleSize val="0"/>
        </c:dLbls>
        <c:gapWidth val="150"/>
        <c:axId val="79645696"/>
        <c:axId val="796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5ECC-4A21-B43B-8CC45D1DCFE8}"/>
            </c:ext>
          </c:extLst>
        </c:ser>
        <c:dLbls>
          <c:showLegendKey val="0"/>
          <c:showVal val="0"/>
          <c:showCatName val="0"/>
          <c:showSerName val="0"/>
          <c:showPercent val="0"/>
          <c:showBubbleSize val="0"/>
        </c:dLbls>
        <c:marker val="1"/>
        <c:smooth val="0"/>
        <c:axId val="79645696"/>
        <c:axId val="79647872"/>
      </c:lineChart>
      <c:dateAx>
        <c:axId val="79645696"/>
        <c:scaling>
          <c:orientation val="minMax"/>
        </c:scaling>
        <c:delete val="1"/>
        <c:axPos val="b"/>
        <c:numFmt formatCode="ge" sourceLinked="1"/>
        <c:majorTickMark val="none"/>
        <c:minorTickMark val="none"/>
        <c:tickLblPos val="none"/>
        <c:crossAx val="79647872"/>
        <c:crosses val="autoZero"/>
        <c:auto val="1"/>
        <c:lblOffset val="100"/>
        <c:baseTimeUnit val="years"/>
      </c:dateAx>
      <c:valAx>
        <c:axId val="796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86.2</c:v>
                </c:pt>
                <c:pt idx="1">
                  <c:v>84.67</c:v>
                </c:pt>
                <c:pt idx="2">
                  <c:v>80.03</c:v>
                </c:pt>
                <c:pt idx="3">
                  <c:v>96.47</c:v>
                </c:pt>
                <c:pt idx="4">
                  <c:v>112.58</c:v>
                </c:pt>
              </c:numCache>
            </c:numRef>
          </c:val>
          <c:extLst>
            <c:ext xmlns:c16="http://schemas.microsoft.com/office/drawing/2014/chart" uri="{C3380CC4-5D6E-409C-BE32-E72D297353CC}">
              <c16:uniqueId val="{00000000-D215-4F25-B2FD-A57705A39588}"/>
            </c:ext>
          </c:extLst>
        </c:ser>
        <c:dLbls>
          <c:showLegendKey val="0"/>
          <c:showVal val="0"/>
          <c:showCatName val="0"/>
          <c:showSerName val="0"/>
          <c:showPercent val="0"/>
          <c:showBubbleSize val="0"/>
        </c:dLbls>
        <c:gapWidth val="150"/>
        <c:axId val="127768832"/>
        <c:axId val="12793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15-4F25-B2FD-A57705A39588}"/>
            </c:ext>
          </c:extLst>
        </c:ser>
        <c:dLbls>
          <c:showLegendKey val="0"/>
          <c:showVal val="0"/>
          <c:showCatName val="0"/>
          <c:showSerName val="0"/>
          <c:showPercent val="0"/>
          <c:showBubbleSize val="0"/>
        </c:dLbls>
        <c:marker val="1"/>
        <c:smooth val="0"/>
        <c:axId val="127768832"/>
        <c:axId val="127931136"/>
      </c:lineChart>
      <c:dateAx>
        <c:axId val="127768832"/>
        <c:scaling>
          <c:orientation val="minMax"/>
        </c:scaling>
        <c:delete val="1"/>
        <c:axPos val="b"/>
        <c:numFmt formatCode="ge" sourceLinked="1"/>
        <c:majorTickMark val="none"/>
        <c:minorTickMark val="none"/>
        <c:tickLblPos val="none"/>
        <c:crossAx val="127931136"/>
        <c:crosses val="autoZero"/>
        <c:auto val="1"/>
        <c:lblOffset val="100"/>
        <c:baseTimeUnit val="years"/>
      </c:dateAx>
      <c:valAx>
        <c:axId val="1279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7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E0-469B-B021-0454A0F0C665}"/>
            </c:ext>
          </c:extLst>
        </c:ser>
        <c:dLbls>
          <c:showLegendKey val="0"/>
          <c:showVal val="0"/>
          <c:showCatName val="0"/>
          <c:showSerName val="0"/>
          <c:showPercent val="0"/>
          <c:showBubbleSize val="0"/>
        </c:dLbls>
        <c:gapWidth val="150"/>
        <c:axId val="129180032"/>
        <c:axId val="1291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E0-469B-B021-0454A0F0C665}"/>
            </c:ext>
          </c:extLst>
        </c:ser>
        <c:dLbls>
          <c:showLegendKey val="0"/>
          <c:showVal val="0"/>
          <c:showCatName val="0"/>
          <c:showSerName val="0"/>
          <c:showPercent val="0"/>
          <c:showBubbleSize val="0"/>
        </c:dLbls>
        <c:marker val="1"/>
        <c:smooth val="0"/>
        <c:axId val="129180032"/>
        <c:axId val="129181952"/>
      </c:lineChart>
      <c:dateAx>
        <c:axId val="129180032"/>
        <c:scaling>
          <c:orientation val="minMax"/>
        </c:scaling>
        <c:delete val="1"/>
        <c:axPos val="b"/>
        <c:numFmt formatCode="ge" sourceLinked="1"/>
        <c:majorTickMark val="none"/>
        <c:minorTickMark val="none"/>
        <c:tickLblPos val="none"/>
        <c:crossAx val="129181952"/>
        <c:crosses val="autoZero"/>
        <c:auto val="1"/>
        <c:lblOffset val="100"/>
        <c:baseTimeUnit val="years"/>
      </c:dateAx>
      <c:valAx>
        <c:axId val="1291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1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31-43A4-B9D4-5BC002CD7605}"/>
            </c:ext>
          </c:extLst>
        </c:ser>
        <c:dLbls>
          <c:showLegendKey val="0"/>
          <c:showVal val="0"/>
          <c:showCatName val="0"/>
          <c:showSerName val="0"/>
          <c:showPercent val="0"/>
          <c:showBubbleSize val="0"/>
        </c:dLbls>
        <c:gapWidth val="150"/>
        <c:axId val="129459712"/>
        <c:axId val="1295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31-43A4-B9D4-5BC002CD7605}"/>
            </c:ext>
          </c:extLst>
        </c:ser>
        <c:dLbls>
          <c:showLegendKey val="0"/>
          <c:showVal val="0"/>
          <c:showCatName val="0"/>
          <c:showSerName val="0"/>
          <c:showPercent val="0"/>
          <c:showBubbleSize val="0"/>
        </c:dLbls>
        <c:marker val="1"/>
        <c:smooth val="0"/>
        <c:axId val="129459712"/>
        <c:axId val="129589248"/>
      </c:lineChart>
      <c:dateAx>
        <c:axId val="129459712"/>
        <c:scaling>
          <c:orientation val="minMax"/>
        </c:scaling>
        <c:delete val="1"/>
        <c:axPos val="b"/>
        <c:numFmt formatCode="ge" sourceLinked="1"/>
        <c:majorTickMark val="none"/>
        <c:minorTickMark val="none"/>
        <c:tickLblPos val="none"/>
        <c:crossAx val="129589248"/>
        <c:crosses val="autoZero"/>
        <c:auto val="1"/>
        <c:lblOffset val="100"/>
        <c:baseTimeUnit val="years"/>
      </c:dateAx>
      <c:valAx>
        <c:axId val="1295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26-4427-B836-E3A2B00FE633}"/>
            </c:ext>
          </c:extLst>
        </c:ser>
        <c:dLbls>
          <c:showLegendKey val="0"/>
          <c:showVal val="0"/>
          <c:showCatName val="0"/>
          <c:showSerName val="0"/>
          <c:showPercent val="0"/>
          <c:showBubbleSize val="0"/>
        </c:dLbls>
        <c:gapWidth val="150"/>
        <c:axId val="129650048"/>
        <c:axId val="12987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26-4427-B836-E3A2B00FE633}"/>
            </c:ext>
          </c:extLst>
        </c:ser>
        <c:dLbls>
          <c:showLegendKey val="0"/>
          <c:showVal val="0"/>
          <c:showCatName val="0"/>
          <c:showSerName val="0"/>
          <c:showPercent val="0"/>
          <c:showBubbleSize val="0"/>
        </c:dLbls>
        <c:marker val="1"/>
        <c:smooth val="0"/>
        <c:axId val="129650048"/>
        <c:axId val="129877888"/>
      </c:lineChart>
      <c:dateAx>
        <c:axId val="129650048"/>
        <c:scaling>
          <c:orientation val="minMax"/>
        </c:scaling>
        <c:delete val="1"/>
        <c:axPos val="b"/>
        <c:numFmt formatCode="ge" sourceLinked="1"/>
        <c:majorTickMark val="none"/>
        <c:minorTickMark val="none"/>
        <c:tickLblPos val="none"/>
        <c:crossAx val="129877888"/>
        <c:crosses val="autoZero"/>
        <c:auto val="1"/>
        <c:lblOffset val="100"/>
        <c:baseTimeUnit val="years"/>
      </c:dateAx>
      <c:valAx>
        <c:axId val="12987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15-4C45-B3B9-DA4ECC1345FB}"/>
            </c:ext>
          </c:extLst>
        </c:ser>
        <c:dLbls>
          <c:showLegendKey val="0"/>
          <c:showVal val="0"/>
          <c:showCatName val="0"/>
          <c:showSerName val="0"/>
          <c:showPercent val="0"/>
          <c:showBubbleSize val="0"/>
        </c:dLbls>
        <c:gapWidth val="150"/>
        <c:axId val="131066880"/>
        <c:axId val="1318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15-4C45-B3B9-DA4ECC1345FB}"/>
            </c:ext>
          </c:extLst>
        </c:ser>
        <c:dLbls>
          <c:showLegendKey val="0"/>
          <c:showVal val="0"/>
          <c:showCatName val="0"/>
          <c:showSerName val="0"/>
          <c:showPercent val="0"/>
          <c:showBubbleSize val="0"/>
        </c:dLbls>
        <c:marker val="1"/>
        <c:smooth val="0"/>
        <c:axId val="131066880"/>
        <c:axId val="131819008"/>
      </c:lineChart>
      <c:dateAx>
        <c:axId val="131066880"/>
        <c:scaling>
          <c:orientation val="minMax"/>
        </c:scaling>
        <c:delete val="1"/>
        <c:axPos val="b"/>
        <c:numFmt formatCode="ge" sourceLinked="1"/>
        <c:majorTickMark val="none"/>
        <c:minorTickMark val="none"/>
        <c:tickLblPos val="none"/>
        <c:crossAx val="131819008"/>
        <c:crosses val="autoZero"/>
        <c:auto val="1"/>
        <c:lblOffset val="100"/>
        <c:baseTimeUnit val="years"/>
      </c:dateAx>
      <c:valAx>
        <c:axId val="1318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6F-40E1-8317-8F0FE3B59A92}"/>
            </c:ext>
          </c:extLst>
        </c:ser>
        <c:dLbls>
          <c:showLegendKey val="0"/>
          <c:showVal val="0"/>
          <c:showCatName val="0"/>
          <c:showSerName val="0"/>
          <c:showPercent val="0"/>
          <c:showBubbleSize val="0"/>
        </c:dLbls>
        <c:gapWidth val="150"/>
        <c:axId val="74151424"/>
        <c:axId val="7415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86F-40E1-8317-8F0FE3B59A92}"/>
            </c:ext>
          </c:extLst>
        </c:ser>
        <c:dLbls>
          <c:showLegendKey val="0"/>
          <c:showVal val="0"/>
          <c:showCatName val="0"/>
          <c:showSerName val="0"/>
          <c:showPercent val="0"/>
          <c:showBubbleSize val="0"/>
        </c:dLbls>
        <c:marker val="1"/>
        <c:smooth val="0"/>
        <c:axId val="74151424"/>
        <c:axId val="74153344"/>
      </c:lineChart>
      <c:dateAx>
        <c:axId val="74151424"/>
        <c:scaling>
          <c:orientation val="minMax"/>
        </c:scaling>
        <c:delete val="1"/>
        <c:axPos val="b"/>
        <c:numFmt formatCode="ge" sourceLinked="1"/>
        <c:majorTickMark val="none"/>
        <c:minorTickMark val="none"/>
        <c:tickLblPos val="none"/>
        <c:crossAx val="74153344"/>
        <c:crosses val="autoZero"/>
        <c:auto val="1"/>
        <c:lblOffset val="100"/>
        <c:baseTimeUnit val="years"/>
      </c:dateAx>
      <c:valAx>
        <c:axId val="741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1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70.5</c:v>
                </c:pt>
                <c:pt idx="1">
                  <c:v>69.540000000000006</c:v>
                </c:pt>
                <c:pt idx="2">
                  <c:v>90.08</c:v>
                </c:pt>
                <c:pt idx="3">
                  <c:v>106.53</c:v>
                </c:pt>
                <c:pt idx="4">
                  <c:v>100</c:v>
                </c:pt>
              </c:numCache>
            </c:numRef>
          </c:val>
          <c:extLst>
            <c:ext xmlns:c16="http://schemas.microsoft.com/office/drawing/2014/chart" uri="{C3380CC4-5D6E-409C-BE32-E72D297353CC}">
              <c16:uniqueId val="{00000000-D119-4F1D-81A1-6C3C86687F5E}"/>
            </c:ext>
          </c:extLst>
        </c:ser>
        <c:dLbls>
          <c:showLegendKey val="0"/>
          <c:showVal val="0"/>
          <c:showCatName val="0"/>
          <c:showSerName val="0"/>
          <c:showPercent val="0"/>
          <c:showBubbleSize val="0"/>
        </c:dLbls>
        <c:gapWidth val="150"/>
        <c:axId val="78468992"/>
        <c:axId val="7848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D119-4F1D-81A1-6C3C86687F5E}"/>
            </c:ext>
          </c:extLst>
        </c:ser>
        <c:dLbls>
          <c:showLegendKey val="0"/>
          <c:showVal val="0"/>
          <c:showCatName val="0"/>
          <c:showSerName val="0"/>
          <c:showPercent val="0"/>
          <c:showBubbleSize val="0"/>
        </c:dLbls>
        <c:marker val="1"/>
        <c:smooth val="0"/>
        <c:axId val="78468992"/>
        <c:axId val="78483456"/>
      </c:lineChart>
      <c:dateAx>
        <c:axId val="78468992"/>
        <c:scaling>
          <c:orientation val="minMax"/>
        </c:scaling>
        <c:delete val="1"/>
        <c:axPos val="b"/>
        <c:numFmt formatCode="ge" sourceLinked="1"/>
        <c:majorTickMark val="none"/>
        <c:minorTickMark val="none"/>
        <c:tickLblPos val="none"/>
        <c:crossAx val="78483456"/>
        <c:crosses val="autoZero"/>
        <c:auto val="1"/>
        <c:lblOffset val="100"/>
        <c:baseTimeUnit val="years"/>
      </c:dateAx>
      <c:valAx>
        <c:axId val="784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195.68</c:v>
                </c:pt>
                <c:pt idx="1">
                  <c:v>220.73</c:v>
                </c:pt>
                <c:pt idx="2">
                  <c:v>186.92</c:v>
                </c:pt>
                <c:pt idx="3">
                  <c:v>162.84</c:v>
                </c:pt>
                <c:pt idx="4">
                  <c:v>155.16999999999999</c:v>
                </c:pt>
              </c:numCache>
            </c:numRef>
          </c:val>
          <c:extLst>
            <c:ext xmlns:c16="http://schemas.microsoft.com/office/drawing/2014/chart" uri="{C3380CC4-5D6E-409C-BE32-E72D297353CC}">
              <c16:uniqueId val="{00000000-E2B0-415D-AD72-8934AC13D95A}"/>
            </c:ext>
          </c:extLst>
        </c:ser>
        <c:dLbls>
          <c:showLegendKey val="0"/>
          <c:showVal val="0"/>
          <c:showCatName val="0"/>
          <c:showSerName val="0"/>
          <c:showPercent val="0"/>
          <c:showBubbleSize val="0"/>
        </c:dLbls>
        <c:gapWidth val="150"/>
        <c:axId val="78620928"/>
        <c:axId val="7899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E2B0-415D-AD72-8934AC13D95A}"/>
            </c:ext>
          </c:extLst>
        </c:ser>
        <c:dLbls>
          <c:showLegendKey val="0"/>
          <c:showVal val="0"/>
          <c:showCatName val="0"/>
          <c:showSerName val="0"/>
          <c:showPercent val="0"/>
          <c:showBubbleSize val="0"/>
        </c:dLbls>
        <c:marker val="1"/>
        <c:smooth val="0"/>
        <c:axId val="78620928"/>
        <c:axId val="78991744"/>
      </c:lineChart>
      <c:dateAx>
        <c:axId val="78620928"/>
        <c:scaling>
          <c:orientation val="minMax"/>
        </c:scaling>
        <c:delete val="1"/>
        <c:axPos val="b"/>
        <c:numFmt formatCode="ge" sourceLinked="1"/>
        <c:majorTickMark val="none"/>
        <c:minorTickMark val="none"/>
        <c:tickLblPos val="none"/>
        <c:crossAx val="78991744"/>
        <c:crosses val="autoZero"/>
        <c:auto val="1"/>
        <c:lblOffset val="100"/>
        <c:baseTimeUnit val="years"/>
      </c:dateAx>
      <c:valAx>
        <c:axId val="7899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豊丘村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6732</v>
      </c>
      <c r="AM8" s="50"/>
      <c r="AN8" s="50"/>
      <c r="AO8" s="50"/>
      <c r="AP8" s="50"/>
      <c r="AQ8" s="50"/>
      <c r="AR8" s="50"/>
      <c r="AS8" s="50"/>
      <c r="AT8" s="45">
        <f>データ!T6</f>
        <v>76.790000000000006</v>
      </c>
      <c r="AU8" s="45"/>
      <c r="AV8" s="45"/>
      <c r="AW8" s="45"/>
      <c r="AX8" s="45"/>
      <c r="AY8" s="45"/>
      <c r="AZ8" s="45"/>
      <c r="BA8" s="45"/>
      <c r="BB8" s="45">
        <f>データ!U6</f>
        <v>87.67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31.26</v>
      </c>
      <c r="Q10" s="45"/>
      <c r="R10" s="45"/>
      <c r="S10" s="45"/>
      <c r="T10" s="45"/>
      <c r="U10" s="45"/>
      <c r="V10" s="45"/>
      <c r="W10" s="45">
        <f>データ!Q6</f>
        <v>100</v>
      </c>
      <c r="X10" s="45"/>
      <c r="Y10" s="45"/>
      <c r="Z10" s="45"/>
      <c r="AA10" s="45"/>
      <c r="AB10" s="45"/>
      <c r="AC10" s="45"/>
      <c r="AD10" s="50">
        <f>データ!R6</f>
        <v>3570</v>
      </c>
      <c r="AE10" s="50"/>
      <c r="AF10" s="50"/>
      <c r="AG10" s="50"/>
      <c r="AH10" s="50"/>
      <c r="AI10" s="50"/>
      <c r="AJ10" s="50"/>
      <c r="AK10" s="2"/>
      <c r="AL10" s="50">
        <f>データ!V6</f>
        <v>2096</v>
      </c>
      <c r="AM10" s="50"/>
      <c r="AN10" s="50"/>
      <c r="AO10" s="50"/>
      <c r="AP10" s="50"/>
      <c r="AQ10" s="50"/>
      <c r="AR10" s="50"/>
      <c r="AS10" s="50"/>
      <c r="AT10" s="45">
        <f>データ!W6</f>
        <v>0.41</v>
      </c>
      <c r="AU10" s="45"/>
      <c r="AV10" s="45"/>
      <c r="AW10" s="45"/>
      <c r="AX10" s="45"/>
      <c r="AY10" s="45"/>
      <c r="AZ10" s="45"/>
      <c r="BA10" s="45"/>
      <c r="BB10" s="45">
        <f>データ!X6</f>
        <v>5112.2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AZn0ImJoXNU+a6U01BTUDGksrbVDae4Cm7m1KnlSQXz07PPFphAb87CTnTpA4IFfleW1RleB0f18iVuut5GX+w==" saltValue="0hhLOm5bmeDSQ4fq+QYC6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204161</v>
      </c>
      <c r="D6" s="33">
        <f t="shared" si="3"/>
        <v>47</v>
      </c>
      <c r="E6" s="33">
        <f t="shared" si="3"/>
        <v>17</v>
      </c>
      <c r="F6" s="33">
        <f t="shared" si="3"/>
        <v>5</v>
      </c>
      <c r="G6" s="33">
        <f t="shared" si="3"/>
        <v>0</v>
      </c>
      <c r="H6" s="33" t="str">
        <f t="shared" si="3"/>
        <v>長野県　豊丘村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31.26</v>
      </c>
      <c r="Q6" s="34">
        <f t="shared" si="3"/>
        <v>100</v>
      </c>
      <c r="R6" s="34">
        <f t="shared" si="3"/>
        <v>3570</v>
      </c>
      <c r="S6" s="34">
        <f t="shared" si="3"/>
        <v>6732</v>
      </c>
      <c r="T6" s="34">
        <f t="shared" si="3"/>
        <v>76.790000000000006</v>
      </c>
      <c r="U6" s="34">
        <f t="shared" si="3"/>
        <v>87.67</v>
      </c>
      <c r="V6" s="34">
        <f t="shared" si="3"/>
        <v>2096</v>
      </c>
      <c r="W6" s="34">
        <f t="shared" si="3"/>
        <v>0.41</v>
      </c>
      <c r="X6" s="34">
        <f t="shared" si="3"/>
        <v>5112.2</v>
      </c>
      <c r="Y6" s="35">
        <f>IF(Y7="",NA(),Y7)</f>
        <v>86.2</v>
      </c>
      <c r="Z6" s="35">
        <f t="shared" ref="Z6:AH6" si="4">IF(Z7="",NA(),Z7)</f>
        <v>84.67</v>
      </c>
      <c r="AA6" s="35">
        <f t="shared" si="4"/>
        <v>80.03</v>
      </c>
      <c r="AB6" s="35">
        <f t="shared" si="4"/>
        <v>96.47</v>
      </c>
      <c r="AC6" s="35">
        <f t="shared" si="4"/>
        <v>112.58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70.5</v>
      </c>
      <c r="BR6" s="35">
        <f t="shared" ref="BR6:BZ6" si="8">IF(BR7="",NA(),BR7)</f>
        <v>69.540000000000006</v>
      </c>
      <c r="BS6" s="35">
        <f t="shared" si="8"/>
        <v>90.08</v>
      </c>
      <c r="BT6" s="35">
        <f t="shared" si="8"/>
        <v>106.53</v>
      </c>
      <c r="BU6" s="35">
        <f t="shared" si="8"/>
        <v>100</v>
      </c>
      <c r="BV6" s="35">
        <f t="shared" si="8"/>
        <v>50.82</v>
      </c>
      <c r="BW6" s="35">
        <f t="shared" si="8"/>
        <v>52.19</v>
      </c>
      <c r="BX6" s="35">
        <f t="shared" si="8"/>
        <v>55.32</v>
      </c>
      <c r="BY6" s="35">
        <f t="shared" si="8"/>
        <v>59.8</v>
      </c>
      <c r="BZ6" s="35">
        <f t="shared" si="8"/>
        <v>57.77</v>
      </c>
      <c r="CA6" s="34" t="str">
        <f>IF(CA7="","",IF(CA7="-","【-】","【"&amp;SUBSTITUTE(TEXT(CA7,"#,##0.00"),"-","△")&amp;"】"))</f>
        <v>【59.51】</v>
      </c>
      <c r="CB6" s="35">
        <f>IF(CB7="",NA(),CB7)</f>
        <v>195.68</v>
      </c>
      <c r="CC6" s="35">
        <f t="shared" ref="CC6:CK6" si="9">IF(CC7="",NA(),CC7)</f>
        <v>220.73</v>
      </c>
      <c r="CD6" s="35">
        <f t="shared" si="9"/>
        <v>186.92</v>
      </c>
      <c r="CE6" s="35">
        <f t="shared" si="9"/>
        <v>162.84</v>
      </c>
      <c r="CF6" s="35">
        <f t="shared" si="9"/>
        <v>155.16999999999999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67.87</v>
      </c>
      <c r="CN6" s="35">
        <f t="shared" ref="CN6:CV6" si="10">IF(CN7="",NA(),CN7)</f>
        <v>61.85</v>
      </c>
      <c r="CO6" s="35">
        <f t="shared" si="10"/>
        <v>62.33</v>
      </c>
      <c r="CP6" s="35">
        <f t="shared" si="10"/>
        <v>62.09</v>
      </c>
      <c r="CQ6" s="35">
        <f t="shared" si="10"/>
        <v>62</v>
      </c>
      <c r="CR6" s="35">
        <f t="shared" si="10"/>
        <v>53.24</v>
      </c>
      <c r="CS6" s="35">
        <f t="shared" si="10"/>
        <v>52.31</v>
      </c>
      <c r="CT6" s="35">
        <f t="shared" si="10"/>
        <v>60.65</v>
      </c>
      <c r="CU6" s="35">
        <f t="shared" si="10"/>
        <v>51.75</v>
      </c>
      <c r="CV6" s="35">
        <f t="shared" si="10"/>
        <v>50.68</v>
      </c>
      <c r="CW6" s="34" t="str">
        <f>IF(CW7="","",IF(CW7="-","【-】","【"&amp;SUBSTITUTE(TEXT(CW7,"#,##0.00"),"-","△")&amp;"】"))</f>
        <v>【52.23】</v>
      </c>
      <c r="CX6" s="35">
        <f>IF(CX7="",NA(),CX7)</f>
        <v>97.69</v>
      </c>
      <c r="CY6" s="35">
        <f t="shared" ref="CY6:DG6" si="11">IF(CY7="",NA(),CY7)</f>
        <v>98.1</v>
      </c>
      <c r="CZ6" s="35">
        <f t="shared" si="11"/>
        <v>99.34</v>
      </c>
      <c r="DA6" s="35">
        <f t="shared" si="11"/>
        <v>98.95</v>
      </c>
      <c r="DB6" s="35">
        <f t="shared" si="11"/>
        <v>98.66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204161</v>
      </c>
      <c r="D7" s="37">
        <v>47</v>
      </c>
      <c r="E7" s="37">
        <v>17</v>
      </c>
      <c r="F7" s="37">
        <v>5</v>
      </c>
      <c r="G7" s="37">
        <v>0</v>
      </c>
      <c r="H7" s="37" t="s">
        <v>97</v>
      </c>
      <c r="I7" s="37" t="s">
        <v>98</v>
      </c>
      <c r="J7" s="37" t="s">
        <v>99</v>
      </c>
      <c r="K7" s="37" t="s">
        <v>100</v>
      </c>
      <c r="L7" s="37" t="s">
        <v>101</v>
      </c>
      <c r="M7" s="37" t="s">
        <v>102</v>
      </c>
      <c r="N7" s="38" t="s">
        <v>103</v>
      </c>
      <c r="O7" s="38" t="s">
        <v>104</v>
      </c>
      <c r="P7" s="38">
        <v>31.26</v>
      </c>
      <c r="Q7" s="38">
        <v>100</v>
      </c>
      <c r="R7" s="38">
        <v>3570</v>
      </c>
      <c r="S7" s="38">
        <v>6732</v>
      </c>
      <c r="T7" s="38">
        <v>76.790000000000006</v>
      </c>
      <c r="U7" s="38">
        <v>87.67</v>
      </c>
      <c r="V7" s="38">
        <v>2096</v>
      </c>
      <c r="W7" s="38">
        <v>0.41</v>
      </c>
      <c r="X7" s="38">
        <v>5112.2</v>
      </c>
      <c r="Y7" s="38">
        <v>86.2</v>
      </c>
      <c r="Z7" s="38">
        <v>84.67</v>
      </c>
      <c r="AA7" s="38">
        <v>80.03</v>
      </c>
      <c r="AB7" s="38">
        <v>96.47</v>
      </c>
      <c r="AC7" s="38">
        <v>112.58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70.5</v>
      </c>
      <c r="BR7" s="38">
        <v>69.540000000000006</v>
      </c>
      <c r="BS7" s="38">
        <v>90.08</v>
      </c>
      <c r="BT7" s="38">
        <v>106.53</v>
      </c>
      <c r="BU7" s="38">
        <v>100</v>
      </c>
      <c r="BV7" s="38">
        <v>50.82</v>
      </c>
      <c r="BW7" s="38">
        <v>52.19</v>
      </c>
      <c r="BX7" s="38">
        <v>55.32</v>
      </c>
      <c r="BY7" s="38">
        <v>59.8</v>
      </c>
      <c r="BZ7" s="38">
        <v>57.77</v>
      </c>
      <c r="CA7" s="38">
        <v>59.51</v>
      </c>
      <c r="CB7" s="38">
        <v>195.68</v>
      </c>
      <c r="CC7" s="38">
        <v>220.73</v>
      </c>
      <c r="CD7" s="38">
        <v>186.92</v>
      </c>
      <c r="CE7" s="38">
        <v>162.84</v>
      </c>
      <c r="CF7" s="38">
        <v>155.16999999999999</v>
      </c>
      <c r="CG7" s="38">
        <v>300.52</v>
      </c>
      <c r="CH7" s="38">
        <v>296.14</v>
      </c>
      <c r="CI7" s="38">
        <v>283.17</v>
      </c>
      <c r="CJ7" s="38">
        <v>263.76</v>
      </c>
      <c r="CK7" s="38">
        <v>274.35000000000002</v>
      </c>
      <c r="CL7" s="38">
        <v>261.45999999999998</v>
      </c>
      <c r="CM7" s="38">
        <v>67.87</v>
      </c>
      <c r="CN7" s="38">
        <v>61.85</v>
      </c>
      <c r="CO7" s="38">
        <v>62.33</v>
      </c>
      <c r="CP7" s="38">
        <v>62.09</v>
      </c>
      <c r="CQ7" s="38">
        <v>62</v>
      </c>
      <c r="CR7" s="38">
        <v>53.24</v>
      </c>
      <c r="CS7" s="38">
        <v>52.31</v>
      </c>
      <c r="CT7" s="38">
        <v>60.65</v>
      </c>
      <c r="CU7" s="38">
        <v>51.75</v>
      </c>
      <c r="CV7" s="38">
        <v>50.68</v>
      </c>
      <c r="CW7" s="38">
        <v>52.23</v>
      </c>
      <c r="CX7" s="38">
        <v>97.69</v>
      </c>
      <c r="CY7" s="38">
        <v>98.1</v>
      </c>
      <c r="CZ7" s="38">
        <v>99.34</v>
      </c>
      <c r="DA7" s="38">
        <v>98.95</v>
      </c>
      <c r="DB7" s="38">
        <v>98.66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2020-01-20T11:18:35Z</cp:lastPrinted>
  <dcterms:created xsi:type="dcterms:W3CDTF">2019-12-05T05:19:40Z</dcterms:created>
  <dcterms:modified xsi:type="dcterms:W3CDTF">2020-02-20T02:45:25Z</dcterms:modified>
  <cp:category/>
</cp:coreProperties>
</file>