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37 天龍村\"/>
    </mc:Choice>
  </mc:AlternateContent>
  <workbookProtection workbookAlgorithmName="SHA-512" workbookHashValue="hfNzXBxH46P3AkifMEYeFPh6kIqZ6wUf2N8txt8OmtuB1g91xLGmWFixXnTrEVp+IywSOSGi7xcv/P0M2K9sTg==" workbookSaltValue="kd14wspgZxulbAxXUbDjvA=="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<sst xmlns="http://schemas.openxmlformats.org/spreadsheetml/2006/main" count="228" uniqueCount="114">
  <si>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</si>
  <si>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</si>
  <si>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</si>
  <si>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</si>
  <si>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</si>
  <si>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</si>
  <si>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</si>
  <si>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</si>
  <si>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</si>
  <si>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</si>
  <si>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</si>
  <si>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</si>
  <si>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</si>
  <si>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</si>
  <si>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</si>
  <si>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</si>
  <si>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</si>
  <si>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</si>
  <si>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</si>
  <si>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</si>
  <si>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</si>
  <si>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</si>
  <si>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</si>
  <si>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</si>
  <si>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</si>
  <si>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</si>
  <si>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</si>
  <si>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</si>
  <si>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</si>
  <si>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</si>
  <si>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</si>
  <si>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</si>
  <si>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</si>
  <si>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</si>
  <si>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</si>
  <si>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</si>
  <si>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</si>
  <si>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</si>
  <si>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</si>
  <si>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</si>
  <si>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</si>
  <si>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</si>
  <si>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</si>
  <si>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</si>
  <si>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</si>
  <si>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</si>
  <si>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</si>
  <si>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</si>
  <si>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</si>
  <si>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</si>
  <si>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</si>
  <si>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</si>
  <si>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</si>
  <si>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</si>
  <si>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</si>
  <si>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</si>
  <si>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</si>
  <si>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</si>
  <si>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</si>
  <si>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</si>
  <si>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</si>
  <si>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</si>
  <si>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</si>
  <si>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</si>
  <si>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</si>
  <si>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</si>
  <si>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</si>
  <si>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</si>
  <si>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</si>
  <si>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</si>
  <si>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</si>
  <si>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</si>
  <si>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</si>
  <si>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</si>
  <si>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</si>
  <si>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</si>
  <si>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</si>
  <si>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</si>
  <si>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</si>
  <si>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</si>
  <si>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</si>
  <si>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</si>
  <si>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</si>
  <si>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</si>
  <si>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</si>
  <si>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</si>
  <si>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</si>
  <si>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</si>
  <si>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</si>
  <si>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</si>
  <si>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</si>
  <si>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</si>
  <si>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</si>
  <si>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</si>
  <si>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</si>
  <si>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</si>
  <si>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</si>
  <si>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</si>
  <si>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天龍村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</si>
  <si>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</si>
  <si>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</si>
  <si>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</si>
  <si>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</si>
  <si>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</si>
  <si>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</si>
  <si>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</si>
  <si>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</si>
  <si>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</si>
  <si>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</si>
  <si>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</si>
  <si>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</si>
  <si>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少子高齢化による人口減少が見込まれ、下水処理区域外の浄化槽汚泥やし尿を、当村の処理場で受け入れ処理することができないか費用対効果や先進地事例等を研究しながら検討したいと考えます。
　他市町村との広域化による連携も検討していきたい。</t>
    <rPh sb="92" eb="93">
      <t>タ</t>
    </rPh>
    <rPh sb="93" eb="96">
      <t>シチョウソン</t>
    </rPh>
    <rPh sb="98" eb="101">
      <t>コウイキカ</t>
    </rPh>
    <rPh sb="104" eb="106">
      <t>レンケイ</t>
    </rPh>
    <rPh sb="107" eb="109">
      <t>ケントウ</t>
    </rPh>
    <phoneticPr fontId="15"/>
  </si>
  <si>
    <r>
      <t>　供用開始より</t>
    </r>
    <r>
      <rPr>
        <sz val="11"/>
        <rFont val="ＭＳ ゴシック"/>
        <family val="3"/>
        <charset val="128"/>
      </rPr>
      <t>18</t>
    </r>
    <r>
      <rPr>
        <sz val="11"/>
        <color theme="1"/>
        <rFont val="ＭＳ ゴシック"/>
        <family val="3"/>
        <charset val="128"/>
      </rPr>
      <t>年、今のところ目立ったトラブルは起きていませんが、マンホールポンプや処理場設備の小規模な故障は発生しやすくなっています。そのため、計画的に更新を行っていきます。</t>
    </r>
    <rPh sb="43" eb="46">
      <t>ショリジョウ</t>
    </rPh>
    <rPh sb="46" eb="48">
      <t>セツビ</t>
    </rPh>
    <rPh sb="49" eb="52">
      <t>ショウキボ</t>
    </rPh>
    <rPh sb="53" eb="55">
      <t>コショウ</t>
    </rPh>
    <rPh sb="56" eb="58">
      <t>ハッセイ</t>
    </rPh>
    <rPh sb="74" eb="77">
      <t>ケイカクテキ</t>
    </rPh>
    <rPh sb="78" eb="80">
      <t>コウシン</t>
    </rPh>
    <rPh sb="81" eb="82">
      <t>オコナ</t>
    </rPh>
    <phoneticPr fontId="15"/>
  </si>
  <si>
    <t>　⑦施設利用率については、少子高齢化が進む中、後継ぎのいない高齢者のみの世帯が多いため、下水道加入者が増えず、処理場の稼働率も上がらない状態となっています。しかし⑧水洗化率については向上されています。
　また⑥汚水処理原価についても、処理区域の地形上、ポンプ施設も多く、管路・処理場の維持管理には多額の経費が必要なため、類似団体と比べて高くなっており、費用について一般会計からの基準外繰入金で賄われているため、⑤経費回収率も低い値で推移しています。
　そのため①収益的収支比率は100％未満で推移しており、単年度収支は赤字となっているため、経営改善を図っていく必要があります。　　　　　　　④企業債残高対事業規模比率については減少傾向にありますが、今後施設の老朽化による下水道施設を更新していく必要があり、増額していくと考えられる。</t>
    <rPh sb="91" eb="93">
      <t>コウジョウ</t>
    </rPh>
    <rPh sb="313" eb="315">
      <t>ゲンショウ</t>
    </rPh>
    <rPh sb="315" eb="317">
      <t>ケイコウ</t>
    </rPh>
    <rPh sb="324" eb="326">
      <t>コンゴ</t>
    </rPh>
    <rPh sb="326" eb="328">
      <t>シセツ</t>
    </rPh>
    <rPh sb="329" eb="332">
      <t>ロウキュウカ</t>
    </rPh>
    <rPh sb="335" eb="338">
      <t>ゲスイドウ</t>
    </rPh>
    <rPh sb="338" eb="340">
      <t>シセツ</t>
    </rPh>
    <rPh sb="341" eb="343">
      <t>コウシン</t>
    </rPh>
    <rPh sb="347" eb="349">
      <t>ヒツヨウ</t>
    </rPh>
    <rPh sb="353" eb="355">
      <t>ゾウガク</t>
    </rPh>
    <rPh sb="360" eb="361">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</si>
</sst>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8-42D5-97C9-2EF99C8B5E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7058-42D5-97C9-2EF99C8B5E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29.63</c:v>
                </c:pt>
                <c:pt idx="1">
                  <c:v>27.88</c:v>
                </c:pt>
                <c:pt idx="2">
                  <c:v>28.75</c:v>
                </c:pt>
                <c:pt idx="3">
                  <c:v>28.13</c:v>
                </c:pt>
                <c:pt idx="4">
                  <c:v>27.63</c:v>
                </c:pt>
              </c:numCache>
            </c:numRef>
          </c:val>
          <c:extLst>
            <c:ext xmlns:c16="http://schemas.microsoft.com/office/drawing/2014/chart" uri="{C3380CC4-5D6E-409C-BE32-E72D297353CC}">
              <c16:uniqueId val="{00000000-3E1B-426F-8342-5366735356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3E1B-426F-8342-5366735356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77.62</c:v>
                </c:pt>
                <c:pt idx="1">
                  <c:v>77.84</c:v>
                </c:pt>
                <c:pt idx="2">
                  <c:v>79.47</c:v>
                </c:pt>
                <c:pt idx="3">
                  <c:v>83.69</c:v>
                </c:pt>
                <c:pt idx="4">
                  <c:v>86.55</c:v>
                </c:pt>
              </c:numCache>
            </c:numRef>
          </c:val>
          <c:extLst>
            <c:ext xmlns:c16="http://schemas.microsoft.com/office/drawing/2014/chart" uri="{C3380CC4-5D6E-409C-BE32-E72D297353CC}">
              <c16:uniqueId val="{00000000-69FE-4AB1-858F-24A1292E03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69FE-4AB1-858F-24A1292E03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87.17</c:v>
                </c:pt>
                <c:pt idx="1">
                  <c:v>98.67</c:v>
                </c:pt>
                <c:pt idx="2">
                  <c:v>99.38</c:v>
                </c:pt>
                <c:pt idx="3">
                  <c:v>97.75</c:v>
                </c:pt>
                <c:pt idx="4">
                  <c:v>99.37</c:v>
                </c:pt>
              </c:numCache>
            </c:numRef>
          </c:val>
          <c:extLst>
            <c:ext xmlns:c16="http://schemas.microsoft.com/office/drawing/2014/chart" uri="{C3380CC4-5D6E-409C-BE32-E72D297353CC}">
              <c16:uniqueId val="{00000000-8E58-4125-B2D8-CFF6FA5985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8-4125-B2D8-CFF6FA5985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43-461F-9A50-398FCB50FB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43-461F-9A50-398FCB50FB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6-41F8-B179-69ECE420E7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6-41F8-B179-69ECE420E7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D-4CA9-B2A7-4422DD9029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D-4CA9-B2A7-4422DD9029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7-4898-84A0-9D74902465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7-4898-84A0-9D74902465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1604.55</c:v>
                </c:pt>
                <c:pt idx="3" formatCode="#,##0.00;&quot;△&quot;#,##0.00;&quot;-&quot;">
                  <c:v>1566.01</c:v>
                </c:pt>
                <c:pt idx="4" formatCode="#,##0.00;&quot;△&quot;#,##0.00;&quot;-&quot;">
                  <c:v>1395.89</c:v>
                </c:pt>
              </c:numCache>
            </c:numRef>
          </c:val>
          <c:extLst>
            <c:ext xmlns:c16="http://schemas.microsoft.com/office/drawing/2014/chart" uri="{C3380CC4-5D6E-409C-BE32-E72D297353CC}">
              <c16:uniqueId val="{00000000-F0A5-42BB-AABC-8C6BBBB391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0A5-42BB-AABC-8C6BBBB391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57.52</c:v>
                </c:pt>
                <c:pt idx="1">
                  <c:v>59.29</c:v>
                </c:pt>
                <c:pt idx="2">
                  <c:v>57.77</c:v>
                </c:pt>
                <c:pt idx="3">
                  <c:v>68.72</c:v>
                </c:pt>
                <c:pt idx="4">
                  <c:v>65.680000000000007</c:v>
                </c:pt>
              </c:numCache>
            </c:numRef>
          </c:val>
          <c:extLst>
            <c:ext xmlns:c16="http://schemas.microsoft.com/office/drawing/2014/chart" uri="{C3380CC4-5D6E-409C-BE32-E72D297353CC}">
              <c16:uniqueId val="{00000000-81F9-46A5-8DAD-861B38C316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81F9-46A5-8DAD-861B38C316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353.48</c:v>
                </c:pt>
                <c:pt idx="1">
                  <c:v>338.99</c:v>
                </c:pt>
                <c:pt idx="2">
                  <c:v>349.97</c:v>
                </c:pt>
                <c:pt idx="3">
                  <c:v>294.52999999999997</c:v>
                </c:pt>
                <c:pt idx="4">
                  <c:v>313.27999999999997</c:v>
                </c:pt>
              </c:numCache>
            </c:numRef>
          </c:val>
          <c:extLst>
            <c:ext xmlns:c16="http://schemas.microsoft.com/office/drawing/2014/chart" uri="{C3380CC4-5D6E-409C-BE32-E72D297353CC}">
              <c16:uniqueId val="{00000000-AE80-4EE0-9989-E9576CF690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AE80-4EE0-9989-E9576CF690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天龍村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1290</v>
      </c>
      <c r="AM8" s="50"/>
      <c r="AN8" s="50"/>
      <c r="AO8" s="50"/>
      <c r="AP8" s="50"/>
      <c r="AQ8" s="50"/>
      <c r="AR8" s="50"/>
      <c r="AS8" s="50"/>
      <c r="AT8" s="45">
        <f>データ!T6</f>
        <v>109.44</v>
      </c>
      <c r="AU8" s="45"/>
      <c r="AV8" s="45"/>
      <c r="AW8" s="45"/>
      <c r="AX8" s="45"/>
      <c r="AY8" s="45"/>
      <c r="AZ8" s="45"/>
      <c r="BA8" s="45"/>
      <c r="BB8" s="45">
        <f>データ!U6</f>
        <v>11.79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64.16</v>
      </c>
      <c r="Q10" s="45"/>
      <c r="R10" s="45"/>
      <c r="S10" s="45"/>
      <c r="T10" s="45"/>
      <c r="U10" s="45"/>
      <c r="V10" s="45"/>
      <c r="W10" s="45">
        <f>データ!Q6</f>
        <v>93.82</v>
      </c>
      <c r="X10" s="45"/>
      <c r="Y10" s="45"/>
      <c r="Z10" s="45"/>
      <c r="AA10" s="45"/>
      <c r="AB10" s="45"/>
      <c r="AC10" s="45"/>
      <c r="AD10" s="50">
        <f>データ!R6</f>
        <v>3600</v>
      </c>
      <c r="AE10" s="50"/>
      <c r="AF10" s="50"/>
      <c r="AG10" s="50"/>
      <c r="AH10" s="50"/>
      <c r="AI10" s="50"/>
      <c r="AJ10" s="50"/>
      <c r="AK10" s="2"/>
      <c r="AL10" s="50">
        <f>データ!V6</f>
        <v>818</v>
      </c>
      <c r="AM10" s="50"/>
      <c r="AN10" s="50"/>
      <c r="AO10" s="50"/>
      <c r="AP10" s="50"/>
      <c r="AQ10" s="50"/>
      <c r="AR10" s="50"/>
      <c r="AS10" s="50"/>
      <c r="AT10" s="45">
        <f>データ!W6</f>
        <v>0.49</v>
      </c>
      <c r="AU10" s="45"/>
      <c r="AV10" s="45"/>
      <c r="AW10" s="45"/>
      <c r="AX10" s="45"/>
      <c r="AY10" s="45"/>
      <c r="AZ10" s="45"/>
      <c r="BA10" s="45"/>
      <c r="BB10" s="45">
        <f>データ!X6</f>
        <v>1669.39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MsSM8JI6Y+6k51Ro89MzpERqlGwoK64884JvKPuleJyVD2IT9XBce+kj2Qn2dAOzjSgFeXRTWh9AK1vIYRJ/Lg==" saltValue="KT6jZTskIBa8zqAzB87x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204137</v>
      </c>
      <c r="D6" s="33">
        <f t="shared" si="3"/>
        <v>47</v>
      </c>
      <c r="E6" s="33">
        <f t="shared" si="3"/>
        <v>17</v>
      </c>
      <c r="F6" s="33">
        <f t="shared" si="3"/>
        <v>4</v>
      </c>
      <c r="G6" s="33">
        <f t="shared" si="3"/>
        <v>0</v>
      </c>
      <c r="H6" s="33" t="str">
        <f t="shared" si="3"/>
        <v>長野県　天龍村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64.16</v>
      </c>
      <c r="Q6" s="34">
        <f t="shared" si="3"/>
        <v>93.82</v>
      </c>
      <c r="R6" s="34">
        <f t="shared" si="3"/>
        <v>3600</v>
      </c>
      <c r="S6" s="34">
        <f t="shared" si="3"/>
        <v>1290</v>
      </c>
      <c r="T6" s="34">
        <f t="shared" si="3"/>
        <v>109.44</v>
      </c>
      <c r="U6" s="34">
        <f t="shared" si="3"/>
        <v>11.79</v>
      </c>
      <c r="V6" s="34">
        <f t="shared" si="3"/>
        <v>818</v>
      </c>
      <c r="W6" s="34">
        <f t="shared" si="3"/>
        <v>0.49</v>
      </c>
      <c r="X6" s="34">
        <f t="shared" si="3"/>
        <v>1669.39</v>
      </c>
      <c r="Y6" s="35">
        <f>IF(Y7="",NA(),Y7)</f>
        <v>87.17</v>
      </c>
      <c r="Z6" s="35">
        <f t="shared" ref="Z6:AH6" si="4">IF(Z7="",NA(),Z7)</f>
        <v>98.67</v>
      </c>
      <c r="AA6" s="35">
        <f t="shared" si="4"/>
        <v>99.38</v>
      </c>
      <c r="AB6" s="35">
        <f t="shared" si="4"/>
        <v>97.75</v>
      </c>
      <c r="AC6" s="35">
        <f t="shared" si="4"/>
        <v>99.37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1604.55</v>
      </c>
      <c r="BI6" s="35">
        <f t="shared" si="7"/>
        <v>1566.01</v>
      </c>
      <c r="BJ6" s="35">
        <f t="shared" si="7"/>
        <v>1395.89</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57.52</v>
      </c>
      <c r="BR6" s="35">
        <f t="shared" ref="BR6:BZ6" si="8">IF(BR7="",NA(),BR7)</f>
        <v>59.29</v>
      </c>
      <c r="BS6" s="35">
        <f t="shared" si="8"/>
        <v>57.77</v>
      </c>
      <c r="BT6" s="35">
        <f t="shared" si="8"/>
        <v>68.72</v>
      </c>
      <c r="BU6" s="35">
        <f t="shared" si="8"/>
        <v>65.680000000000007</v>
      </c>
      <c r="BV6" s="35">
        <f t="shared" si="8"/>
        <v>50.54</v>
      </c>
      <c r="BW6" s="35">
        <f t="shared" si="8"/>
        <v>66.22</v>
      </c>
      <c r="BX6" s="35">
        <f t="shared" si="8"/>
        <v>69.87</v>
      </c>
      <c r="BY6" s="35">
        <f t="shared" si="8"/>
        <v>74.3</v>
      </c>
      <c r="BZ6" s="35">
        <f t="shared" si="8"/>
        <v>72.260000000000005</v>
      </c>
      <c r="CA6" s="34" t="str">
        <f>IF(CA7="","",IF(CA7="-","【-】","【"&amp;SUBSTITUTE(TEXT(CA7,"#,##0.00"),"-","△")&amp;"】"))</f>
        <v>【74.48】</v>
      </c>
      <c r="CB6" s="35">
        <f>IF(CB7="",NA(),CB7)</f>
        <v>353.48</v>
      </c>
      <c r="CC6" s="35">
        <f t="shared" ref="CC6:CK6" si="9">IF(CC7="",NA(),CC7)</f>
        <v>338.99</v>
      </c>
      <c r="CD6" s="35">
        <f t="shared" si="9"/>
        <v>349.97</v>
      </c>
      <c r="CE6" s="35">
        <f t="shared" si="9"/>
        <v>294.52999999999997</v>
      </c>
      <c r="CF6" s="35">
        <f t="shared" si="9"/>
        <v>313.27999999999997</v>
      </c>
      <c r="CG6" s="35">
        <f t="shared" si="9"/>
        <v>320.36</v>
      </c>
      <c r="CH6" s="35">
        <f t="shared" si="9"/>
        <v>246.72</v>
      </c>
      <c r="CI6" s="35">
        <f t="shared" si="9"/>
        <v>234.96</v>
      </c>
      <c r="CJ6" s="35">
        <f t="shared" si="9"/>
        <v>221.81</v>
      </c>
      <c r="CK6" s="35">
        <f t="shared" si="9"/>
        <v>230.02</v>
      </c>
      <c r="CL6" s="34" t="str">
        <f>IF(CL7="","",IF(CL7="-","【-】","【"&amp;SUBSTITUTE(TEXT(CL7,"#,##0.00"),"-","△")&amp;"】"))</f>
        <v>【219.46】</v>
      </c>
      <c r="CM6" s="35">
        <f>IF(CM7="",NA(),CM7)</f>
        <v>29.63</v>
      </c>
      <c r="CN6" s="35">
        <f t="shared" ref="CN6:CV6" si="10">IF(CN7="",NA(),CN7)</f>
        <v>27.88</v>
      </c>
      <c r="CO6" s="35">
        <f t="shared" si="10"/>
        <v>28.75</v>
      </c>
      <c r="CP6" s="35">
        <f t="shared" si="10"/>
        <v>28.13</v>
      </c>
      <c r="CQ6" s="35">
        <f t="shared" si="10"/>
        <v>27.63</v>
      </c>
      <c r="CR6" s="35">
        <f t="shared" si="10"/>
        <v>34.74</v>
      </c>
      <c r="CS6" s="35">
        <f t="shared" si="10"/>
        <v>41.35</v>
      </c>
      <c r="CT6" s="35">
        <f t="shared" si="10"/>
        <v>42.9</v>
      </c>
      <c r="CU6" s="35">
        <f t="shared" si="10"/>
        <v>43.36</v>
      </c>
      <c r="CV6" s="35">
        <f t="shared" si="10"/>
        <v>42.56</v>
      </c>
      <c r="CW6" s="34" t="str">
        <f>IF(CW7="","",IF(CW7="-","【-】","【"&amp;SUBSTITUTE(TEXT(CW7,"#,##0.00"),"-","△")&amp;"】"))</f>
        <v>【42.82】</v>
      </c>
      <c r="CX6" s="35">
        <f>IF(CX7="",NA(),CX7)</f>
        <v>77.62</v>
      </c>
      <c r="CY6" s="35">
        <f t="shared" ref="CY6:DG6" si="11">IF(CY7="",NA(),CY7)</f>
        <v>77.84</v>
      </c>
      <c r="CZ6" s="35">
        <f t="shared" si="11"/>
        <v>79.47</v>
      </c>
      <c r="DA6" s="35">
        <f t="shared" si="11"/>
        <v>83.69</v>
      </c>
      <c r="DB6" s="35">
        <f t="shared" si="11"/>
        <v>86.55</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204137</v>
      </c>
      <c r="D7" s="37">
        <v>47</v>
      </c>
      <c r="E7" s="37">
        <v>17</v>
      </c>
      <c r="F7" s="37">
        <v>4</v>
      </c>
      <c r="G7" s="37">
        <v>0</v>
      </c>
      <c r="H7" s="37" t="s">
        <v>98</v>
      </c>
      <c r="I7" s="37" t="s">
        <v>99</v>
      </c>
      <c r="J7" s="37" t="s">
        <v>100</v>
      </c>
      <c r="K7" s="37" t="s">
        <v>101</v>
      </c>
      <c r="L7" s="37" t="s">
        <v>102</v>
      </c>
      <c r="M7" s="37" t="s">
        <v>103</v>
      </c>
      <c r="N7" s="38" t="s">
        <v>104</v>
      </c>
      <c r="O7" s="38" t="s">
        <v>105</v>
      </c>
      <c r="P7" s="38">
        <v>64.16</v>
      </c>
      <c r="Q7" s="38">
        <v>93.82</v>
      </c>
      <c r="R7" s="38">
        <v>3600</v>
      </c>
      <c r="S7" s="38">
        <v>1290</v>
      </c>
      <c r="T7" s="38">
        <v>109.44</v>
      </c>
      <c r="U7" s="38">
        <v>11.79</v>
      </c>
      <c r="V7" s="38">
        <v>818</v>
      </c>
      <c r="W7" s="38">
        <v>0.49</v>
      </c>
      <c r="X7" s="38">
        <v>1669.39</v>
      </c>
      <c r="Y7" s="38">
        <v>87.17</v>
      </c>
      <c r="Z7" s="38">
        <v>98.67</v>
      </c>
      <c r="AA7" s="38">
        <v>99.38</v>
      </c>
      <c r="AB7" s="38">
        <v>97.75</v>
      </c>
      <c r="AC7" s="38">
        <v>99.37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1604.55</v>
      </c>
      <c r="BI7" s="38">
        <v>1566.01</v>
      </c>
      <c r="BJ7" s="38">
        <v>1395.89</v>
      </c>
      <c r="BK7" s="38">
        <v>1671.86</v>
      </c>
      <c r="BL7" s="38">
        <v>1434.89</v>
      </c>
      <c r="BM7" s="38">
        <v>1298.9100000000001</v>
      </c>
      <c r="BN7" s="38">
        <v>1243.71</v>
      </c>
      <c r="BO7" s="38">
        <v>1194.1500000000001</v>
      </c>
      <c r="BP7" s="38">
        <v>1209.4000000000001</v>
      </c>
      <c r="BQ7" s="38">
        <v>57.52</v>
      </c>
      <c r="BR7" s="38">
        <v>59.29</v>
      </c>
      <c r="BS7" s="38">
        <v>57.77</v>
      </c>
      <c r="BT7" s="38">
        <v>68.72</v>
      </c>
      <c r="BU7" s="38">
        <v>65.680000000000007</v>
      </c>
      <c r="BV7" s="38">
        <v>50.54</v>
      </c>
      <c r="BW7" s="38">
        <v>66.22</v>
      </c>
      <c r="BX7" s="38">
        <v>69.87</v>
      </c>
      <c r="BY7" s="38">
        <v>74.3</v>
      </c>
      <c r="BZ7" s="38">
        <v>72.260000000000005</v>
      </c>
      <c r="CA7" s="38">
        <v>74.48</v>
      </c>
      <c r="CB7" s="38">
        <v>353.48</v>
      </c>
      <c r="CC7" s="38">
        <v>338.99</v>
      </c>
      <c r="CD7" s="38">
        <v>349.97</v>
      </c>
      <c r="CE7" s="38">
        <v>294.52999999999997</v>
      </c>
      <c r="CF7" s="38">
        <v>313.27999999999997</v>
      </c>
      <c r="CG7" s="38">
        <v>320.36</v>
      </c>
      <c r="CH7" s="38">
        <v>246.72</v>
      </c>
      <c r="CI7" s="38">
        <v>234.96</v>
      </c>
      <c r="CJ7" s="38">
        <v>221.81</v>
      </c>
      <c r="CK7" s="38">
        <v>230.02</v>
      </c>
      <c r="CL7" s="38">
        <v>219.46</v>
      </c>
      <c r="CM7" s="38">
        <v>29.63</v>
      </c>
      <c r="CN7" s="38">
        <v>27.88</v>
      </c>
      <c r="CO7" s="38">
        <v>28.75</v>
      </c>
      <c r="CP7" s="38">
        <v>28.13</v>
      </c>
      <c r="CQ7" s="38">
        <v>27.63</v>
      </c>
      <c r="CR7" s="38">
        <v>34.74</v>
      </c>
      <c r="CS7" s="38">
        <v>41.35</v>
      </c>
      <c r="CT7" s="38">
        <v>42.9</v>
      </c>
      <c r="CU7" s="38">
        <v>43.36</v>
      </c>
      <c r="CV7" s="38">
        <v>42.56</v>
      </c>
      <c r="CW7" s="38">
        <v>42.82</v>
      </c>
      <c r="CX7" s="38">
        <v>77.62</v>
      </c>
      <c r="CY7" s="38">
        <v>77.84</v>
      </c>
      <c r="CZ7" s="38">
        <v>79.47</v>
      </c>
      <c r="DA7" s="38">
        <v>83.69</v>
      </c>
      <c r="DB7" s="38">
        <v>86.55</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2019-12-05T05:12:18Z</dcterms:created>
  <dcterms:modified xsi:type="dcterms:W3CDTF">2020-02-20T02:44:07Z</dcterms:modified>
  <cp:category/>
</cp:coreProperties>
</file>