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129 売木村\"/>
    </mc:Choice>
  </mc:AlternateContent>
  <workbookProtection workbookAlgorithmName="SHA-512" workbookHashValue="Ph5xL4bSovL/of0PLUbexXlkrGGIPROIM7ZXMx1APlZHhHVoUloQ8fHb4GuMx//KHyPYmxUQ4ok07t5kjwUSrg==" workbookSaltValue="nq50r7RkCbYQWgoXpYW4DQ==" workbookSpinCount="100000" lockStructure="1"/>
  <bookViews>
    <workbookView xWindow="810" yWindow="-120" windowWidth="19440" windowHeight="151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<sst xmlns="http://schemas.openxmlformats.org/spreadsheetml/2006/main" count="228" uniqueCount="114">
  <si>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</si>
  <si>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</si>
  <si>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</si>
  <si>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</si>
  <si>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</si>
  <si>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</si>
  <si>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</si>
  <si>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</si>
  <si>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</si>
  <si>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</si>
  <si>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</si>
  <si>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</si>
  <si>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</si>
  <si>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</si>
  <si>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</si>
  <si>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</si>
  <si>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</si>
  <si>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</si>
  <si>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</si>
  <si>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</si>
  <si>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</si>
  <si>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</si>
  <si>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</si>
  <si>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</si>
  <si>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</si>
  <si>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</si>
  <si>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</si>
  <si>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</si>
  <si>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</si>
  <si>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</si>
  <si>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</si>
  <si>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</si>
  <si>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</si>
  <si>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</si>
  <si>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</si>
  <si>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</si>
  <si>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</si>
  <si>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</si>
  <si>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</si>
  <si>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</si>
  <si>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</si>
  <si>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</si>
  <si>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</si>
  <si>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</si>
  <si>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</si>
  <si>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</si>
  <si>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</si>
  <si>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</si>
  <si>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</si>
  <si>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</si>
  <si>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</si>
  <si>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</si>
  <si>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</si>
  <si>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</si>
  <si>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</si>
  <si>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</si>
  <si>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</si>
  <si>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</si>
  <si>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</si>
  <si>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</si>
  <si>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</si>
  <si>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</si>
  <si>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</si>
  <si>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</si>
  <si>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</si>
  <si>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</si>
  <si>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</si>
  <si>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</si>
  <si>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</si>
  <si>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</si>
  <si>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</si>
  <si>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</si>
  <si>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</si>
  <si>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</si>
  <si>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</si>
  <si>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</si>
  <si>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</si>
  <si>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</si>
  <si>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</si>
  <si>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</si>
  <si>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</si>
  <si>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</si>
  <si>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</si>
  <si>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</si>
  <si>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</si>
  <si>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</si>
  <si>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</si>
  <si>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</si>
  <si>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</si>
  <si>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</si>
  <si>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</si>
  <si>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</si>
  <si>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</si>
  <si>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</si>
  <si>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</si>
  <si>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</si>
  <si>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</si>
  <si>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</si>
  <si>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売木村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</si>
  <si>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</si>
  <si>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</si>
  <si>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</si>
  <si>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</si>
  <si>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</si>
  <si>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</si>
  <si>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</si>
  <si>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</si>
  <si>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</si>
  <si>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</si>
  <si>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</si>
  <si>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</si>
  <si>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売木村の農業集落排水事業は当初から、「建設
　費については、一般会計から支出しなければ採
　算が取れない。」という見込の下、事業を始め
　ました。事業費の約５割を、一般会計繰出金で
　賄っています。今後、人口の減少により使用料
　も減少していくことが見込まれますが、使用料
　回収率を上げるとともに、料金の改定も検討し、
　使用料で賄う努力が必要だと考えられます。ま
　た、施設や機械、管路等の老朽化が進んでおり、　
　修繕・更新を計画的に行いながら、少しでも健
　全経営に努めるため、なお一層の経費節減に努
　める必要があります。</t>
    <rPh sb="101" eb="103">
      <t>コンゴ</t>
    </rPh>
    <rPh sb="104" eb="106">
      <t>ジンコウ</t>
    </rPh>
    <rPh sb="107" eb="109">
      <t>ゲンショウ</t>
    </rPh>
    <rPh sb="112" eb="115">
      <t>シヨウリョウ</t>
    </rPh>
    <rPh sb="118" eb="120">
      <t>ゲンショウ</t>
    </rPh>
    <rPh sb="127" eb="129">
      <t>ミコ</t>
    </rPh>
    <rPh sb="135" eb="138">
      <t>シヨウリョウ</t>
    </rPh>
    <rPh sb="140" eb="142">
      <t>カイシュウ</t>
    </rPh>
    <rPh sb="142" eb="143">
      <t>リツ</t>
    </rPh>
    <rPh sb="144" eb="145">
      <t>ア</t>
    </rPh>
    <rPh sb="152" eb="154">
      <t>リョウキン</t>
    </rPh>
    <rPh sb="155" eb="157">
      <t>カイテイ</t>
    </rPh>
    <rPh sb="158" eb="160">
      <t>ケントウ</t>
    </rPh>
    <rPh sb="164" eb="167">
      <t>シヨウリョウ</t>
    </rPh>
    <rPh sb="168" eb="169">
      <t>マカナ</t>
    </rPh>
    <rPh sb="170" eb="172">
      <t>ドリョク</t>
    </rPh>
    <rPh sb="173" eb="175">
      <t>ヒツヨウ</t>
    </rPh>
    <rPh sb="177" eb="178">
      <t>カンガ</t>
    </rPh>
    <rPh sb="192" eb="194">
      <t>キカイ</t>
    </rPh>
    <rPh sb="195" eb="197">
      <t>カンロ</t>
    </rPh>
    <rPh sb="197" eb="198">
      <t>トウ</t>
    </rPh>
    <phoneticPr fontId="4"/>
  </si>
  <si>
    <t xml:space="preserve">  管路以外の機器は、計画的に更新やオーバーホ
　ールを行っています。管路は、水田農業が始ま
　ると、流入水が増加することから、かなり不明
　水が流入していると思われます。機器への負荷
　を減らすため、今後、不明水の調査を実施する
　予定です。
・その他について
　処理場施設については、処理槽の防食被覆に膨
　れや剝がれが見られ、劣化状態を放置しておく
　と鉄筋への腐食が進行し、処理機能に支障をき
　たす恐れがあり、早急に防食工事を実施する必
　要があります。</t>
    <rPh sb="126" eb="127">
      <t>タ</t>
    </rPh>
    <rPh sb="133" eb="136">
      <t>ショリジョウ</t>
    </rPh>
    <rPh sb="136" eb="138">
      <t>シセツ</t>
    </rPh>
    <rPh sb="144" eb="146">
      <t>ショリ</t>
    </rPh>
    <rPh sb="146" eb="147">
      <t>ソウ</t>
    </rPh>
    <rPh sb="148" eb="150">
      <t>ボウショク</t>
    </rPh>
    <rPh sb="150" eb="152">
      <t>ヒフク</t>
    </rPh>
    <rPh sb="153" eb="154">
      <t>フク</t>
    </rPh>
    <rPh sb="158" eb="159">
      <t>ハガ</t>
    </rPh>
    <rPh sb="162" eb="163">
      <t>ミ</t>
    </rPh>
    <rPh sb="166" eb="168">
      <t>レッカ</t>
    </rPh>
    <rPh sb="168" eb="170">
      <t>ジョウタイ</t>
    </rPh>
    <rPh sb="171" eb="173">
      <t>ホウチ</t>
    </rPh>
    <rPh sb="180" eb="182">
      <t>テッキン</t>
    </rPh>
    <rPh sb="184" eb="186">
      <t>フショク</t>
    </rPh>
    <rPh sb="187" eb="189">
      <t>シンコウ</t>
    </rPh>
    <rPh sb="191" eb="193">
      <t>ショリ</t>
    </rPh>
    <rPh sb="193" eb="195">
      <t>キノウ</t>
    </rPh>
    <rPh sb="196" eb="198">
      <t>シショウ</t>
    </rPh>
    <rPh sb="204" eb="205">
      <t>オソ</t>
    </rPh>
    <rPh sb="210" eb="212">
      <t>ソウキュウ</t>
    </rPh>
    <rPh sb="213" eb="215">
      <t>ボウショク</t>
    </rPh>
    <rPh sb="215" eb="217">
      <t>コウジ</t>
    </rPh>
    <rPh sb="218" eb="220">
      <t>ジッシ</t>
    </rPh>
    <phoneticPr fontId="4"/>
  </si>
  <si>
    <t>①収益的収支比率について
収益的収支比率については、100％を下回っており、使用料以外の収入に依存している状況にあります。今後、老朽化した機械や管路の修繕・更新が見込まれ、さらに比率が悪くなる可能性がありますが、計画的に事業実施していくとともに、経費回収率を上げ、使用料から賄えるよう経営改善に努めます。
④企業債残高対象事業規模比率について
企業債残高対象事業規模比率については、低下傾向にありますが、平均を大きく上回っています。人口が少なく収益が上がらないうえに、施設や機械の更新等に費用がかかっているからだと考えられます。今後、料金の引き上げを行うとともに、必要最低限で事業を行っていく必要があります。
⑤経費回収率（％）について
経年比較、類似団体の平均値との比較でも、高い水準で推移してきました。この表には現れませんが、職員給与を簡水事業で負担しているための平均水準を超えているにすぎません。
⑥汚水処理原価について
汚水処理原価については、平均を下回っています。より一層効率性を上げ、汚水原価を下げられるように努めます。
⑦施設利用率（％）について
施設利用率については、平均値に近い数値であるが、水洗化率の状況から限界に達しており、新たな利用率を上げる必要があります。
⑧水洗化率（％）について
水洗化率については、徐々に上がってきており、非水洗人口は少数になってきておりますが、引き続き水洗化を推進していきます。</t>
    <rPh sb="191" eb="193">
      <t>テイカ</t>
    </rPh>
    <rPh sb="565" eb="567">
      <t>ジョジョ</t>
    </rPh>
    <rPh sb="568" eb="569">
      <t>ア</t>
    </rPh>
    <rPh sb="577" eb="578">
      <t>ヒ</t>
    </rPh>
    <rPh sb="578" eb="580">
      <t>スイセン</t>
    </rPh>
    <rPh sb="580" eb="582">
      <t>ジンコウ</t>
    </rPh>
    <rPh sb="597" eb="598">
      <t>ヒ</t>
    </rPh>
    <rPh sb="599" eb="600">
      <t>ツヅ</t>
    </rPh>
    <rPh sb="603" eb="604">
      <t>カ</t>
    </rPh>
    <rPh sb="605" eb="60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</si>
</sst>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DF-40F1-8ACE-82111065644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C8DF-40F1-8ACE-82111065644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43.93</c:v>
                </c:pt>
                <c:pt idx="1">
                  <c:v>53.76</c:v>
                </c:pt>
                <c:pt idx="2">
                  <c:v>47.69</c:v>
                </c:pt>
                <c:pt idx="3">
                  <c:v>43.35</c:v>
                </c:pt>
                <c:pt idx="4">
                  <c:v>48.55</c:v>
                </c:pt>
              </c:numCache>
            </c:numRef>
          </c:val>
          <c:extLst>
            <c:ext xmlns:c16="http://schemas.microsoft.com/office/drawing/2014/chart" uri="{C3380CC4-5D6E-409C-BE32-E72D297353CC}">
              <c16:uniqueId val="{00000000-AB6E-4772-B475-12B0D88A25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AB6E-4772-B475-12B0D88A25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91.65</c:v>
                </c:pt>
                <c:pt idx="1">
                  <c:v>92.19</c:v>
                </c:pt>
                <c:pt idx="2">
                  <c:v>92.03</c:v>
                </c:pt>
                <c:pt idx="3">
                  <c:v>91.67</c:v>
                </c:pt>
                <c:pt idx="4">
                  <c:v>92.33</c:v>
                </c:pt>
              </c:numCache>
            </c:numRef>
          </c:val>
          <c:extLst>
            <c:ext xmlns:c16="http://schemas.microsoft.com/office/drawing/2014/chart" uri="{C3380CC4-5D6E-409C-BE32-E72D297353CC}">
              <c16:uniqueId val="{00000000-D9DA-4B65-AF18-A66AE63AA64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9DA-4B65-AF18-A66AE63AA64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56.9</c:v>
                </c:pt>
                <c:pt idx="1">
                  <c:v>63.69</c:v>
                </c:pt>
                <c:pt idx="2">
                  <c:v>61.76</c:v>
                </c:pt>
                <c:pt idx="3">
                  <c:v>56.79</c:v>
                </c:pt>
                <c:pt idx="4">
                  <c:v>55.72</c:v>
                </c:pt>
              </c:numCache>
            </c:numRef>
          </c:val>
          <c:extLst>
            <c:ext xmlns:c16="http://schemas.microsoft.com/office/drawing/2014/chart" uri="{C3380CC4-5D6E-409C-BE32-E72D297353CC}">
              <c16:uniqueId val="{00000000-EC45-411C-A5CA-BDB35371736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45-411C-A5CA-BDB35371736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B1-4E0B-8642-B0D36C413C2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B1-4E0B-8642-B0D36C413C2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B7-4145-A416-C5E0F996E88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B7-4145-A416-C5E0F996E88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81-4848-954C-B83C32E52C6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81-4848-954C-B83C32E52C6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D3-4015-B9BA-8069EDB17CF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D3-4015-B9BA-8069EDB17CF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1210.53</c:v>
                </c:pt>
                <c:pt idx="3" formatCode="#,##0.00;&quot;△&quot;#,##0.00;&quot;-&quot;">
                  <c:v>1138.93</c:v>
                </c:pt>
                <c:pt idx="4" formatCode="#,##0.00;&quot;△&quot;#,##0.00;&quot;-&quot;">
                  <c:v>970.34</c:v>
                </c:pt>
              </c:numCache>
            </c:numRef>
          </c:val>
          <c:extLst>
            <c:ext xmlns:c16="http://schemas.microsoft.com/office/drawing/2014/chart" uri="{C3380CC4-5D6E-409C-BE32-E72D297353CC}">
              <c16:uniqueId val="{00000000-DB75-4735-AB0D-0034613D8A8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DB75-4735-AB0D-0034613D8A8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101.57</c:v>
                </c:pt>
                <c:pt idx="1">
                  <c:v>174.26</c:v>
                </c:pt>
                <c:pt idx="2">
                  <c:v>178.76</c:v>
                </c:pt>
                <c:pt idx="3">
                  <c:v>165.18</c:v>
                </c:pt>
                <c:pt idx="4">
                  <c:v>164.94</c:v>
                </c:pt>
              </c:numCache>
            </c:numRef>
          </c:val>
          <c:extLst>
            <c:ext xmlns:c16="http://schemas.microsoft.com/office/drawing/2014/chart" uri="{C3380CC4-5D6E-409C-BE32-E72D297353CC}">
              <c16:uniqueId val="{00000000-BC0E-43B4-A08A-0DAEAF627D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C0E-43B4-A08A-0DAEAF627D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280.24</c:v>
                </c:pt>
                <c:pt idx="1">
                  <c:v>129.15</c:v>
                </c:pt>
                <c:pt idx="2">
                  <c:v>138.32</c:v>
                </c:pt>
                <c:pt idx="3">
                  <c:v>152.59</c:v>
                </c:pt>
                <c:pt idx="4">
                  <c:v>138.5</c:v>
                </c:pt>
              </c:numCache>
            </c:numRef>
          </c:val>
          <c:extLst>
            <c:ext xmlns:c16="http://schemas.microsoft.com/office/drawing/2014/chart" uri="{C3380CC4-5D6E-409C-BE32-E72D297353CC}">
              <c16:uniqueId val="{00000000-3A55-47D9-A8F2-4320D259A91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A55-47D9-A8F2-4320D259A91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売木村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554</v>
      </c>
      <c r="AM8" s="50"/>
      <c r="AN8" s="50"/>
      <c r="AO8" s="50"/>
      <c r="AP8" s="50"/>
      <c r="AQ8" s="50"/>
      <c r="AR8" s="50"/>
      <c r="AS8" s="50"/>
      <c r="AT8" s="45">
        <f>データ!T6</f>
        <v>43.43</v>
      </c>
      <c r="AU8" s="45"/>
      <c r="AV8" s="45"/>
      <c r="AW8" s="45"/>
      <c r="AX8" s="45"/>
      <c r="AY8" s="45"/>
      <c r="AZ8" s="45"/>
      <c r="BA8" s="45"/>
      <c r="BB8" s="45">
        <f>データ!U6</f>
        <v>12.76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66.48</v>
      </c>
      <c r="Q10" s="45"/>
      <c r="R10" s="45"/>
      <c r="S10" s="45"/>
      <c r="T10" s="45"/>
      <c r="U10" s="45"/>
      <c r="V10" s="45"/>
      <c r="W10" s="45">
        <f>データ!Q6</f>
        <v>100</v>
      </c>
      <c r="X10" s="45"/>
      <c r="Y10" s="45"/>
      <c r="Z10" s="45"/>
      <c r="AA10" s="45"/>
      <c r="AB10" s="45"/>
      <c r="AC10" s="45"/>
      <c r="AD10" s="50">
        <f>データ!R6</f>
        <v>4000</v>
      </c>
      <c r="AE10" s="50"/>
      <c r="AF10" s="50"/>
      <c r="AG10" s="50"/>
      <c r="AH10" s="50"/>
      <c r="AI10" s="50"/>
      <c r="AJ10" s="50"/>
      <c r="AK10" s="2"/>
      <c r="AL10" s="50">
        <f>データ!V6</f>
        <v>365</v>
      </c>
      <c r="AM10" s="50"/>
      <c r="AN10" s="50"/>
      <c r="AO10" s="50"/>
      <c r="AP10" s="50"/>
      <c r="AQ10" s="50"/>
      <c r="AR10" s="50"/>
      <c r="AS10" s="50"/>
      <c r="AT10" s="45">
        <f>データ!W6</f>
        <v>0.28000000000000003</v>
      </c>
      <c r="AU10" s="45"/>
      <c r="AV10" s="45"/>
      <c r="AW10" s="45"/>
      <c r="AX10" s="45"/>
      <c r="AY10" s="45"/>
      <c r="AZ10" s="45"/>
      <c r="BA10" s="45"/>
      <c r="BB10" s="45">
        <f>データ!X6</f>
        <v>1303.57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3/6EddvoOZPVYcumvIh2YcTOUG1xGFGcNHK657gqbDgEK5w6uK0KaEH5f5IR3gogN7bk9Rx7eTM3RqExzoNyuw==" saltValue="zRojvou7SobXMF1QDmYH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204129</v>
      </c>
      <c r="D6" s="33">
        <f t="shared" si="3"/>
        <v>47</v>
      </c>
      <c r="E6" s="33">
        <f t="shared" si="3"/>
        <v>17</v>
      </c>
      <c r="F6" s="33">
        <f t="shared" si="3"/>
        <v>5</v>
      </c>
      <c r="G6" s="33">
        <f t="shared" si="3"/>
        <v>0</v>
      </c>
      <c r="H6" s="33" t="str">
        <f t="shared" si="3"/>
        <v>長野県　売木村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66.48</v>
      </c>
      <c r="Q6" s="34">
        <f t="shared" si="3"/>
        <v>100</v>
      </c>
      <c r="R6" s="34">
        <f t="shared" si="3"/>
        <v>4000</v>
      </c>
      <c r="S6" s="34">
        <f t="shared" si="3"/>
        <v>554</v>
      </c>
      <c r="T6" s="34">
        <f t="shared" si="3"/>
        <v>43.43</v>
      </c>
      <c r="U6" s="34">
        <f t="shared" si="3"/>
        <v>12.76</v>
      </c>
      <c r="V6" s="34">
        <f t="shared" si="3"/>
        <v>365</v>
      </c>
      <c r="W6" s="34">
        <f t="shared" si="3"/>
        <v>0.28000000000000003</v>
      </c>
      <c r="X6" s="34">
        <f t="shared" si="3"/>
        <v>1303.57</v>
      </c>
      <c r="Y6" s="35">
        <f>IF(Y7="",NA(),Y7)</f>
        <v>56.9</v>
      </c>
      <c r="Z6" s="35">
        <f t="shared" ref="Z6:AH6" si="4">IF(Z7="",NA(),Z7)</f>
        <v>63.69</v>
      </c>
      <c r="AA6" s="35">
        <f t="shared" si="4"/>
        <v>61.76</v>
      </c>
      <c r="AB6" s="35">
        <f t="shared" si="4"/>
        <v>56.79</v>
      </c>
      <c r="AC6" s="35">
        <f t="shared" si="4"/>
        <v>55.72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1210.53</v>
      </c>
      <c r="BI6" s="35">
        <f t="shared" si="7"/>
        <v>1138.93</v>
      </c>
      <c r="BJ6" s="35">
        <f t="shared" si="7"/>
        <v>970.34</v>
      </c>
      <c r="BK6" s="35">
        <f t="shared" si="7"/>
        <v>1044.8</v>
      </c>
      <c r="BL6" s="35">
        <f t="shared" si="7"/>
        <v>1081.8</v>
      </c>
      <c r="BM6" s="35">
        <f t="shared" si="7"/>
        <v>974.93</v>
      </c>
      <c r="BN6" s="35">
        <f t="shared" si="7"/>
        <v>855.8</v>
      </c>
      <c r="BO6" s="35">
        <f t="shared" si="7"/>
        <v>789.46</v>
      </c>
      <c r="BP6" s="34" t="str">
        <f>IF(BP7="","",IF(BP7="-","【-】","【"&amp;SUBSTITUTE(TEXT(BP7,"#,##0.00"),"-","△")&amp;"】"))</f>
        <v>【747.76】</v>
      </c>
      <c r="BQ6" s="35">
        <f>IF(BQ7="",NA(),BQ7)</f>
        <v>101.57</v>
      </c>
      <c r="BR6" s="35">
        <f t="shared" ref="BR6:BZ6" si="8">IF(BR7="",NA(),BR7)</f>
        <v>174.26</v>
      </c>
      <c r="BS6" s="35">
        <f t="shared" si="8"/>
        <v>178.76</v>
      </c>
      <c r="BT6" s="35">
        <f t="shared" si="8"/>
        <v>165.18</v>
      </c>
      <c r="BU6" s="35">
        <f t="shared" si="8"/>
        <v>164.94</v>
      </c>
      <c r="BV6" s="35">
        <f t="shared" si="8"/>
        <v>50.82</v>
      </c>
      <c r="BW6" s="35">
        <f t="shared" si="8"/>
        <v>52.19</v>
      </c>
      <c r="BX6" s="35">
        <f t="shared" si="8"/>
        <v>55.32</v>
      </c>
      <c r="BY6" s="35">
        <f t="shared" si="8"/>
        <v>59.8</v>
      </c>
      <c r="BZ6" s="35">
        <f t="shared" si="8"/>
        <v>57.77</v>
      </c>
      <c r="CA6" s="34" t="str">
        <f>IF(CA7="","",IF(CA7="-","【-】","【"&amp;SUBSTITUTE(TEXT(CA7,"#,##0.00"),"-","△")&amp;"】"))</f>
        <v>【59.51】</v>
      </c>
      <c r="CB6" s="35">
        <f>IF(CB7="",NA(),CB7)</f>
        <v>280.24</v>
      </c>
      <c r="CC6" s="35">
        <f t="shared" ref="CC6:CK6" si="9">IF(CC7="",NA(),CC7)</f>
        <v>129.15</v>
      </c>
      <c r="CD6" s="35">
        <f t="shared" si="9"/>
        <v>138.32</v>
      </c>
      <c r="CE6" s="35">
        <f t="shared" si="9"/>
        <v>152.59</v>
      </c>
      <c r="CF6" s="35">
        <f t="shared" si="9"/>
        <v>138.5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43.93</v>
      </c>
      <c r="CN6" s="35">
        <f t="shared" ref="CN6:CV6" si="10">IF(CN7="",NA(),CN7)</f>
        <v>53.76</v>
      </c>
      <c r="CO6" s="35">
        <f t="shared" si="10"/>
        <v>47.69</v>
      </c>
      <c r="CP6" s="35">
        <f t="shared" si="10"/>
        <v>43.35</v>
      </c>
      <c r="CQ6" s="35">
        <f t="shared" si="10"/>
        <v>48.55</v>
      </c>
      <c r="CR6" s="35">
        <f t="shared" si="10"/>
        <v>53.24</v>
      </c>
      <c r="CS6" s="35">
        <f t="shared" si="10"/>
        <v>52.31</v>
      </c>
      <c r="CT6" s="35">
        <f t="shared" si="10"/>
        <v>60.65</v>
      </c>
      <c r="CU6" s="35">
        <f t="shared" si="10"/>
        <v>51.75</v>
      </c>
      <c r="CV6" s="35">
        <f t="shared" si="10"/>
        <v>50.68</v>
      </c>
      <c r="CW6" s="34" t="str">
        <f>IF(CW7="","",IF(CW7="-","【-】","【"&amp;SUBSTITUTE(TEXT(CW7,"#,##0.00"),"-","△")&amp;"】"))</f>
        <v>【52.23】</v>
      </c>
      <c r="CX6" s="35">
        <f>IF(CX7="",NA(),CX7)</f>
        <v>91.65</v>
      </c>
      <c r="CY6" s="35">
        <f t="shared" ref="CY6:DG6" si="11">IF(CY7="",NA(),CY7)</f>
        <v>92.19</v>
      </c>
      <c r="CZ6" s="35">
        <f t="shared" si="11"/>
        <v>92.03</v>
      </c>
      <c r="DA6" s="35">
        <f t="shared" si="11"/>
        <v>91.67</v>
      </c>
      <c r="DB6" s="35">
        <f t="shared" si="11"/>
        <v>92.33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204129</v>
      </c>
      <c r="D7" s="37">
        <v>47</v>
      </c>
      <c r="E7" s="37">
        <v>17</v>
      </c>
      <c r="F7" s="37">
        <v>5</v>
      </c>
      <c r="G7" s="37">
        <v>0</v>
      </c>
      <c r="H7" s="37" t="s">
        <v>98</v>
      </c>
      <c r="I7" s="37" t="s">
        <v>99</v>
      </c>
      <c r="J7" s="37" t="s">
        <v>100</v>
      </c>
      <c r="K7" s="37" t="s">
        <v>101</v>
      </c>
      <c r="L7" s="37" t="s">
        <v>102</v>
      </c>
      <c r="M7" s="37" t="s">
        <v>103</v>
      </c>
      <c r="N7" s="38" t="s">
        <v>104</v>
      </c>
      <c r="O7" s="38" t="s">
        <v>105</v>
      </c>
      <c r="P7" s="38">
        <v>66.48</v>
      </c>
      <c r="Q7" s="38">
        <v>100</v>
      </c>
      <c r="R7" s="38">
        <v>4000</v>
      </c>
      <c r="S7" s="38">
        <v>554</v>
      </c>
      <c r="T7" s="38">
        <v>43.43</v>
      </c>
      <c r="U7" s="38">
        <v>12.76</v>
      </c>
      <c r="V7" s="38">
        <v>365</v>
      </c>
      <c r="W7" s="38">
        <v>0.28000000000000003</v>
      </c>
      <c r="X7" s="38">
        <v>1303.57</v>
      </c>
      <c r="Y7" s="38">
        <v>56.9</v>
      </c>
      <c r="Z7" s="38">
        <v>63.69</v>
      </c>
      <c r="AA7" s="38">
        <v>61.76</v>
      </c>
      <c r="AB7" s="38">
        <v>56.79</v>
      </c>
      <c r="AC7" s="38">
        <v>55.72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1210.53</v>
      </c>
      <c r="BI7" s="38">
        <v>1138.93</v>
      </c>
      <c r="BJ7" s="38">
        <v>970.34</v>
      </c>
      <c r="BK7" s="38">
        <v>1044.8</v>
      </c>
      <c r="BL7" s="38">
        <v>1081.8</v>
      </c>
      <c r="BM7" s="38">
        <v>974.93</v>
      </c>
      <c r="BN7" s="38">
        <v>855.8</v>
      </c>
      <c r="BO7" s="38">
        <v>789.46</v>
      </c>
      <c r="BP7" s="38">
        <v>747.76</v>
      </c>
      <c r="BQ7" s="38">
        <v>101.57</v>
      </c>
      <c r="BR7" s="38">
        <v>174.26</v>
      </c>
      <c r="BS7" s="38">
        <v>178.76</v>
      </c>
      <c r="BT7" s="38">
        <v>165.18</v>
      </c>
      <c r="BU7" s="38">
        <v>164.94</v>
      </c>
      <c r="BV7" s="38">
        <v>50.82</v>
      </c>
      <c r="BW7" s="38">
        <v>52.19</v>
      </c>
      <c r="BX7" s="38">
        <v>55.32</v>
      </c>
      <c r="BY7" s="38">
        <v>59.8</v>
      </c>
      <c r="BZ7" s="38">
        <v>57.77</v>
      </c>
      <c r="CA7" s="38">
        <v>59.51</v>
      </c>
      <c r="CB7" s="38">
        <v>280.24</v>
      </c>
      <c r="CC7" s="38">
        <v>129.15</v>
      </c>
      <c r="CD7" s="38">
        <v>138.32</v>
      </c>
      <c r="CE7" s="38">
        <v>152.59</v>
      </c>
      <c r="CF7" s="38">
        <v>138.5</v>
      </c>
      <c r="CG7" s="38">
        <v>300.52</v>
      </c>
      <c r="CH7" s="38">
        <v>296.14</v>
      </c>
      <c r="CI7" s="38">
        <v>283.17</v>
      </c>
      <c r="CJ7" s="38">
        <v>263.76</v>
      </c>
      <c r="CK7" s="38">
        <v>274.35000000000002</v>
      </c>
      <c r="CL7" s="38">
        <v>261.45999999999998</v>
      </c>
      <c r="CM7" s="38">
        <v>43.93</v>
      </c>
      <c r="CN7" s="38">
        <v>53.76</v>
      </c>
      <c r="CO7" s="38">
        <v>47.69</v>
      </c>
      <c r="CP7" s="38">
        <v>43.35</v>
      </c>
      <c r="CQ7" s="38">
        <v>48.55</v>
      </c>
      <c r="CR7" s="38">
        <v>53.24</v>
      </c>
      <c r="CS7" s="38">
        <v>52.31</v>
      </c>
      <c r="CT7" s="38">
        <v>60.65</v>
      </c>
      <c r="CU7" s="38">
        <v>51.75</v>
      </c>
      <c r="CV7" s="38">
        <v>50.68</v>
      </c>
      <c r="CW7" s="38">
        <v>52.23</v>
      </c>
      <c r="CX7" s="38">
        <v>91.65</v>
      </c>
      <c r="CY7" s="38">
        <v>92.19</v>
      </c>
      <c r="CZ7" s="38">
        <v>92.03</v>
      </c>
      <c r="DA7" s="38">
        <v>91.67</v>
      </c>
      <c r="DB7" s="38">
        <v>92.33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2020-02-03T07:40:57Z</cp:lastPrinted>
  <dcterms:created xsi:type="dcterms:W3CDTF">2019-12-05T05:19:39Z</dcterms:created>
  <dcterms:modified xsi:type="dcterms:W3CDTF">2020-02-20T02:43:53Z</dcterms:modified>
  <cp:category/>
</cp:coreProperties>
</file>