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02 根羽村\"/>
    </mc:Choice>
  </mc:AlternateContent>
  <workbookProtection workbookAlgorithmName="SHA-512" workbookHashValue="E+Q9VcZMUyvsOd/AiUF/+ahSK/8y6v+5M150cISBJJR0ZFBmAd7COmwYvIslfP0jttEYk3vqZZX0BYfCxrpYLw==" workbookSaltValue="uXcIZyuV6B06RujH0nuVRw==" workbookSpinCount="100000" lockStructure="1"/>
  <bookViews>
    <workbookView xWindow="930" yWindow="0" windowWidth="21600" windowHeight="9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<sst xmlns="http://schemas.openxmlformats.org/spreadsheetml/2006/main" count="228" uniqueCount="114">
  <si>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</si>
  <si>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</si>
  <si>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</si>
  <si>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</si>
  <si>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</si>
  <si>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</si>
  <si>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</si>
  <si>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</si>
  <si>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</si>
  <si>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</si>
  <si>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</si>
  <si>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</si>
  <si>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</si>
  <si>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</si>
  <si>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</si>
  <si>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</si>
  <si>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</si>
  <si>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</si>
  <si>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</si>
  <si>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</si>
  <si>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</si>
  <si>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</si>
  <si>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</si>
  <si>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</si>
  <si>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</si>
  <si>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</si>
  <si>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</si>
  <si>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</si>
  <si>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</si>
  <si>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</si>
  <si>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</si>
  <si>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</si>
  <si>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</si>
  <si>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</si>
  <si>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</si>
  <si>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</si>
  <si>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</si>
  <si>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</si>
  <si>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</si>
  <si>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</si>
  <si>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</si>
  <si>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</si>
  <si>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</si>
  <si>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</si>
  <si>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</si>
  <si>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</si>
  <si>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</si>
  <si>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</si>
  <si>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</si>
  <si>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</si>
  <si>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</si>
  <si>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</si>
  <si>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</si>
  <si>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</si>
  <si>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</si>
  <si>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</si>
  <si>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</si>
  <si>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</si>
  <si>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</si>
  <si>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</si>
  <si>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</si>
  <si>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</si>
  <si>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</si>
  <si>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</si>
  <si>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</si>
  <si>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</si>
  <si>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</si>
  <si>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</si>
  <si>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</si>
  <si>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</si>
  <si>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</si>
  <si>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</si>
  <si>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</si>
  <si>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</si>
  <si>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</si>
  <si>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</si>
  <si>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</si>
  <si>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</si>
  <si>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</si>
  <si>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</si>
  <si>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</si>
  <si>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</si>
  <si>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</si>
  <si>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</si>
  <si>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</si>
  <si>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</si>
  <si>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</si>
  <si>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</si>
  <si>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</si>
  <si>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</si>
  <si>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</si>
  <si>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</si>
  <si>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</si>
  <si>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</si>
  <si>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</si>
  <si>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</si>
  <si>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</si>
  <si>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</si>
  <si>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根羽村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</si>
  <si>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</si>
  <si>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</si>
  <si>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</si>
  <si>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</si>
  <si>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</si>
  <si>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</si>
  <si>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</si>
  <si>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</si>
  <si>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</si>
  <si>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</si>
  <si>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</si>
  <si>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</si>
  <si>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施設共用開始から約20年経過しているが、管渠の耐用年数まではまだ期間がある。今後、適切な維持管理を行い適切な時期に更新を検討する必要がある。</t>
    <rPh sb="1" eb="3">
      <t>シセツ</t>
    </rPh>
    <rPh sb="3" eb="5">
      <t>キョウヨウ</t>
    </rPh>
    <rPh sb="5" eb="7">
      <t>カイシ</t>
    </rPh>
    <rPh sb="9" eb="10">
      <t>ヤク</t>
    </rPh>
    <rPh sb="12" eb="13">
      <t>ネン</t>
    </rPh>
    <rPh sb="13" eb="15">
      <t>ケイカ</t>
    </rPh>
    <rPh sb="21" eb="22">
      <t>カン</t>
    </rPh>
    <rPh sb="22" eb="23">
      <t>キョ</t>
    </rPh>
    <rPh sb="24" eb="26">
      <t>タイヨウ</t>
    </rPh>
    <rPh sb="26" eb="28">
      <t>ネンスウ</t>
    </rPh>
    <rPh sb="33" eb="35">
      <t>キカン</t>
    </rPh>
    <rPh sb="39" eb="41">
      <t>コンゴ</t>
    </rPh>
    <rPh sb="42" eb="44">
      <t>テキセツ</t>
    </rPh>
    <rPh sb="45" eb="47">
      <t>イジ</t>
    </rPh>
    <rPh sb="47" eb="49">
      <t>カンリ</t>
    </rPh>
    <rPh sb="50" eb="51">
      <t>オコナ</t>
    </rPh>
    <rPh sb="52" eb="54">
      <t>テキセツ</t>
    </rPh>
    <rPh sb="55" eb="57">
      <t>ジキ</t>
    </rPh>
    <rPh sb="58" eb="60">
      <t>コウシン</t>
    </rPh>
    <rPh sb="61" eb="63">
      <t>ケントウ</t>
    </rPh>
    <rPh sb="65" eb="67">
      <t>ヒツヨウ</t>
    </rPh>
    <phoneticPr fontId="4"/>
  </si>
  <si>
    <t>　各種数値上は大きな問題はないと評価できるが、他会計からの繰入に依存している。他施設への統合も難しいなか、料金体系の見直しを含め、安定した経営を検討する必要がある。</t>
    <rPh sb="1" eb="3">
      <t>カクシュ</t>
    </rPh>
    <rPh sb="3" eb="5">
      <t>スウチ</t>
    </rPh>
    <rPh sb="5" eb="6">
      <t>ジョウ</t>
    </rPh>
    <rPh sb="7" eb="8">
      <t>オオ</t>
    </rPh>
    <rPh sb="10" eb="12">
      <t>モンダイ</t>
    </rPh>
    <rPh sb="16" eb="18">
      <t>ヒョウカ</t>
    </rPh>
    <rPh sb="23" eb="24">
      <t>タ</t>
    </rPh>
    <rPh sb="24" eb="26">
      <t>カイケイ</t>
    </rPh>
    <rPh sb="29" eb="31">
      <t>クリイレ</t>
    </rPh>
    <rPh sb="32" eb="34">
      <t>イゾン</t>
    </rPh>
    <rPh sb="39" eb="40">
      <t>タ</t>
    </rPh>
    <rPh sb="40" eb="42">
      <t>シセツ</t>
    </rPh>
    <rPh sb="44" eb="46">
      <t>トウゴウ</t>
    </rPh>
    <rPh sb="47" eb="48">
      <t>ムズカ</t>
    </rPh>
    <rPh sb="53" eb="55">
      <t>リョウキン</t>
    </rPh>
    <rPh sb="55" eb="57">
      <t>タイケイ</t>
    </rPh>
    <rPh sb="58" eb="60">
      <t>ミナオ</t>
    </rPh>
    <rPh sb="62" eb="63">
      <t>フク</t>
    </rPh>
    <rPh sb="65" eb="67">
      <t>アンテイ</t>
    </rPh>
    <rPh sb="69" eb="71">
      <t>ケイエイ</t>
    </rPh>
    <rPh sb="72" eb="74">
      <t>ケントウ</t>
    </rPh>
    <rPh sb="76" eb="78">
      <t>ヒツヨウ</t>
    </rPh>
    <phoneticPr fontId="4"/>
  </si>
  <si>
    <t>①　収益的収支比率
　90％半ばの高い水準にあるので、継続できるよう施設の適正な管理を努力したい。
④　企業債残高対事業規模比率
　平均値より低く、右肩下がりになっている。今後も継続して数値が下がるよう、新たな起債が発生しないよう施設の適正な維持に努力したい。
⑤　経費回収率　⑥　汚水処理原価
⑦　施設利用率　⑧　水洗化率
　各数値とも平均値を上回る数値であり、問題のない数値であると評価できる。
　⑤経費回収率や、⑥汚水処理原価は収入が一定化するなかで、昨年は機器更新費が減少したことで増加したが、事業規模が小さいなかで機器更新により値が大きく変化するため一定の評価ができない。
　施設利用率は年間平均で63％だが、商業施設の繁忙期には100％に近い流量もあることから、経費回収率、汚水処理原価の更なる改善には料金の見直しが必要である。</t>
    <rPh sb="2" eb="4">
      <t>シュウエキ</t>
    </rPh>
    <rPh sb="4" eb="5">
      <t>テキ</t>
    </rPh>
    <rPh sb="5" eb="7">
      <t>シュウシ</t>
    </rPh>
    <rPh sb="7" eb="9">
      <t>ヒリツ</t>
    </rPh>
    <rPh sb="14" eb="15">
      <t>ナカ</t>
    </rPh>
    <rPh sb="17" eb="18">
      <t>タカ</t>
    </rPh>
    <rPh sb="19" eb="21">
      <t>スイジュン</t>
    </rPh>
    <rPh sb="27" eb="29">
      <t>ケイゾク</t>
    </rPh>
    <rPh sb="34" eb="36">
      <t>シセツ</t>
    </rPh>
    <rPh sb="37" eb="39">
      <t>テキセイ</t>
    </rPh>
    <rPh sb="40" eb="42">
      <t>カンリ</t>
    </rPh>
    <rPh sb="43" eb="45">
      <t>ドリョク</t>
    </rPh>
    <rPh sb="52" eb="54">
      <t>キギョウ</t>
    </rPh>
    <rPh sb="54" eb="55">
      <t>サイ</t>
    </rPh>
    <rPh sb="55" eb="57">
      <t>ザンダカ</t>
    </rPh>
    <rPh sb="57" eb="58">
      <t>タイ</t>
    </rPh>
    <rPh sb="58" eb="60">
      <t>ジギョウ</t>
    </rPh>
    <rPh sb="60" eb="62">
      <t>キボ</t>
    </rPh>
    <rPh sb="62" eb="64">
      <t>ヒリツ</t>
    </rPh>
    <rPh sb="66" eb="69">
      <t>ヘイキンチ</t>
    </rPh>
    <rPh sb="71" eb="72">
      <t>ヒク</t>
    </rPh>
    <rPh sb="74" eb="77">
      <t>ミギカタサ</t>
    </rPh>
    <rPh sb="86" eb="88">
      <t>コンゴ</t>
    </rPh>
    <rPh sb="89" eb="91">
      <t>ケイゾク</t>
    </rPh>
    <rPh sb="93" eb="95">
      <t>スウチ</t>
    </rPh>
    <rPh sb="96" eb="97">
      <t>サ</t>
    </rPh>
    <rPh sb="102" eb="103">
      <t>アラ</t>
    </rPh>
    <rPh sb="105" eb="107">
      <t>キサイ</t>
    </rPh>
    <rPh sb="108" eb="110">
      <t>ハッセイ</t>
    </rPh>
    <rPh sb="115" eb="117">
      <t>シセツ</t>
    </rPh>
    <rPh sb="118" eb="120">
      <t>テキセイ</t>
    </rPh>
    <rPh sb="121" eb="123">
      <t>イジ</t>
    </rPh>
    <rPh sb="124" eb="126">
      <t>ドリョク</t>
    </rPh>
    <rPh sb="133" eb="135">
      <t>ケイヒ</t>
    </rPh>
    <rPh sb="135" eb="137">
      <t>カイシュウ</t>
    </rPh>
    <rPh sb="137" eb="138">
      <t>リツ</t>
    </rPh>
    <rPh sb="141" eb="143">
      <t>オスイ</t>
    </rPh>
    <rPh sb="143" eb="145">
      <t>ショリ</t>
    </rPh>
    <rPh sb="145" eb="147">
      <t>ゲンカ</t>
    </rPh>
    <rPh sb="150" eb="152">
      <t>シセツ</t>
    </rPh>
    <rPh sb="152" eb="155">
      <t>リヨウリツ</t>
    </rPh>
    <rPh sb="158" eb="161">
      <t>スイセンカ</t>
    </rPh>
    <rPh sb="161" eb="162">
      <t>リツ</t>
    </rPh>
    <rPh sb="164" eb="165">
      <t>カク</t>
    </rPh>
    <rPh sb="165" eb="167">
      <t>スウチ</t>
    </rPh>
    <rPh sb="169" eb="171">
      <t>ヘイキン</t>
    </rPh>
    <rPh sb="171" eb="172">
      <t>チ</t>
    </rPh>
    <rPh sb="173" eb="175">
      <t>ウワマワ</t>
    </rPh>
    <rPh sb="176" eb="178">
      <t>スウチ</t>
    </rPh>
    <rPh sb="182" eb="184">
      <t>モンダイ</t>
    </rPh>
    <rPh sb="187" eb="189">
      <t>スウチ</t>
    </rPh>
    <rPh sb="193" eb="195">
      <t>ヒョウカ</t>
    </rPh>
    <rPh sb="202" eb="204">
      <t>ケイヒ</t>
    </rPh>
    <rPh sb="204" eb="206">
      <t>カイシュウ</t>
    </rPh>
    <rPh sb="206" eb="207">
      <t>リツ</t>
    </rPh>
    <rPh sb="210" eb="212">
      <t>オスイ</t>
    </rPh>
    <rPh sb="212" eb="214">
      <t>ショリ</t>
    </rPh>
    <rPh sb="214" eb="216">
      <t>ゲンカ</t>
    </rPh>
    <rPh sb="217" eb="219">
      <t>シュウニュウ</t>
    </rPh>
    <rPh sb="220" eb="222">
      <t>イッテイ</t>
    </rPh>
    <rPh sb="222" eb="223">
      <t>カ</t>
    </rPh>
    <rPh sb="229" eb="231">
      <t>サクネン</t>
    </rPh>
    <rPh sb="232" eb="234">
      <t>キキ</t>
    </rPh>
    <rPh sb="234" eb="236">
      <t>コウシン</t>
    </rPh>
    <rPh sb="236" eb="237">
      <t>ヒ</t>
    </rPh>
    <rPh sb="238" eb="240">
      <t>ゲンショウ</t>
    </rPh>
    <rPh sb="245" eb="247">
      <t>ゾウカ</t>
    </rPh>
    <rPh sb="251" eb="253">
      <t>ジギョウ</t>
    </rPh>
    <rPh sb="253" eb="255">
      <t>キボ</t>
    </rPh>
    <rPh sb="256" eb="257">
      <t>チイ</t>
    </rPh>
    <rPh sb="262" eb="264">
      <t>キキ</t>
    </rPh>
    <rPh sb="264" eb="266">
      <t>コウシン</t>
    </rPh>
    <rPh sb="269" eb="270">
      <t>アタイ</t>
    </rPh>
    <rPh sb="271" eb="272">
      <t>オオ</t>
    </rPh>
    <rPh sb="274" eb="276">
      <t>ヘンカ</t>
    </rPh>
    <rPh sb="280" eb="282">
      <t>イッテイ</t>
    </rPh>
    <rPh sb="283" eb="285">
      <t>ヒョウカ</t>
    </rPh>
    <rPh sb="293" eb="295">
      <t>シセツ</t>
    </rPh>
    <rPh sb="295" eb="298">
      <t>リヨウリツ</t>
    </rPh>
    <rPh sb="299" eb="301">
      <t>ネンカン</t>
    </rPh>
    <rPh sb="301" eb="303">
      <t>ヘイキン</t>
    </rPh>
    <rPh sb="310" eb="312">
      <t>ショウギョウ</t>
    </rPh>
    <rPh sb="312" eb="314">
      <t>シセツ</t>
    </rPh>
    <rPh sb="315" eb="317">
      <t>ハンボウ</t>
    </rPh>
    <rPh sb="317" eb="318">
      <t>キ</t>
    </rPh>
    <rPh sb="325" eb="326">
      <t>チカ</t>
    </rPh>
    <rPh sb="327" eb="329">
      <t>リュウリョウ</t>
    </rPh>
    <rPh sb="337" eb="339">
      <t>ケイヒ</t>
    </rPh>
    <rPh sb="339" eb="341">
      <t>カイシュウ</t>
    </rPh>
    <rPh sb="341" eb="342">
      <t>リツ</t>
    </rPh>
    <rPh sb="343" eb="345">
      <t>オスイ</t>
    </rPh>
    <rPh sb="345" eb="347">
      <t>ショリ</t>
    </rPh>
    <rPh sb="347" eb="349">
      <t>ゲンカ</t>
    </rPh>
    <rPh sb="350" eb="351">
      <t>サラ</t>
    </rPh>
    <rPh sb="353" eb="355">
      <t>カイゼン</t>
    </rPh>
    <rPh sb="357" eb="359">
      <t>リョウキン</t>
    </rPh>
    <rPh sb="360" eb="362">
      <t>ミナオ</t>
    </rPh>
    <rPh sb="364" eb="3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</si>
</sst>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34-493A-A3E9-CD4D0BC517E7}"/>
            </c:ext>
          </c:extLst>
        </c:ser>
        <c:dLbls>
          <c:showLegendKey val="0"/>
          <c:showVal val="0"/>
          <c:showCatName val="0"/>
          <c:showSerName val="0"/>
          <c:showPercent val="0"/>
          <c:showBubbleSize val="0"/>
        </c:dLbls>
        <c:gapWidth val="150"/>
        <c:axId val="225701544"/>
        <c:axId val="22859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0034-493A-A3E9-CD4D0BC517E7}"/>
            </c:ext>
          </c:extLst>
        </c:ser>
        <c:dLbls>
          <c:showLegendKey val="0"/>
          <c:showVal val="0"/>
          <c:showCatName val="0"/>
          <c:showSerName val="0"/>
          <c:showPercent val="0"/>
          <c:showBubbleSize val="0"/>
        </c:dLbls>
        <c:marker val="1"/>
        <c:smooth val="0"/>
        <c:axId val="225701544"/>
        <c:axId val="228597288"/>
      </c:lineChart>
      <c:dateAx>
        <c:axId val="225701544"/>
        <c:scaling>
          <c:orientation val="minMax"/>
        </c:scaling>
        <c:delete val="1"/>
        <c:axPos val="b"/>
        <c:numFmt formatCode="ge" sourceLinked="1"/>
        <c:majorTickMark val="none"/>
        <c:minorTickMark val="none"/>
        <c:tickLblPos val="none"/>
        <c:crossAx val="228597288"/>
        <c:crosses val="autoZero"/>
        <c:auto val="1"/>
        <c:lblOffset val="100"/>
        <c:baseTimeUnit val="years"/>
      </c:dateAx>
      <c:valAx>
        <c:axId val="2285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1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39.229999999999997</c:v>
                </c:pt>
                <c:pt idx="1">
                  <c:v>47.69</c:v>
                </c:pt>
                <c:pt idx="2">
                  <c:v>51.54</c:v>
                </c:pt>
                <c:pt idx="3">
                  <c:v>51.54</c:v>
                </c:pt>
                <c:pt idx="4">
                  <c:v>63.85</c:v>
                </c:pt>
              </c:numCache>
            </c:numRef>
          </c:val>
          <c:extLst>
            <c:ext xmlns:c16="http://schemas.microsoft.com/office/drawing/2014/chart" uri="{C3380CC4-5D6E-409C-BE32-E72D297353CC}">
              <c16:uniqueId val="{00000000-8597-4379-BA36-FFBD04A50E2B}"/>
            </c:ext>
          </c:extLst>
        </c:ser>
        <c:dLbls>
          <c:showLegendKey val="0"/>
          <c:showVal val="0"/>
          <c:showCatName val="0"/>
          <c:showSerName val="0"/>
          <c:showPercent val="0"/>
          <c:showBubbleSize val="0"/>
        </c:dLbls>
        <c:gapWidth val="150"/>
        <c:axId val="319246432"/>
        <c:axId val="31924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8597-4379-BA36-FFBD04A50E2B}"/>
            </c:ext>
          </c:extLst>
        </c:ser>
        <c:dLbls>
          <c:showLegendKey val="0"/>
          <c:showVal val="0"/>
          <c:showCatName val="0"/>
          <c:showSerName val="0"/>
          <c:showPercent val="0"/>
          <c:showBubbleSize val="0"/>
        </c:dLbls>
        <c:marker val="1"/>
        <c:smooth val="0"/>
        <c:axId val="319246432"/>
        <c:axId val="319246824"/>
      </c:lineChart>
      <c:dateAx>
        <c:axId val="319246432"/>
        <c:scaling>
          <c:orientation val="minMax"/>
        </c:scaling>
        <c:delete val="1"/>
        <c:axPos val="b"/>
        <c:numFmt formatCode="ge" sourceLinked="1"/>
        <c:majorTickMark val="none"/>
        <c:minorTickMark val="none"/>
        <c:tickLblPos val="none"/>
        <c:crossAx val="319246824"/>
        <c:crosses val="autoZero"/>
        <c:auto val="1"/>
        <c:lblOffset val="100"/>
        <c:baseTimeUnit val="years"/>
      </c:dateAx>
      <c:valAx>
        <c:axId val="3192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c:v>
                </c:pt>
                <c:pt idx="1">
                  <c:v>95.83</c:v>
                </c:pt>
                <c:pt idx="2">
                  <c:v>97.37</c:v>
                </c:pt>
                <c:pt idx="3">
                  <c:v>97.3</c:v>
                </c:pt>
                <c:pt idx="4">
                  <c:v>97.06</c:v>
                </c:pt>
              </c:numCache>
            </c:numRef>
          </c:val>
          <c:extLst>
            <c:ext xmlns:c16="http://schemas.microsoft.com/office/drawing/2014/chart" uri="{C3380CC4-5D6E-409C-BE32-E72D297353CC}">
              <c16:uniqueId val="{00000000-8384-4A75-8C97-47D38E0154FD}"/>
            </c:ext>
          </c:extLst>
        </c:ser>
        <c:dLbls>
          <c:showLegendKey val="0"/>
          <c:showVal val="0"/>
          <c:showCatName val="0"/>
          <c:showSerName val="0"/>
          <c:showPercent val="0"/>
          <c:showBubbleSize val="0"/>
        </c:dLbls>
        <c:gapWidth val="150"/>
        <c:axId val="319248000"/>
        <c:axId val="31967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8384-4A75-8C97-47D38E0154FD}"/>
            </c:ext>
          </c:extLst>
        </c:ser>
        <c:dLbls>
          <c:showLegendKey val="0"/>
          <c:showVal val="0"/>
          <c:showCatName val="0"/>
          <c:showSerName val="0"/>
          <c:showPercent val="0"/>
          <c:showBubbleSize val="0"/>
        </c:dLbls>
        <c:marker val="1"/>
        <c:smooth val="0"/>
        <c:axId val="319248000"/>
        <c:axId val="319671896"/>
      </c:lineChart>
      <c:dateAx>
        <c:axId val="319248000"/>
        <c:scaling>
          <c:orientation val="minMax"/>
        </c:scaling>
        <c:delete val="1"/>
        <c:axPos val="b"/>
        <c:numFmt formatCode="ge" sourceLinked="1"/>
        <c:majorTickMark val="none"/>
        <c:minorTickMark val="none"/>
        <c:tickLblPos val="none"/>
        <c:crossAx val="319671896"/>
        <c:crosses val="autoZero"/>
        <c:auto val="1"/>
        <c:lblOffset val="100"/>
        <c:baseTimeUnit val="years"/>
      </c:dateAx>
      <c:valAx>
        <c:axId val="3196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95.35</c:v>
                </c:pt>
                <c:pt idx="1">
                  <c:v>95.08</c:v>
                </c:pt>
                <c:pt idx="2">
                  <c:v>95.27</c:v>
                </c:pt>
                <c:pt idx="3">
                  <c:v>95.83</c:v>
                </c:pt>
                <c:pt idx="4">
                  <c:v>94.33</c:v>
                </c:pt>
              </c:numCache>
            </c:numRef>
          </c:val>
          <c:extLst>
            <c:ext xmlns:c16="http://schemas.microsoft.com/office/drawing/2014/chart" uri="{C3380CC4-5D6E-409C-BE32-E72D297353CC}">
              <c16:uniqueId val="{00000000-27C7-4A38-8A9D-60345EC26C4B}"/>
            </c:ext>
          </c:extLst>
        </c:ser>
        <c:dLbls>
          <c:showLegendKey val="0"/>
          <c:showVal val="0"/>
          <c:showCatName val="0"/>
          <c:showSerName val="0"/>
          <c:showPercent val="0"/>
          <c:showBubbleSize val="0"/>
        </c:dLbls>
        <c:gapWidth val="150"/>
        <c:axId val="228598464"/>
        <c:axId val="22859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7-4A38-8A9D-60345EC26C4B}"/>
            </c:ext>
          </c:extLst>
        </c:ser>
        <c:dLbls>
          <c:showLegendKey val="0"/>
          <c:showVal val="0"/>
          <c:showCatName val="0"/>
          <c:showSerName val="0"/>
          <c:showPercent val="0"/>
          <c:showBubbleSize val="0"/>
        </c:dLbls>
        <c:marker val="1"/>
        <c:smooth val="0"/>
        <c:axId val="228598464"/>
        <c:axId val="228598856"/>
      </c:lineChart>
      <c:dateAx>
        <c:axId val="228598464"/>
        <c:scaling>
          <c:orientation val="minMax"/>
        </c:scaling>
        <c:delete val="1"/>
        <c:axPos val="b"/>
        <c:numFmt formatCode="ge" sourceLinked="1"/>
        <c:majorTickMark val="none"/>
        <c:minorTickMark val="none"/>
        <c:tickLblPos val="none"/>
        <c:crossAx val="228598856"/>
        <c:crosses val="autoZero"/>
        <c:auto val="1"/>
        <c:lblOffset val="100"/>
        <c:baseTimeUnit val="years"/>
      </c:dateAx>
      <c:valAx>
        <c:axId val="22859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00-42BA-A19C-1892BD9214A1}"/>
            </c:ext>
          </c:extLst>
        </c:ser>
        <c:dLbls>
          <c:showLegendKey val="0"/>
          <c:showVal val="0"/>
          <c:showCatName val="0"/>
          <c:showSerName val="0"/>
          <c:showPercent val="0"/>
          <c:showBubbleSize val="0"/>
        </c:dLbls>
        <c:gapWidth val="150"/>
        <c:axId val="228600032"/>
        <c:axId val="2286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00-42BA-A19C-1892BD9214A1}"/>
            </c:ext>
          </c:extLst>
        </c:ser>
        <c:dLbls>
          <c:showLegendKey val="0"/>
          <c:showVal val="0"/>
          <c:showCatName val="0"/>
          <c:showSerName val="0"/>
          <c:showPercent val="0"/>
          <c:showBubbleSize val="0"/>
        </c:dLbls>
        <c:marker val="1"/>
        <c:smooth val="0"/>
        <c:axId val="228600032"/>
        <c:axId val="228600424"/>
      </c:lineChart>
      <c:dateAx>
        <c:axId val="228600032"/>
        <c:scaling>
          <c:orientation val="minMax"/>
        </c:scaling>
        <c:delete val="1"/>
        <c:axPos val="b"/>
        <c:numFmt formatCode="ge" sourceLinked="1"/>
        <c:majorTickMark val="none"/>
        <c:minorTickMark val="none"/>
        <c:tickLblPos val="none"/>
        <c:crossAx val="228600424"/>
        <c:crosses val="autoZero"/>
        <c:auto val="1"/>
        <c:lblOffset val="100"/>
        <c:baseTimeUnit val="years"/>
      </c:dateAx>
      <c:valAx>
        <c:axId val="2286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5-4A3A-9D2B-04ABB665F711}"/>
            </c:ext>
          </c:extLst>
        </c:ser>
        <c:dLbls>
          <c:showLegendKey val="0"/>
          <c:showVal val="0"/>
          <c:showCatName val="0"/>
          <c:showSerName val="0"/>
          <c:showPercent val="0"/>
          <c:showBubbleSize val="0"/>
        </c:dLbls>
        <c:gapWidth val="150"/>
        <c:axId val="319468240"/>
        <c:axId val="31946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5-4A3A-9D2B-04ABB665F711}"/>
            </c:ext>
          </c:extLst>
        </c:ser>
        <c:dLbls>
          <c:showLegendKey val="0"/>
          <c:showVal val="0"/>
          <c:showCatName val="0"/>
          <c:showSerName val="0"/>
          <c:showPercent val="0"/>
          <c:showBubbleSize val="0"/>
        </c:dLbls>
        <c:marker val="1"/>
        <c:smooth val="0"/>
        <c:axId val="319468240"/>
        <c:axId val="319468632"/>
      </c:lineChart>
      <c:dateAx>
        <c:axId val="319468240"/>
        <c:scaling>
          <c:orientation val="minMax"/>
        </c:scaling>
        <c:delete val="1"/>
        <c:axPos val="b"/>
        <c:numFmt formatCode="ge" sourceLinked="1"/>
        <c:majorTickMark val="none"/>
        <c:minorTickMark val="none"/>
        <c:tickLblPos val="none"/>
        <c:crossAx val="319468632"/>
        <c:crosses val="autoZero"/>
        <c:auto val="1"/>
        <c:lblOffset val="100"/>
        <c:baseTimeUnit val="years"/>
      </c:dateAx>
      <c:valAx>
        <c:axId val="31946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A-4E2A-9EC9-E8A4C4AED351}"/>
            </c:ext>
          </c:extLst>
        </c:ser>
        <c:dLbls>
          <c:showLegendKey val="0"/>
          <c:showVal val="0"/>
          <c:showCatName val="0"/>
          <c:showSerName val="0"/>
          <c:showPercent val="0"/>
          <c:showBubbleSize val="0"/>
        </c:dLbls>
        <c:gapWidth val="150"/>
        <c:axId val="319469808"/>
        <c:axId val="31947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A-4E2A-9EC9-E8A4C4AED351}"/>
            </c:ext>
          </c:extLst>
        </c:ser>
        <c:dLbls>
          <c:showLegendKey val="0"/>
          <c:showVal val="0"/>
          <c:showCatName val="0"/>
          <c:showSerName val="0"/>
          <c:showPercent val="0"/>
          <c:showBubbleSize val="0"/>
        </c:dLbls>
        <c:marker val="1"/>
        <c:smooth val="0"/>
        <c:axId val="319469808"/>
        <c:axId val="319470200"/>
      </c:lineChart>
      <c:dateAx>
        <c:axId val="319469808"/>
        <c:scaling>
          <c:orientation val="minMax"/>
        </c:scaling>
        <c:delete val="1"/>
        <c:axPos val="b"/>
        <c:numFmt formatCode="ge" sourceLinked="1"/>
        <c:majorTickMark val="none"/>
        <c:minorTickMark val="none"/>
        <c:tickLblPos val="none"/>
        <c:crossAx val="319470200"/>
        <c:crosses val="autoZero"/>
        <c:auto val="1"/>
        <c:lblOffset val="100"/>
        <c:baseTimeUnit val="years"/>
      </c:dateAx>
      <c:valAx>
        <c:axId val="31947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6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3-402A-BAAE-B63A129CDC5F}"/>
            </c:ext>
          </c:extLst>
        </c:ser>
        <c:dLbls>
          <c:showLegendKey val="0"/>
          <c:showVal val="0"/>
          <c:showCatName val="0"/>
          <c:showSerName val="0"/>
          <c:showPercent val="0"/>
          <c:showBubbleSize val="0"/>
        </c:dLbls>
        <c:gapWidth val="150"/>
        <c:axId val="319471376"/>
        <c:axId val="31924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3-402A-BAAE-B63A129CDC5F}"/>
            </c:ext>
          </c:extLst>
        </c:ser>
        <c:dLbls>
          <c:showLegendKey val="0"/>
          <c:showVal val="0"/>
          <c:showCatName val="0"/>
          <c:showSerName val="0"/>
          <c:showPercent val="0"/>
          <c:showBubbleSize val="0"/>
        </c:dLbls>
        <c:marker val="1"/>
        <c:smooth val="0"/>
        <c:axId val="319471376"/>
        <c:axId val="319240376"/>
      </c:lineChart>
      <c:dateAx>
        <c:axId val="319471376"/>
        <c:scaling>
          <c:orientation val="minMax"/>
        </c:scaling>
        <c:delete val="1"/>
        <c:axPos val="b"/>
        <c:numFmt formatCode="ge" sourceLinked="1"/>
        <c:majorTickMark val="none"/>
        <c:minorTickMark val="none"/>
        <c:tickLblPos val="none"/>
        <c:crossAx val="319240376"/>
        <c:crosses val="autoZero"/>
        <c:auto val="1"/>
        <c:lblOffset val="100"/>
        <c:baseTimeUnit val="years"/>
      </c:dateAx>
      <c:valAx>
        <c:axId val="31924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1822.62</c:v>
                </c:pt>
                <c:pt idx="3" formatCode="#,##0.00;&quot;△&quot;#,##0.00;&quot;-&quot;">
                  <c:v>1485.91</c:v>
                </c:pt>
                <c:pt idx="4" formatCode="#,##0.00;&quot;△&quot;#,##0.00;&quot;-&quot;">
                  <c:v>1452.37</c:v>
                </c:pt>
              </c:numCache>
            </c:numRef>
          </c:val>
          <c:extLst>
            <c:ext xmlns:c16="http://schemas.microsoft.com/office/drawing/2014/chart" uri="{C3380CC4-5D6E-409C-BE32-E72D297353CC}">
              <c16:uniqueId val="{00000000-8E7E-4C9E-8F49-EEFB0E7C4B42}"/>
            </c:ext>
          </c:extLst>
        </c:ser>
        <c:dLbls>
          <c:showLegendKey val="0"/>
          <c:showVal val="0"/>
          <c:showCatName val="0"/>
          <c:showSerName val="0"/>
          <c:showPercent val="0"/>
          <c:showBubbleSize val="0"/>
        </c:dLbls>
        <c:gapWidth val="150"/>
        <c:axId val="319241552"/>
        <c:axId val="3192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8E7E-4C9E-8F49-EEFB0E7C4B42}"/>
            </c:ext>
          </c:extLst>
        </c:ser>
        <c:dLbls>
          <c:showLegendKey val="0"/>
          <c:showVal val="0"/>
          <c:showCatName val="0"/>
          <c:showSerName val="0"/>
          <c:showPercent val="0"/>
          <c:showBubbleSize val="0"/>
        </c:dLbls>
        <c:marker val="1"/>
        <c:smooth val="0"/>
        <c:axId val="319241552"/>
        <c:axId val="319241944"/>
      </c:lineChart>
      <c:dateAx>
        <c:axId val="319241552"/>
        <c:scaling>
          <c:orientation val="minMax"/>
        </c:scaling>
        <c:delete val="1"/>
        <c:axPos val="b"/>
        <c:numFmt formatCode="ge" sourceLinked="1"/>
        <c:majorTickMark val="none"/>
        <c:minorTickMark val="none"/>
        <c:tickLblPos val="none"/>
        <c:crossAx val="319241944"/>
        <c:crosses val="autoZero"/>
        <c:auto val="1"/>
        <c:lblOffset val="100"/>
        <c:baseTimeUnit val="years"/>
      </c:dateAx>
      <c:valAx>
        <c:axId val="3192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33.28</c:v>
                </c:pt>
                <c:pt idx="1">
                  <c:v>46.37</c:v>
                </c:pt>
                <c:pt idx="2">
                  <c:v>40.24</c:v>
                </c:pt>
                <c:pt idx="3">
                  <c:v>34.96</c:v>
                </c:pt>
                <c:pt idx="4">
                  <c:v>54.49</c:v>
                </c:pt>
              </c:numCache>
            </c:numRef>
          </c:val>
          <c:extLst>
            <c:ext xmlns:c16="http://schemas.microsoft.com/office/drawing/2014/chart" uri="{C3380CC4-5D6E-409C-BE32-E72D297353CC}">
              <c16:uniqueId val="{00000000-E5A3-45A9-ADD1-9E2833CAF25E}"/>
            </c:ext>
          </c:extLst>
        </c:ser>
        <c:dLbls>
          <c:showLegendKey val="0"/>
          <c:showVal val="0"/>
          <c:showCatName val="0"/>
          <c:showSerName val="0"/>
          <c:showPercent val="0"/>
          <c:showBubbleSize val="0"/>
        </c:dLbls>
        <c:gapWidth val="150"/>
        <c:axId val="319243120"/>
        <c:axId val="3192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E5A3-45A9-ADD1-9E2833CAF25E}"/>
            </c:ext>
          </c:extLst>
        </c:ser>
        <c:dLbls>
          <c:showLegendKey val="0"/>
          <c:showVal val="0"/>
          <c:showCatName val="0"/>
          <c:showSerName val="0"/>
          <c:showPercent val="0"/>
          <c:showBubbleSize val="0"/>
        </c:dLbls>
        <c:marker val="1"/>
        <c:smooth val="0"/>
        <c:axId val="319243120"/>
        <c:axId val="319243512"/>
      </c:lineChart>
      <c:dateAx>
        <c:axId val="319243120"/>
        <c:scaling>
          <c:orientation val="minMax"/>
        </c:scaling>
        <c:delete val="1"/>
        <c:axPos val="b"/>
        <c:numFmt formatCode="ge" sourceLinked="1"/>
        <c:majorTickMark val="none"/>
        <c:minorTickMark val="none"/>
        <c:tickLblPos val="none"/>
        <c:crossAx val="319243512"/>
        <c:crosses val="autoZero"/>
        <c:auto val="1"/>
        <c:lblOffset val="100"/>
        <c:baseTimeUnit val="years"/>
      </c:dateAx>
      <c:valAx>
        <c:axId val="31924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381.89</c:v>
                </c:pt>
                <c:pt idx="1">
                  <c:v>291.55</c:v>
                </c:pt>
                <c:pt idx="2">
                  <c:v>296.70999999999998</c:v>
                </c:pt>
                <c:pt idx="3">
                  <c:v>384.74</c:v>
                </c:pt>
                <c:pt idx="4">
                  <c:v>184.99</c:v>
                </c:pt>
              </c:numCache>
            </c:numRef>
          </c:val>
          <c:extLst>
            <c:ext xmlns:c16="http://schemas.microsoft.com/office/drawing/2014/chart" uri="{C3380CC4-5D6E-409C-BE32-E72D297353CC}">
              <c16:uniqueId val="{00000000-F368-44D8-8672-D0AF1996E3E6}"/>
            </c:ext>
          </c:extLst>
        </c:ser>
        <c:dLbls>
          <c:showLegendKey val="0"/>
          <c:showVal val="0"/>
          <c:showCatName val="0"/>
          <c:showSerName val="0"/>
          <c:showPercent val="0"/>
          <c:showBubbleSize val="0"/>
        </c:dLbls>
        <c:gapWidth val="150"/>
        <c:axId val="319244864"/>
        <c:axId val="3192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F368-44D8-8672-D0AF1996E3E6}"/>
            </c:ext>
          </c:extLst>
        </c:ser>
        <c:dLbls>
          <c:showLegendKey val="0"/>
          <c:showVal val="0"/>
          <c:showCatName val="0"/>
          <c:showSerName val="0"/>
          <c:showPercent val="0"/>
          <c:showBubbleSize val="0"/>
        </c:dLbls>
        <c:marker val="1"/>
        <c:smooth val="0"/>
        <c:axId val="319244864"/>
        <c:axId val="319245256"/>
      </c:lineChart>
      <c:dateAx>
        <c:axId val="319244864"/>
        <c:scaling>
          <c:orientation val="minMax"/>
        </c:scaling>
        <c:delete val="1"/>
        <c:axPos val="b"/>
        <c:numFmt formatCode="ge" sourceLinked="1"/>
        <c:majorTickMark val="none"/>
        <c:minorTickMark val="none"/>
        <c:tickLblPos val="none"/>
        <c:crossAx val="319245256"/>
        <c:crosses val="autoZero"/>
        <c:auto val="1"/>
        <c:lblOffset val="100"/>
        <c:baseTimeUnit val="years"/>
      </c:dateAx>
      <c:valAx>
        <c:axId val="3192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2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根羽村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912</v>
      </c>
      <c r="AM8" s="68"/>
      <c r="AN8" s="68"/>
      <c r="AO8" s="68"/>
      <c r="AP8" s="68"/>
      <c r="AQ8" s="68"/>
      <c r="AR8" s="68"/>
      <c r="AS8" s="68"/>
      <c r="AT8" s="67">
        <f>データ!T6</f>
        <v>89.97</v>
      </c>
      <c r="AU8" s="67"/>
      <c r="AV8" s="67"/>
      <c r="AW8" s="67"/>
      <c r="AX8" s="67"/>
      <c r="AY8" s="67"/>
      <c r="AZ8" s="67"/>
      <c r="BA8" s="67"/>
      <c r="BB8" s="67">
        <f>データ!U6</f>
        <v>10.14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3.77</v>
      </c>
      <c r="Q10" s="67"/>
      <c r="R10" s="67"/>
      <c r="S10" s="67"/>
      <c r="T10" s="67"/>
      <c r="U10" s="67"/>
      <c r="V10" s="67"/>
      <c r="W10" s="67">
        <f>データ!Q6</f>
        <v>100</v>
      </c>
      <c r="X10" s="67"/>
      <c r="Y10" s="67"/>
      <c r="Z10" s="67"/>
      <c r="AA10" s="67"/>
      <c r="AB10" s="67"/>
      <c r="AC10" s="67"/>
      <c r="AD10" s="68">
        <f>データ!R6</f>
        <v>3000</v>
      </c>
      <c r="AE10" s="68"/>
      <c r="AF10" s="68"/>
      <c r="AG10" s="68"/>
      <c r="AH10" s="68"/>
      <c r="AI10" s="68"/>
      <c r="AJ10" s="68"/>
      <c r="AK10" s="2"/>
      <c r="AL10" s="68">
        <f>データ!V6</f>
        <v>34</v>
      </c>
      <c r="AM10" s="68"/>
      <c r="AN10" s="68"/>
      <c r="AO10" s="68"/>
      <c r="AP10" s="68"/>
      <c r="AQ10" s="68"/>
      <c r="AR10" s="68"/>
      <c r="AS10" s="68"/>
      <c r="AT10" s="67">
        <f>データ!W6</f>
        <v>0.02</v>
      </c>
      <c r="AU10" s="67"/>
      <c r="AV10" s="67"/>
      <c r="AW10" s="67"/>
      <c r="AX10" s="67"/>
      <c r="AY10" s="67"/>
      <c r="AZ10" s="67"/>
      <c r="BA10" s="67"/>
      <c r="BB10" s="67">
        <f>データ!X6</f>
        <v>1700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45</v>
      </c>
      <c r="N86" s="26" t="s">
        <v>45</v>
      </c>
      <c r="O86" s="26" t="str">
        <f>データ!EO6</f>
        <v>【0.00】</v>
      </c>
    </row>
  </sheetData>
  <sheetProtection algorithmName="SHA-512" hashValue="LUQ8Njhn2ofa6W70MY3LbvZoj7xOheAr9oEWSPwFLSKnUviBJHfT/Wrg8/75JORJULx1aT4vHOWmpx7kpY+n3w==" saltValue="w0dBHLrOq7ds2IjUAP8n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204102</v>
      </c>
      <c r="D6" s="33">
        <f t="shared" si="3"/>
        <v>47</v>
      </c>
      <c r="E6" s="33">
        <f t="shared" si="3"/>
        <v>17</v>
      </c>
      <c r="F6" s="33">
        <f t="shared" si="3"/>
        <v>9</v>
      </c>
      <c r="G6" s="33">
        <f t="shared" si="3"/>
        <v>0</v>
      </c>
      <c r="H6" s="33" t="str">
        <f t="shared" si="3"/>
        <v>長野県　根羽村</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3.77</v>
      </c>
      <c r="Q6" s="34">
        <f t="shared" si="3"/>
        <v>100</v>
      </c>
      <c r="R6" s="34">
        <f t="shared" si="3"/>
        <v>3000</v>
      </c>
      <c r="S6" s="34">
        <f t="shared" si="3"/>
        <v>912</v>
      </c>
      <c r="T6" s="34">
        <f t="shared" si="3"/>
        <v>89.97</v>
      </c>
      <c r="U6" s="34">
        <f t="shared" si="3"/>
        <v>10.14</v>
      </c>
      <c r="V6" s="34">
        <f t="shared" si="3"/>
        <v>34</v>
      </c>
      <c r="W6" s="34">
        <f t="shared" si="3"/>
        <v>0.02</v>
      </c>
      <c r="X6" s="34">
        <f t="shared" si="3"/>
        <v>1700</v>
      </c>
      <c r="Y6" s="35">
        <f>IF(Y7="",NA(),Y7)</f>
        <v>95.35</v>
      </c>
      <c r="Z6" s="35">
        <f t="shared" ref="Z6:AH6" si="4">IF(Z7="",NA(),Z7)</f>
        <v>95.08</v>
      </c>
      <c r="AA6" s="35">
        <f t="shared" si="4"/>
        <v>95.27</v>
      </c>
      <c r="AB6" s="35">
        <f t="shared" si="4"/>
        <v>95.83</v>
      </c>
      <c r="AC6" s="35">
        <f t="shared" si="4"/>
        <v>94.33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1822.62</v>
      </c>
      <c r="BI6" s="35">
        <f t="shared" si="7"/>
        <v>1485.91</v>
      </c>
      <c r="BJ6" s="35">
        <f t="shared" si="7"/>
        <v>1452.37</v>
      </c>
      <c r="BK6" s="35">
        <f t="shared" si="7"/>
        <v>2585.83</v>
      </c>
      <c r="BL6" s="35">
        <f t="shared" si="7"/>
        <v>2464.06</v>
      </c>
      <c r="BM6" s="35">
        <f t="shared" si="7"/>
        <v>1914.94</v>
      </c>
      <c r="BN6" s="35">
        <f t="shared" si="7"/>
        <v>1759.36</v>
      </c>
      <c r="BO6" s="35">
        <f t="shared" si="7"/>
        <v>1837.88</v>
      </c>
      <c r="BP6" s="34" t="str">
        <f>IF(BP7="","",IF(BP7="-","【-】","【"&amp;SUBSTITUTE(TEXT(BP7,"#,##0.00"),"-","△")&amp;"】"))</f>
        <v>【1,937.22】</v>
      </c>
      <c r="BQ6" s="35">
        <f>IF(BQ7="",NA(),BQ7)</f>
        <v>33.28</v>
      </c>
      <c r="BR6" s="35">
        <f t="shared" ref="BR6:BZ6" si="8">IF(BR7="",NA(),BR7)</f>
        <v>46.37</v>
      </c>
      <c r="BS6" s="35">
        <f t="shared" si="8"/>
        <v>40.24</v>
      </c>
      <c r="BT6" s="35">
        <f t="shared" si="8"/>
        <v>34.96</v>
      </c>
      <c r="BU6" s="35">
        <f t="shared" si="8"/>
        <v>54.49</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381.89</v>
      </c>
      <c r="CC6" s="35">
        <f t="shared" ref="CC6:CK6" si="9">IF(CC7="",NA(),CC7)</f>
        <v>291.55</v>
      </c>
      <c r="CD6" s="35">
        <f t="shared" si="9"/>
        <v>296.70999999999998</v>
      </c>
      <c r="CE6" s="35">
        <f t="shared" si="9"/>
        <v>384.74</v>
      </c>
      <c r="CF6" s="35">
        <f t="shared" si="9"/>
        <v>184.99</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39.229999999999997</v>
      </c>
      <c r="CN6" s="35">
        <f t="shared" ref="CN6:CV6" si="10">IF(CN7="",NA(),CN7)</f>
        <v>47.69</v>
      </c>
      <c r="CO6" s="35">
        <f t="shared" si="10"/>
        <v>51.54</v>
      </c>
      <c r="CP6" s="35">
        <f t="shared" si="10"/>
        <v>51.54</v>
      </c>
      <c r="CQ6" s="35">
        <f t="shared" si="10"/>
        <v>63.85</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92</v>
      </c>
      <c r="CY6" s="35">
        <f t="shared" ref="CY6:DG6" si="11">IF(CY7="",NA(),CY7)</f>
        <v>95.83</v>
      </c>
      <c r="CZ6" s="35">
        <f t="shared" si="11"/>
        <v>97.37</v>
      </c>
      <c r="DA6" s="35">
        <f t="shared" si="11"/>
        <v>97.3</v>
      </c>
      <c r="DB6" s="35">
        <f t="shared" si="11"/>
        <v>97.06</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204102</v>
      </c>
      <c r="D7" s="37">
        <v>47</v>
      </c>
      <c r="E7" s="37">
        <v>17</v>
      </c>
      <c r="F7" s="37">
        <v>9</v>
      </c>
      <c r="G7" s="37">
        <v>0</v>
      </c>
      <c r="H7" s="37" t="s">
        <v>98</v>
      </c>
      <c r="I7" s="37" t="s">
        <v>99</v>
      </c>
      <c r="J7" s="37" t="s">
        <v>100</v>
      </c>
      <c r="K7" s="37" t="s">
        <v>101</v>
      </c>
      <c r="L7" s="37" t="s">
        <v>102</v>
      </c>
      <c r="M7" s="37" t="s">
        <v>103</v>
      </c>
      <c r="N7" s="38" t="s">
        <v>104</v>
      </c>
      <c r="O7" s="38" t="s">
        <v>105</v>
      </c>
      <c r="P7" s="38">
        <v>3.77</v>
      </c>
      <c r="Q7" s="38">
        <v>100</v>
      </c>
      <c r="R7" s="38">
        <v>3000</v>
      </c>
      <c r="S7" s="38">
        <v>912</v>
      </c>
      <c r="T7" s="38">
        <v>89.97</v>
      </c>
      <c r="U7" s="38">
        <v>10.14</v>
      </c>
      <c r="V7" s="38">
        <v>34</v>
      </c>
      <c r="W7" s="38">
        <v>0.02</v>
      </c>
      <c r="X7" s="38">
        <v>1700</v>
      </c>
      <c r="Y7" s="38">
        <v>95.35</v>
      </c>
      <c r="Z7" s="38">
        <v>95.08</v>
      </c>
      <c r="AA7" s="38">
        <v>95.27</v>
      </c>
      <c r="AB7" s="38">
        <v>95.83</v>
      </c>
      <c r="AC7" s="38">
        <v>94.33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1822.62</v>
      </c>
      <c r="BI7" s="38">
        <v>1485.91</v>
      </c>
      <c r="BJ7" s="38">
        <v>1452.37</v>
      </c>
      <c r="BK7" s="38">
        <v>2585.83</v>
      </c>
      <c r="BL7" s="38">
        <v>2464.06</v>
      </c>
      <c r="BM7" s="38">
        <v>1914.94</v>
      </c>
      <c r="BN7" s="38">
        <v>1759.36</v>
      </c>
      <c r="BO7" s="38">
        <v>1837.88</v>
      </c>
      <c r="BP7" s="38">
        <v>1937.22</v>
      </c>
      <c r="BQ7" s="38">
        <v>33.28</v>
      </c>
      <c r="BR7" s="38">
        <v>46.37</v>
      </c>
      <c r="BS7" s="38">
        <v>40.24</v>
      </c>
      <c r="BT7" s="38">
        <v>34.96</v>
      </c>
      <c r="BU7" s="38">
        <v>54.49</v>
      </c>
      <c r="BV7" s="38">
        <v>31.45</v>
      </c>
      <c r="BW7" s="38">
        <v>32.909999999999997</v>
      </c>
      <c r="BX7" s="38">
        <v>34.020000000000003</v>
      </c>
      <c r="BY7" s="38">
        <v>37.200000000000003</v>
      </c>
      <c r="BZ7" s="38">
        <v>35.03</v>
      </c>
      <c r="CA7" s="38">
        <v>35.299999999999997</v>
      </c>
      <c r="CB7" s="38">
        <v>381.89</v>
      </c>
      <c r="CC7" s="38">
        <v>291.55</v>
      </c>
      <c r="CD7" s="38">
        <v>296.70999999999998</v>
      </c>
      <c r="CE7" s="38">
        <v>384.74</v>
      </c>
      <c r="CF7" s="38">
        <v>184.99</v>
      </c>
      <c r="CG7" s="38">
        <v>588.54999999999995</v>
      </c>
      <c r="CH7" s="38">
        <v>561.54</v>
      </c>
      <c r="CI7" s="38">
        <v>553.77</v>
      </c>
      <c r="CJ7" s="38">
        <v>508.64</v>
      </c>
      <c r="CK7" s="38">
        <v>525.22</v>
      </c>
      <c r="CL7" s="38">
        <v>521.14</v>
      </c>
      <c r="CM7" s="38">
        <v>39.229999999999997</v>
      </c>
      <c r="CN7" s="38">
        <v>47.69</v>
      </c>
      <c r="CO7" s="38">
        <v>51.54</v>
      </c>
      <c r="CP7" s="38">
        <v>51.54</v>
      </c>
      <c r="CQ7" s="38">
        <v>63.85</v>
      </c>
      <c r="CR7" s="38">
        <v>37.950000000000003</v>
      </c>
      <c r="CS7" s="38">
        <v>34.92</v>
      </c>
      <c r="CT7" s="38">
        <v>36.44</v>
      </c>
      <c r="CU7" s="38">
        <v>34.29</v>
      </c>
      <c r="CV7" s="38">
        <v>35.340000000000003</v>
      </c>
      <c r="CW7" s="38">
        <v>35.75</v>
      </c>
      <c r="CX7" s="38">
        <v>92</v>
      </c>
      <c r="CY7" s="38">
        <v>95.83</v>
      </c>
      <c r="CZ7" s="38">
        <v>97.37</v>
      </c>
      <c r="DA7" s="38">
        <v>97.3</v>
      </c>
      <c r="DB7" s="38">
        <v>97.06</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2019-12-05T05:27:01Z</dcterms:created>
  <dcterms:modified xsi:type="dcterms:W3CDTF">2020-02-20T02:43:34Z</dcterms:modified>
  <cp:category/>
</cp:coreProperties>
</file>