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58 南箕輪村\"/>
    </mc:Choice>
  </mc:AlternateContent>
  <workbookProtection workbookAlgorithmName="SHA-512" workbookHashValue="MRp+ipzkOOKgUWvTdKltZTxnD+hqw8nQUTveryHmggom/2VqFQ0BygP8lU/zm0QSvREzQpjk5DCWdc3lC/+6tg==" workbookSaltValue="qQHxILjw/JOyfcv/u8nRDw==" workbookSpinCount="100000" lockStructure="1"/>
  <bookViews>
    <workbookView xWindow="930" yWindow="0" windowWidth="19200" windowHeight="11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<sst xmlns="http://schemas.openxmlformats.org/spreadsheetml/2006/main" count="220" uniqueCount="108">
  <si>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</si>
  <si>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</si>
  <si>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</si>
  <si>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</si>
  <si>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</si>
  <si>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</si>
  <si>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</si>
  <si>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</si>
  <si>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</si>
  <si>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</si>
  <si>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</si>
  <si>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</si>
  <si>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</si>
  <si>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</si>
  <si>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</si>
  <si>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</si>
  <si>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</si>
  <si>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</si>
  <si>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</si>
  <si>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</si>
  <si>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</si>
  <si>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</si>
  <si>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</si>
  <si>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</si>
  <si>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</si>
  <si>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</si>
  <si>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</si>
  <si>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</si>
  <si>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</si>
  <si>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</si>
  <si>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</si>
  <si>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</si>
  <si>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</si>
  <si>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</si>
  <si>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</si>
  <si>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</si>
  <si>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</si>
  <si>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</si>
  <si>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</si>
  <si>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</si>
  <si>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</si>
  <si>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</si>
  <si>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</si>
  <si>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</si>
  <si>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</si>
  <si>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</si>
  <si>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</si>
  <si>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</si>
  <si>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</si>
  <si>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</si>
  <si>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</si>
  <si>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</si>
  <si>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</si>
  <si>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</si>
  <si>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</si>
  <si>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</si>
  <si>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</si>
  <si>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</si>
  <si>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</si>
  <si>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</si>
  <si>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</si>
  <si>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</si>
  <si>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</si>
  <si>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</si>
  <si>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</si>
  <si>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</si>
  <si>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</si>
  <si>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</si>
  <si>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</si>
  <si>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</si>
  <si>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</si>
  <si>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</si>
  <si>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</si>
  <si>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</si>
  <si>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</si>
  <si>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</si>
  <si>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</si>
  <si>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</si>
  <si>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</si>
  <si>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</si>
  <si>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</si>
  <si>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</si>
  <si>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</si>
  <si>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</si>
  <si>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</si>
  <si>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</si>
  <si>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</si>
  <si>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</si>
  <si>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</si>
  <si>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</si>
  <si>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</si>
  <si>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</si>
  <si>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</si>
  <si>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南箕輪村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</si>
  <si>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</si>
  <si>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</si>
  <si>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</si>
  <si>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</si>
  <si>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</si>
  <si>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</si>
  <si>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</si>
  <si>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</si>
  <si>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</si>
  <si>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</si>
  <si>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</si>
  <si>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ともに本村は100％以上になっていることから、昨年同様、黒字経営を維持しています。料金回収比率も100％を超えていて料金収入が確保できています。一般会計からの繰入金もないため、現時点では給水収益で給水費を賄えています。今後も更なる経費節減などをして、安心安全な水を供給するよう努めていきます。
　有収率が類似団体平均値よりわずかに低い値です。老朽化した配水管等の漏水などが原因と思われます。管路更新率も低いため、今後、経営戦略及びアセットマネジメントの計画に基づいた管路更新を実施していきたいと考えています。現在、欠損金はなく積立金がある状況ですが、こうした事業を実施していくと積立金を取崩さなければならなくなります。その際は、利用者の理解を得ながら料金引上げをしていく必要があります。
　漏水については、漏水を発見した場合は早急にその都度修繕工事を行い、有収率向上に努めていきます。また、漏水調査を今後検討していきます。</t>
    <rPh sb="1" eb="3">
      <t>ケイジョウ</t>
    </rPh>
    <rPh sb="3" eb="5">
      <t>シュウシ</t>
    </rPh>
    <rPh sb="5" eb="7">
      <t>ヒリツ</t>
    </rPh>
    <rPh sb="8" eb="10">
      <t>リョウキン</t>
    </rPh>
    <rPh sb="10" eb="12">
      <t>カイシュウ</t>
    </rPh>
    <rPh sb="15" eb="17">
      <t>ホンムラ</t>
    </rPh>
    <rPh sb="22" eb="24">
      <t>イジョウ</t>
    </rPh>
    <rPh sb="35" eb="37">
      <t>サクネン</t>
    </rPh>
    <rPh sb="37" eb="39">
      <t>ドウヨウ</t>
    </rPh>
    <rPh sb="40" eb="42">
      <t>クロジ</t>
    </rPh>
    <rPh sb="42" eb="44">
      <t>ケイエイ</t>
    </rPh>
    <rPh sb="45" eb="47">
      <t>イジ</t>
    </rPh>
    <rPh sb="53" eb="55">
      <t>リョウキン</t>
    </rPh>
    <rPh sb="55" eb="57">
      <t>カイシュウ</t>
    </rPh>
    <rPh sb="57" eb="59">
      <t>ヒリツ</t>
    </rPh>
    <rPh sb="65" eb="66">
      <t>コ</t>
    </rPh>
    <rPh sb="70" eb="72">
      <t>リョウキン</t>
    </rPh>
    <rPh sb="72" eb="74">
      <t>シュウニュウ</t>
    </rPh>
    <rPh sb="75" eb="77">
      <t>カクホ</t>
    </rPh>
    <rPh sb="84" eb="86">
      <t>イッパン</t>
    </rPh>
    <rPh sb="86" eb="88">
      <t>カイケイ</t>
    </rPh>
    <rPh sb="91" eb="93">
      <t>クリイレ</t>
    </rPh>
    <rPh sb="93" eb="94">
      <t>キン</t>
    </rPh>
    <rPh sb="100" eb="103">
      <t>ゲンジテン</t>
    </rPh>
    <rPh sb="105" eb="107">
      <t>キュウスイ</t>
    </rPh>
    <rPh sb="107" eb="109">
      <t>シュウエキ</t>
    </rPh>
    <rPh sb="110" eb="112">
      <t>キュウスイ</t>
    </rPh>
    <rPh sb="112" eb="113">
      <t>ヒ</t>
    </rPh>
    <rPh sb="114" eb="115">
      <t>マカナ</t>
    </rPh>
    <rPh sb="121" eb="123">
      <t>コンゴ</t>
    </rPh>
    <rPh sb="124" eb="125">
      <t>サラ</t>
    </rPh>
    <rPh sb="127" eb="129">
      <t>ケイヒ</t>
    </rPh>
    <rPh sb="129" eb="131">
      <t>セツゲン</t>
    </rPh>
    <rPh sb="137" eb="139">
      <t>アンシン</t>
    </rPh>
    <rPh sb="139" eb="141">
      <t>アンゼン</t>
    </rPh>
    <rPh sb="142" eb="143">
      <t>ミズ</t>
    </rPh>
    <rPh sb="144" eb="146">
      <t>キョウキュウ</t>
    </rPh>
    <rPh sb="150" eb="151">
      <t>ツト</t>
    </rPh>
    <rPh sb="160" eb="161">
      <t>ユウ</t>
    </rPh>
    <rPh sb="161" eb="162">
      <t>シュウ</t>
    </rPh>
    <rPh sb="162" eb="163">
      <t>リツ</t>
    </rPh>
    <rPh sb="164" eb="166">
      <t>ルイジ</t>
    </rPh>
    <rPh sb="166" eb="168">
      <t>ダンタイ</t>
    </rPh>
    <rPh sb="168" eb="171">
      <t>ヘイキンチ</t>
    </rPh>
    <rPh sb="177" eb="178">
      <t>ヒク</t>
    </rPh>
    <rPh sb="179" eb="180">
      <t>アタイ</t>
    </rPh>
    <rPh sb="183" eb="186">
      <t>ロウキュウカ</t>
    </rPh>
    <rPh sb="188" eb="190">
      <t>ハイスイ</t>
    </rPh>
    <rPh sb="190" eb="191">
      <t>カン</t>
    </rPh>
    <rPh sb="191" eb="192">
      <t>トウ</t>
    </rPh>
    <rPh sb="193" eb="195">
      <t>ロウスイ</t>
    </rPh>
    <rPh sb="198" eb="200">
      <t>ゲンイン</t>
    </rPh>
    <rPh sb="201" eb="202">
      <t>オモ</t>
    </rPh>
    <rPh sb="207" eb="209">
      <t>カンロ</t>
    </rPh>
    <rPh sb="209" eb="211">
      <t>コウシン</t>
    </rPh>
    <rPh sb="211" eb="212">
      <t>リツ</t>
    </rPh>
    <rPh sb="213" eb="214">
      <t>ヒク</t>
    </rPh>
    <rPh sb="218" eb="220">
      <t>コンゴ</t>
    </rPh>
    <rPh sb="221" eb="223">
      <t>ケイエイ</t>
    </rPh>
    <rPh sb="223" eb="225">
      <t>センリャク</t>
    </rPh>
    <rPh sb="225" eb="226">
      <t>オヨ</t>
    </rPh>
    <rPh sb="238" eb="240">
      <t>ケイカク</t>
    </rPh>
    <rPh sb="241" eb="242">
      <t>モト</t>
    </rPh>
    <rPh sb="245" eb="247">
      <t>カンロ</t>
    </rPh>
    <rPh sb="247" eb="249">
      <t>コウシン</t>
    </rPh>
    <rPh sb="250" eb="252">
      <t>ジッシ</t>
    </rPh>
    <rPh sb="259" eb="260">
      <t>カンガ</t>
    </rPh>
    <rPh sb="266" eb="268">
      <t>ゲンザイ</t>
    </rPh>
    <rPh sb="269" eb="272">
      <t>ケッソンキン</t>
    </rPh>
    <rPh sb="275" eb="277">
      <t>ツミタテ</t>
    </rPh>
    <rPh sb="277" eb="278">
      <t>キン</t>
    </rPh>
    <rPh sb="281" eb="283">
      <t>ジョウキョウ</t>
    </rPh>
    <rPh sb="291" eb="293">
      <t>ジギョウ</t>
    </rPh>
    <rPh sb="294" eb="296">
      <t>ジッシ</t>
    </rPh>
    <rPh sb="301" eb="303">
      <t>ツミタテ</t>
    </rPh>
    <rPh sb="303" eb="304">
      <t>キン</t>
    </rPh>
    <rPh sb="305" eb="307">
      <t>トリクズ</t>
    </rPh>
    <rPh sb="323" eb="324">
      <t>サイ</t>
    </rPh>
    <rPh sb="326" eb="329">
      <t>リヨウシャ</t>
    </rPh>
    <rPh sb="330" eb="332">
      <t>リカイ</t>
    </rPh>
    <rPh sb="333" eb="334">
      <t>エ</t>
    </rPh>
    <rPh sb="337" eb="339">
      <t>リョウキン</t>
    </rPh>
    <rPh sb="339" eb="341">
      <t>ヒキア</t>
    </rPh>
    <rPh sb="347" eb="349">
      <t>ヒツヨウ</t>
    </rPh>
    <rPh sb="357" eb="359">
      <t>ロウスイ</t>
    </rPh>
    <rPh sb="365" eb="367">
      <t>ロウスイ</t>
    </rPh>
    <rPh sb="368" eb="370">
      <t>ハッケン</t>
    </rPh>
    <rPh sb="372" eb="374">
      <t>バアイ</t>
    </rPh>
    <rPh sb="375" eb="377">
      <t>ソウキュウ</t>
    </rPh>
    <rPh sb="380" eb="382">
      <t>ツド</t>
    </rPh>
    <rPh sb="382" eb="384">
      <t>シュウゼン</t>
    </rPh>
    <rPh sb="384" eb="386">
      <t>コウジ</t>
    </rPh>
    <rPh sb="387" eb="388">
      <t>オコナ</t>
    </rPh>
    <rPh sb="390" eb="391">
      <t>ユウ</t>
    </rPh>
    <rPh sb="391" eb="392">
      <t>シュウ</t>
    </rPh>
    <rPh sb="392" eb="393">
      <t>リツ</t>
    </rPh>
    <rPh sb="393" eb="395">
      <t>コウジョウ</t>
    </rPh>
    <rPh sb="396" eb="397">
      <t>ツト</t>
    </rPh>
    <rPh sb="407" eb="409">
      <t>ロウスイ</t>
    </rPh>
    <rPh sb="409" eb="411">
      <t>チョウサ</t>
    </rPh>
    <rPh sb="412" eb="414">
      <t>コンゴ</t>
    </rPh>
    <rPh sb="414" eb="416">
      <t>ケントウ</t>
    </rPh>
    <phoneticPr fontId="4"/>
  </si>
  <si>
    <t>　法定耐用年数を超えた配水管の割合を示す管路経年化率が類似団体平均値より約３％高い値となっています。今後は、村の配管布設状況を適切に把握しながら、経営戦略及びアセットマネジメントの計画に基づき、耐震化を含め計画的かつ効率的に更新に取り組んでいきます。（財政面を考慮し、当面は対症療法的な施設更新になってしまいます。）</t>
    <rPh sb="1" eb="3">
      <t>ホウテイ</t>
    </rPh>
    <rPh sb="3" eb="5">
      <t>タイヨウ</t>
    </rPh>
    <rPh sb="5" eb="7">
      <t>ネンスウ</t>
    </rPh>
    <rPh sb="8" eb="9">
      <t>コ</t>
    </rPh>
    <rPh sb="11" eb="14">
      <t>ハイスイカン</t>
    </rPh>
    <rPh sb="15" eb="17">
      <t>ワリアイ</t>
    </rPh>
    <rPh sb="18" eb="19">
      <t>シメ</t>
    </rPh>
    <rPh sb="20" eb="22">
      <t>カンロ</t>
    </rPh>
    <rPh sb="22" eb="25">
      <t>ケイネンカ</t>
    </rPh>
    <rPh sb="25" eb="26">
      <t>リツ</t>
    </rPh>
    <rPh sb="27" eb="29">
      <t>ルイジ</t>
    </rPh>
    <rPh sb="29" eb="31">
      <t>ダンタイ</t>
    </rPh>
    <rPh sb="31" eb="34">
      <t>ヘイキンチ</t>
    </rPh>
    <rPh sb="36" eb="37">
      <t>ヤク</t>
    </rPh>
    <rPh sb="39" eb="40">
      <t>タカ</t>
    </rPh>
    <rPh sb="41" eb="42">
      <t>アタイ</t>
    </rPh>
    <rPh sb="50" eb="52">
      <t>コンゴ</t>
    </rPh>
    <rPh sb="54" eb="55">
      <t>ムラ</t>
    </rPh>
    <rPh sb="56" eb="58">
      <t>ハイカン</t>
    </rPh>
    <rPh sb="58" eb="60">
      <t>フセツ</t>
    </rPh>
    <rPh sb="60" eb="62">
      <t>ジョウキョウ</t>
    </rPh>
    <rPh sb="63" eb="65">
      <t>テキセツ</t>
    </rPh>
    <rPh sb="66" eb="68">
      <t>ハアク</t>
    </rPh>
    <rPh sb="97" eb="100">
      <t>タイシンカ</t>
    </rPh>
    <rPh sb="101" eb="102">
      <t>フク</t>
    </rPh>
    <rPh sb="103" eb="106">
      <t>ケイカクテキ</t>
    </rPh>
    <rPh sb="108" eb="111">
      <t>コウリツテキ</t>
    </rPh>
    <rPh sb="112" eb="114">
      <t>コウシン</t>
    </rPh>
    <rPh sb="115" eb="116">
      <t>ト</t>
    </rPh>
    <rPh sb="117" eb="118">
      <t>ク</t>
    </rPh>
    <rPh sb="134" eb="136">
      <t>トウメン</t>
    </rPh>
    <rPh sb="137" eb="139">
      <t>タイショウ</t>
    </rPh>
    <rPh sb="139" eb="141">
      <t>リョウホウ</t>
    </rPh>
    <rPh sb="141" eb="142">
      <t>テキ</t>
    </rPh>
    <rPh sb="143" eb="145">
      <t>シセツ</t>
    </rPh>
    <rPh sb="145" eb="147">
      <t>コウシン</t>
    </rPh>
    <phoneticPr fontId="4"/>
  </si>
  <si>
    <t>　本村は、人口増に伴い給水収益も増加傾向にあります。給水収益により給水費用を賄えています。今後も健全経営に努めていきます。
　法定耐用年数を経過する配水管の更新は、有形固定資産減価償却率が高く、経常収支比率が良好であることから、結果的に必要な更新投資を先送りしてきたことが推察されます。
　平成27・28年度でアセットマネジメント(資産管理運用計画)を策定、29年度には経営戦略を策定しました。今後、こうした計画の財政計画と投資計画を基に、各施設の更新を図りながら健全な経営を図っていきます。
　令和２年度から布設後40年経過した管路を中心に更新していく計画です。</t>
    <rPh sb="1" eb="3">
      <t>ホンソン</t>
    </rPh>
    <rPh sb="5" eb="8">
      <t>ジンコウゾウ</t>
    </rPh>
    <rPh sb="9" eb="10">
      <t>トモナ</t>
    </rPh>
    <rPh sb="11" eb="13">
      <t>キュウスイ</t>
    </rPh>
    <rPh sb="13" eb="15">
      <t>シュウエキ</t>
    </rPh>
    <rPh sb="16" eb="18">
      <t>ゾウカ</t>
    </rPh>
    <rPh sb="18" eb="20">
      <t>ケイコウ</t>
    </rPh>
    <rPh sb="26" eb="28">
      <t>キュウスイ</t>
    </rPh>
    <rPh sb="28" eb="30">
      <t>シュウエキ</t>
    </rPh>
    <rPh sb="33" eb="35">
      <t>キュウスイ</t>
    </rPh>
    <rPh sb="35" eb="37">
      <t>ヒヨウ</t>
    </rPh>
    <rPh sb="38" eb="39">
      <t>マカナ</t>
    </rPh>
    <rPh sb="45" eb="47">
      <t>コンゴ</t>
    </rPh>
    <rPh sb="48" eb="50">
      <t>ケンゼン</t>
    </rPh>
    <rPh sb="50" eb="52">
      <t>ケイエイ</t>
    </rPh>
    <rPh sb="53" eb="54">
      <t>ツト</t>
    </rPh>
    <rPh sb="63" eb="65">
      <t>ホウテイ</t>
    </rPh>
    <rPh sb="65" eb="67">
      <t>タイヨウ</t>
    </rPh>
    <rPh sb="67" eb="69">
      <t>ネンスウ</t>
    </rPh>
    <rPh sb="70" eb="72">
      <t>ケイカ</t>
    </rPh>
    <rPh sb="74" eb="77">
      <t>ハイスイカン</t>
    </rPh>
    <rPh sb="78" eb="80">
      <t>コウシン</t>
    </rPh>
    <rPh sb="82" eb="84">
      <t>ユウケイ</t>
    </rPh>
    <rPh sb="84" eb="86">
      <t>コテイ</t>
    </rPh>
    <rPh sb="86" eb="88">
      <t>シサン</t>
    </rPh>
    <rPh sb="88" eb="90">
      <t>ゲンカ</t>
    </rPh>
    <rPh sb="90" eb="92">
      <t>ショウキャク</t>
    </rPh>
    <rPh sb="92" eb="93">
      <t>リツ</t>
    </rPh>
    <rPh sb="94" eb="95">
      <t>タカ</t>
    </rPh>
    <rPh sb="97" eb="99">
      <t>ケイジョウ</t>
    </rPh>
    <rPh sb="99" eb="101">
      <t>シュウシ</t>
    </rPh>
    <rPh sb="101" eb="103">
      <t>ヒリツ</t>
    </rPh>
    <rPh sb="104" eb="106">
      <t>リョウコウ</t>
    </rPh>
    <rPh sb="114" eb="117">
      <t>ケッカテキ</t>
    </rPh>
    <rPh sb="118" eb="120">
      <t>ヒツヨウ</t>
    </rPh>
    <rPh sb="121" eb="123">
      <t>コウシン</t>
    </rPh>
    <rPh sb="123" eb="125">
      <t>トウシ</t>
    </rPh>
    <rPh sb="126" eb="128">
      <t>サキオク</t>
    </rPh>
    <rPh sb="136" eb="138">
      <t>スイサツ</t>
    </rPh>
    <rPh sb="145" eb="147">
      <t>ヘイセイ</t>
    </rPh>
    <rPh sb="152" eb="154">
      <t>ネンド</t>
    </rPh>
    <rPh sb="166" eb="168">
      <t>シサン</t>
    </rPh>
    <rPh sb="168" eb="170">
      <t>カンリ</t>
    </rPh>
    <rPh sb="170" eb="172">
      <t>ウンヨウ</t>
    </rPh>
    <rPh sb="172" eb="174">
      <t>ケイカク</t>
    </rPh>
    <rPh sb="176" eb="178">
      <t>サクテイ</t>
    </rPh>
    <rPh sb="181" eb="183">
      <t>ネンド</t>
    </rPh>
    <rPh sb="185" eb="187">
      <t>ケイエイ</t>
    </rPh>
    <rPh sb="187" eb="189">
      <t>センリャク</t>
    </rPh>
    <rPh sb="190" eb="192">
      <t>サクテイ</t>
    </rPh>
    <rPh sb="197" eb="199">
      <t>コンゴ</t>
    </rPh>
    <rPh sb="204" eb="206">
      <t>ケイカク</t>
    </rPh>
    <rPh sb="207" eb="209">
      <t>ザイセイ</t>
    </rPh>
    <rPh sb="209" eb="211">
      <t>ケイカク</t>
    </rPh>
    <rPh sb="212" eb="214">
      <t>トウシ</t>
    </rPh>
    <rPh sb="214" eb="216">
      <t>ケイカク</t>
    </rPh>
    <rPh sb="217" eb="218">
      <t>モト</t>
    </rPh>
    <rPh sb="220" eb="223">
      <t>カクシセツ</t>
    </rPh>
    <rPh sb="224" eb="226">
      <t>コウシン</t>
    </rPh>
    <rPh sb="227" eb="228">
      <t>ハカ</t>
    </rPh>
    <rPh sb="232" eb="234">
      <t>ケンゼン</t>
    </rPh>
    <rPh sb="235" eb="237">
      <t>ケイエイ</t>
    </rPh>
    <rPh sb="238" eb="23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</si>
</sst>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0.15</c:v>
                </c:pt>
                <c:pt idx="1">
                  <c:v>0</c:v>
                </c:pt>
                <c:pt idx="2">
                  <c:v>0</c:v>
                </c:pt>
                <c:pt idx="3">
                  <c:v>0</c:v>
                </c:pt>
                <c:pt idx="4">
                  <c:v>0</c:v>
                </c:pt>
              </c:numCache>
            </c:numRef>
          </c:val>
          <c:extLst>
            <c:ext xmlns:c16="http://schemas.microsoft.com/office/drawing/2014/chart" uri="{C3380CC4-5D6E-409C-BE32-E72D297353CC}">
              <c16:uniqueId val="{00000000-5721-40CB-896B-5F3DFEB792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5721-40CB-896B-5F3DFEB792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72.19</c:v>
                </c:pt>
                <c:pt idx="1">
                  <c:v>74.38</c:v>
                </c:pt>
                <c:pt idx="2">
                  <c:v>70.150000000000006</c:v>
                </c:pt>
                <c:pt idx="3">
                  <c:v>74.209999999999994</c:v>
                </c:pt>
                <c:pt idx="4">
                  <c:v>73.97</c:v>
                </c:pt>
              </c:numCache>
            </c:numRef>
          </c:val>
          <c:extLst>
            <c:ext xmlns:c16="http://schemas.microsoft.com/office/drawing/2014/chart" uri="{C3380CC4-5D6E-409C-BE32-E72D297353CC}">
              <c16:uniqueId val="{00000000-57DE-41AB-BB8E-879E8DFFD0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57DE-41AB-BB8E-879E8DFFD0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78.56</c:v>
                </c:pt>
                <c:pt idx="1">
                  <c:v>76.47</c:v>
                </c:pt>
                <c:pt idx="2">
                  <c:v>82.21</c:v>
                </c:pt>
                <c:pt idx="3">
                  <c:v>77.239999999999995</c:v>
                </c:pt>
                <c:pt idx="4">
                  <c:v>80.27</c:v>
                </c:pt>
              </c:numCache>
            </c:numRef>
          </c:val>
          <c:extLst>
            <c:ext xmlns:c16="http://schemas.microsoft.com/office/drawing/2014/chart" uri="{C3380CC4-5D6E-409C-BE32-E72D297353CC}">
              <c16:uniqueId val="{00000000-2A08-481A-B3CB-0C9084218A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2A08-481A-B3CB-0C9084218A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110.34</c:v>
                </c:pt>
                <c:pt idx="1">
                  <c:v>110.8</c:v>
                </c:pt>
                <c:pt idx="2">
                  <c:v>106.77</c:v>
                </c:pt>
                <c:pt idx="3">
                  <c:v>111.5</c:v>
                </c:pt>
                <c:pt idx="4">
                  <c:v>115.41</c:v>
                </c:pt>
              </c:numCache>
            </c:numRef>
          </c:val>
          <c:extLst>
            <c:ext xmlns:c16="http://schemas.microsoft.com/office/drawing/2014/chart" uri="{C3380CC4-5D6E-409C-BE32-E72D297353CC}">
              <c16:uniqueId val="{00000000-6114-4EC9-994E-4303237242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6114-4EC9-994E-4303237242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53.01</c:v>
                </c:pt>
                <c:pt idx="1">
                  <c:v>52.69</c:v>
                </c:pt>
                <c:pt idx="2">
                  <c:v>54.61</c:v>
                </c:pt>
                <c:pt idx="3">
                  <c:v>56.06</c:v>
                </c:pt>
                <c:pt idx="4">
                  <c:v>58.13</c:v>
                </c:pt>
              </c:numCache>
            </c:numRef>
          </c:val>
          <c:extLst>
            <c:ext xmlns:c16="http://schemas.microsoft.com/office/drawing/2014/chart" uri="{C3380CC4-5D6E-409C-BE32-E72D297353CC}">
              <c16:uniqueId val="{00000000-EBF4-42B1-A106-0AB54BF1F3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EBF4-42B1-A106-0AB54BF1F3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13.59</c:v>
                </c:pt>
                <c:pt idx="1">
                  <c:v>13.59</c:v>
                </c:pt>
                <c:pt idx="2">
                  <c:v>18.239999999999998</c:v>
                </c:pt>
                <c:pt idx="3">
                  <c:v>18.11</c:v>
                </c:pt>
                <c:pt idx="4">
                  <c:v>18.09</c:v>
                </c:pt>
              </c:numCache>
            </c:numRef>
          </c:val>
          <c:extLst>
            <c:ext xmlns:c16="http://schemas.microsoft.com/office/drawing/2014/chart" uri="{C3380CC4-5D6E-409C-BE32-E72D297353CC}">
              <c16:uniqueId val="{00000000-3B2C-407F-89B2-1B7609E5A5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3B2C-407F-89B2-1B7609E5A5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BA-4B4D-82CC-761AFF603E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EABA-4B4D-82CC-761AFF603E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1147.9000000000001</c:v>
                </c:pt>
                <c:pt idx="1">
                  <c:v>709.64</c:v>
                </c:pt>
                <c:pt idx="2">
                  <c:v>1013.36</c:v>
                </c:pt>
                <c:pt idx="3">
                  <c:v>909.51</c:v>
                </c:pt>
                <c:pt idx="4">
                  <c:v>1715.83</c:v>
                </c:pt>
              </c:numCache>
            </c:numRef>
          </c:val>
          <c:extLst>
            <c:ext xmlns:c16="http://schemas.microsoft.com/office/drawing/2014/chart" uri="{C3380CC4-5D6E-409C-BE32-E72D297353CC}">
              <c16:uniqueId val="{00000000-5806-47D7-903A-C5F113645C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806-47D7-903A-C5F113645C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93.73</c:v>
                </c:pt>
                <c:pt idx="1">
                  <c:v>85.19</c:v>
                </c:pt>
                <c:pt idx="2">
                  <c:v>76.5</c:v>
                </c:pt>
                <c:pt idx="3">
                  <c:v>71.08</c:v>
                </c:pt>
                <c:pt idx="4">
                  <c:v>61.61</c:v>
                </c:pt>
              </c:numCache>
            </c:numRef>
          </c:val>
          <c:extLst>
            <c:ext xmlns:c16="http://schemas.microsoft.com/office/drawing/2014/chart" uri="{C3380CC4-5D6E-409C-BE32-E72D297353CC}">
              <c16:uniqueId val="{00000000-5182-4815-BFAB-AA975BDC7C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5182-4815-BFAB-AA975BDC7C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110.47</c:v>
                </c:pt>
                <c:pt idx="1">
                  <c:v>111.06</c:v>
                </c:pt>
                <c:pt idx="2">
                  <c:v>106.59</c:v>
                </c:pt>
                <c:pt idx="3">
                  <c:v>112.22</c:v>
                </c:pt>
                <c:pt idx="4">
                  <c:v>116.42</c:v>
                </c:pt>
              </c:numCache>
            </c:numRef>
          </c:val>
          <c:extLst>
            <c:ext xmlns:c16="http://schemas.microsoft.com/office/drawing/2014/chart" uri="{C3380CC4-5D6E-409C-BE32-E72D297353CC}">
              <c16:uniqueId val="{00000000-B9E9-44B9-AAA2-B209A30D8A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B9E9-44B9-AAA2-B209A30D8A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156.13</c:v>
                </c:pt>
                <c:pt idx="1">
                  <c:v>155.62</c:v>
                </c:pt>
                <c:pt idx="2">
                  <c:v>161.6</c:v>
                </c:pt>
                <c:pt idx="3">
                  <c:v>148.18</c:v>
                </c:pt>
                <c:pt idx="4">
                  <c:v>144.21</c:v>
                </c:pt>
              </c:numCache>
            </c:numRef>
          </c:val>
          <c:extLst>
            <c:ext xmlns:c16="http://schemas.microsoft.com/office/drawing/2014/chart" uri="{C3380CC4-5D6E-409C-BE32-E72D297353CC}">
              <c16:uniqueId val="{00000000-17C4-45CF-9BFA-70819490BD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17C4-45CF-9BFA-70819490BD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I76" sqref="BI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南箕輪村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15496</v>
      </c>
      <c r="AM8" s="70"/>
      <c r="AN8" s="70"/>
      <c r="AO8" s="70"/>
      <c r="AP8" s="70"/>
      <c r="AQ8" s="70"/>
      <c r="AR8" s="70"/>
      <c r="AS8" s="70"/>
      <c r="AT8" s="66">
        <f>データ!$S$6</f>
        <v>40.99</v>
      </c>
      <c r="AU8" s="67"/>
      <c r="AV8" s="67"/>
      <c r="AW8" s="67"/>
      <c r="AX8" s="67"/>
      <c r="AY8" s="67"/>
      <c r="AZ8" s="67"/>
      <c r="BA8" s="67"/>
      <c r="BB8" s="69">
        <f>データ!$T$6</f>
        <v>378.04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92.21</v>
      </c>
      <c r="J10" s="67"/>
      <c r="K10" s="67"/>
      <c r="L10" s="67"/>
      <c r="M10" s="67"/>
      <c r="N10" s="67"/>
      <c r="O10" s="68"/>
      <c r="P10" s="69">
        <f>データ!$P$6</f>
        <v>89.57</v>
      </c>
      <c r="Q10" s="69"/>
      <c r="R10" s="69"/>
      <c r="S10" s="69"/>
      <c r="T10" s="69"/>
      <c r="U10" s="69"/>
      <c r="V10" s="69"/>
      <c r="W10" s="70">
        <f>データ!$Q$6</f>
        <v>2619</v>
      </c>
      <c r="X10" s="70"/>
      <c r="Y10" s="70"/>
      <c r="Z10" s="70"/>
      <c r="AA10" s="70"/>
      <c r="AB10" s="70"/>
      <c r="AC10" s="70"/>
      <c r="AD10" s="2"/>
      <c r="AE10" s="2"/>
      <c r="AF10" s="2"/>
      <c r="AG10" s="2"/>
      <c r="AH10" s="4"/>
      <c r="AI10" s="4"/>
      <c r="AJ10" s="4"/>
      <c r="AK10" s="4"/>
      <c r="AL10" s="70">
        <f>データ!$U$6</f>
        <v>13850</v>
      </c>
      <c r="AM10" s="70"/>
      <c r="AN10" s="70"/>
      <c r="AO10" s="70"/>
      <c r="AP10" s="70"/>
      <c r="AQ10" s="70"/>
      <c r="AR10" s="70"/>
      <c r="AS10" s="70"/>
      <c r="AT10" s="66">
        <f>データ!$V$6</f>
        <v>20.25</v>
      </c>
      <c r="AU10" s="67"/>
      <c r="AV10" s="67"/>
      <c r="AW10" s="67"/>
      <c r="AX10" s="67"/>
      <c r="AY10" s="67"/>
      <c r="AZ10" s="67"/>
      <c r="BA10" s="67"/>
      <c r="BB10" s="69">
        <f>データ!$W$6</f>
        <v>683.95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NNNDRIr55af/ShFsegBo6Hh5H2Lkbih3Pi/rGD/VcA2tMOKjl+aqn4isMbynNflD8ImZd+gRoljHVLJz4Ni0A==" saltValue="OU3Ff79Strpe/+qoGFwG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203858</v>
      </c>
      <c r="D6" s="34">
        <f t="shared" si="3"/>
        <v>46</v>
      </c>
      <c r="E6" s="34">
        <f t="shared" si="3"/>
        <v>1</v>
      </c>
      <c r="F6" s="34">
        <f t="shared" si="3"/>
        <v>0</v>
      </c>
      <c r="G6" s="34">
        <f t="shared" si="3"/>
        <v>1</v>
      </c>
      <c r="H6" s="34" t="str">
        <f t="shared" si="3"/>
        <v>長野県　南箕輪村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92.21</v>
      </c>
      <c r="P6" s="35">
        <f t="shared" si="3"/>
        <v>89.57</v>
      </c>
      <c r="Q6" s="35">
        <f t="shared" si="3"/>
        <v>2619</v>
      </c>
      <c r="R6" s="35">
        <f t="shared" si="3"/>
        <v>15496</v>
      </c>
      <c r="S6" s="35">
        <f t="shared" si="3"/>
        <v>40.99</v>
      </c>
      <c r="T6" s="35">
        <f t="shared" si="3"/>
        <v>378.04</v>
      </c>
      <c r="U6" s="35">
        <f t="shared" si="3"/>
        <v>13850</v>
      </c>
      <c r="V6" s="35">
        <f t="shared" si="3"/>
        <v>20.25</v>
      </c>
      <c r="W6" s="35">
        <f t="shared" si="3"/>
        <v>683.95</v>
      </c>
      <c r="X6" s="36">
        <f>IF(X7="",NA(),X7)</f>
        <v>110.34</v>
      </c>
      <c r="Y6" s="36">
        <f t="shared" ref="Y6:AG6" si="4">IF(Y7="",NA(),Y7)</f>
        <v>110.8</v>
      </c>
      <c r="Z6" s="36">
        <f t="shared" si="4"/>
        <v>106.77</v>
      </c>
      <c r="AA6" s="36">
        <f t="shared" si="4"/>
        <v>111.5</v>
      </c>
      <c r="AB6" s="36">
        <f t="shared" si="4"/>
        <v>115.41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1147.9000000000001</v>
      </c>
      <c r="AU6" s="36">
        <f t="shared" ref="AU6:BC6" si="6">IF(AU7="",NA(),AU7)</f>
        <v>709.64</v>
      </c>
      <c r="AV6" s="36">
        <f t="shared" si="6"/>
        <v>1013.36</v>
      </c>
      <c r="AW6" s="36">
        <f t="shared" si="6"/>
        <v>909.51</v>
      </c>
      <c r="AX6" s="36">
        <f t="shared" si="6"/>
        <v>1715.83</v>
      </c>
      <c r="AY6" s="36">
        <f t="shared" si="6"/>
        <v>406.37</v>
      </c>
      <c r="AZ6" s="36">
        <f t="shared" si="6"/>
        <v>398.29</v>
      </c>
      <c r="BA6" s="36">
        <f t="shared" si="6"/>
        <v>388.67</v>
      </c>
      <c r="BB6" s="36">
        <f t="shared" si="6"/>
        <v>355.27</v>
      </c>
      <c r="BC6" s="36">
        <f t="shared" si="6"/>
        <v>359.7</v>
      </c>
      <c r="BD6" s="35" t="str">
        <f>IF(BD7="","",IF(BD7="-","【-】","【"&amp;SUBSTITUTE(TEXT(BD7,"#,##0.00"),"-","△")&amp;"】"))</f>
        <v>【261.93】</v>
      </c>
      <c r="BE6" s="36">
        <f>IF(BE7="",NA(),BE7)</f>
        <v>93.73</v>
      </c>
      <c r="BF6" s="36">
        <f t="shared" ref="BF6:BN6" si="7">IF(BF7="",NA(),BF7)</f>
        <v>85.19</v>
      </c>
      <c r="BG6" s="36">
        <f t="shared" si="7"/>
        <v>76.5</v>
      </c>
      <c r="BH6" s="36">
        <f t="shared" si="7"/>
        <v>71.08</v>
      </c>
      <c r="BI6" s="36">
        <f t="shared" si="7"/>
        <v>61.61</v>
      </c>
      <c r="BJ6" s="36">
        <f t="shared" si="7"/>
        <v>442.54</v>
      </c>
      <c r="BK6" s="36">
        <f t="shared" si="7"/>
        <v>431</v>
      </c>
      <c r="BL6" s="36">
        <f t="shared" si="7"/>
        <v>422.5</v>
      </c>
      <c r="BM6" s="36">
        <f t="shared" si="7"/>
        <v>458.27</v>
      </c>
      <c r="BN6" s="36">
        <f t="shared" si="7"/>
        <v>447.01</v>
      </c>
      <c r="BO6" s="35" t="str">
        <f>IF(BO7="","",IF(BO7="-","【-】","【"&amp;SUBSTITUTE(TEXT(BO7,"#,##0.00"),"-","△")&amp;"】"))</f>
        <v>【270.46】</v>
      </c>
      <c r="BP6" s="36">
        <f>IF(BP7="",NA(),BP7)</f>
        <v>110.47</v>
      </c>
      <c r="BQ6" s="36">
        <f t="shared" ref="BQ6:BY6" si="8">IF(BQ7="",NA(),BQ7)</f>
        <v>111.06</v>
      </c>
      <c r="BR6" s="36">
        <f t="shared" si="8"/>
        <v>106.59</v>
      </c>
      <c r="BS6" s="36">
        <f t="shared" si="8"/>
        <v>112.22</v>
      </c>
      <c r="BT6" s="36">
        <f t="shared" si="8"/>
        <v>116.42</v>
      </c>
      <c r="BU6" s="36">
        <f t="shared" si="8"/>
        <v>98.6</v>
      </c>
      <c r="BV6" s="36">
        <f t="shared" si="8"/>
        <v>100.82</v>
      </c>
      <c r="BW6" s="36">
        <f t="shared" si="8"/>
        <v>101.64</v>
      </c>
      <c r="BX6" s="36">
        <f t="shared" si="8"/>
        <v>96.77</v>
      </c>
      <c r="BY6" s="36">
        <f t="shared" si="8"/>
        <v>95.81</v>
      </c>
      <c r="BZ6" s="35" t="str">
        <f>IF(BZ7="","",IF(BZ7="-","【-】","【"&amp;SUBSTITUTE(TEXT(BZ7,"#,##0.00"),"-","△")&amp;"】"))</f>
        <v>【103.91】</v>
      </c>
      <c r="CA6" s="36">
        <f>IF(CA7="",NA(),CA7)</f>
        <v>156.13</v>
      </c>
      <c r="CB6" s="36">
        <f t="shared" ref="CB6:CJ6" si="9">IF(CB7="",NA(),CB7)</f>
        <v>155.62</v>
      </c>
      <c r="CC6" s="36">
        <f t="shared" si="9"/>
        <v>161.6</v>
      </c>
      <c r="CD6" s="36">
        <f t="shared" si="9"/>
        <v>148.18</v>
      </c>
      <c r="CE6" s="36">
        <f t="shared" si="9"/>
        <v>144.21</v>
      </c>
      <c r="CF6" s="36">
        <f t="shared" si="9"/>
        <v>181.67</v>
      </c>
      <c r="CG6" s="36">
        <f t="shared" si="9"/>
        <v>179.55</v>
      </c>
      <c r="CH6" s="36">
        <f t="shared" si="9"/>
        <v>179.16</v>
      </c>
      <c r="CI6" s="36">
        <f t="shared" si="9"/>
        <v>187.18</v>
      </c>
      <c r="CJ6" s="36">
        <f t="shared" si="9"/>
        <v>189.58</v>
      </c>
      <c r="CK6" s="35" t="str">
        <f>IF(CK7="","",IF(CK7="-","【-】","【"&amp;SUBSTITUTE(TEXT(CK7,"#,##0.00"),"-","△")&amp;"】"))</f>
        <v>【167.11】</v>
      </c>
      <c r="CL6" s="36">
        <f>IF(CL7="",NA(),CL7)</f>
        <v>72.19</v>
      </c>
      <c r="CM6" s="36">
        <f t="shared" ref="CM6:CU6" si="10">IF(CM7="",NA(),CM7)</f>
        <v>74.38</v>
      </c>
      <c r="CN6" s="36">
        <f t="shared" si="10"/>
        <v>70.150000000000006</v>
      </c>
      <c r="CO6" s="36">
        <f t="shared" si="10"/>
        <v>74.209999999999994</v>
      </c>
      <c r="CP6" s="36">
        <f t="shared" si="10"/>
        <v>73.97</v>
      </c>
      <c r="CQ6" s="36">
        <f t="shared" si="10"/>
        <v>53.61</v>
      </c>
      <c r="CR6" s="36">
        <f t="shared" si="10"/>
        <v>53.52</v>
      </c>
      <c r="CS6" s="36">
        <f t="shared" si="10"/>
        <v>54.24</v>
      </c>
      <c r="CT6" s="36">
        <f t="shared" si="10"/>
        <v>55.88</v>
      </c>
      <c r="CU6" s="36">
        <f t="shared" si="10"/>
        <v>55.22</v>
      </c>
      <c r="CV6" s="35" t="str">
        <f>IF(CV7="","",IF(CV7="-","【-】","【"&amp;SUBSTITUTE(TEXT(CV7,"#,##0.00"),"-","△")&amp;"】"))</f>
        <v>【60.27】</v>
      </c>
      <c r="CW6" s="36">
        <f>IF(CW7="",NA(),CW7)</f>
        <v>78.56</v>
      </c>
      <c r="CX6" s="36">
        <f t="shared" ref="CX6:DF6" si="11">IF(CX7="",NA(),CX7)</f>
        <v>76.47</v>
      </c>
      <c r="CY6" s="36">
        <f t="shared" si="11"/>
        <v>82.21</v>
      </c>
      <c r="CZ6" s="36">
        <f t="shared" si="11"/>
        <v>77.239999999999995</v>
      </c>
      <c r="DA6" s="36">
        <f t="shared" si="11"/>
        <v>80.27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53.01</v>
      </c>
      <c r="DI6" s="36">
        <f t="shared" ref="DI6:DQ6" si="12">IF(DI7="",NA(),DI7)</f>
        <v>52.69</v>
      </c>
      <c r="DJ6" s="36">
        <f t="shared" si="12"/>
        <v>54.61</v>
      </c>
      <c r="DK6" s="36">
        <f t="shared" si="12"/>
        <v>56.06</v>
      </c>
      <c r="DL6" s="36">
        <f t="shared" si="12"/>
        <v>58.13</v>
      </c>
      <c r="DM6" s="36">
        <f t="shared" si="12"/>
        <v>46.67</v>
      </c>
      <c r="DN6" s="36">
        <f t="shared" si="12"/>
        <v>47.7</v>
      </c>
      <c r="DO6" s="36">
        <f t="shared" si="12"/>
        <v>48.14</v>
      </c>
      <c r="DP6" s="36">
        <f t="shared" si="12"/>
        <v>46.61</v>
      </c>
      <c r="DQ6" s="36">
        <f t="shared" si="12"/>
        <v>47.97</v>
      </c>
      <c r="DR6" s="35" t="str">
        <f>IF(DR7="","",IF(DR7="-","【-】","【"&amp;SUBSTITUTE(TEXT(DR7,"#,##0.00"),"-","△")&amp;"】"))</f>
        <v>【48.85】</v>
      </c>
      <c r="DS6" s="36">
        <f>IF(DS7="",NA(),DS7)</f>
        <v>13.59</v>
      </c>
      <c r="DT6" s="36">
        <f t="shared" ref="DT6:EB6" si="13">IF(DT7="",NA(),DT7)</f>
        <v>13.59</v>
      </c>
      <c r="DU6" s="36">
        <f t="shared" si="13"/>
        <v>18.239999999999998</v>
      </c>
      <c r="DV6" s="36">
        <f t="shared" si="13"/>
        <v>18.11</v>
      </c>
      <c r="DW6" s="36">
        <f t="shared" si="13"/>
        <v>18.09</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0.15</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203858</v>
      </c>
      <c r="D7" s="38">
        <v>46</v>
      </c>
      <c r="E7" s="38">
        <v>1</v>
      </c>
      <c r="F7" s="38">
        <v>0</v>
      </c>
      <c r="G7" s="38">
        <v>1</v>
      </c>
      <c r="H7" s="38" t="s">
        <v>93</v>
      </c>
      <c r="I7" s="38" t="s">
        <v>94</v>
      </c>
      <c r="J7" s="38" t="s">
        <v>95</v>
      </c>
      <c r="K7" s="38" t="s">
        <v>96</v>
      </c>
      <c r="L7" s="38" t="s">
        <v>97</v>
      </c>
      <c r="M7" s="38" t="s">
        <v>98</v>
      </c>
      <c r="N7" s="39" t="s">
        <v>99</v>
      </c>
      <c r="O7" s="39">
        <v>92.21</v>
      </c>
      <c r="P7" s="39">
        <v>89.57</v>
      </c>
      <c r="Q7" s="39">
        <v>2619</v>
      </c>
      <c r="R7" s="39">
        <v>15496</v>
      </c>
      <c r="S7" s="39">
        <v>40.99</v>
      </c>
      <c r="T7" s="39">
        <v>378.04</v>
      </c>
      <c r="U7" s="39">
        <v>13850</v>
      </c>
      <c r="V7" s="39">
        <v>20.25</v>
      </c>
      <c r="W7" s="39">
        <v>683.95</v>
      </c>
      <c r="X7" s="39">
        <v>110.34</v>
      </c>
      <c r="Y7" s="39">
        <v>110.8</v>
      </c>
      <c r="Z7" s="39">
        <v>106.77</v>
      </c>
      <c r="AA7" s="39">
        <v>111.5</v>
      </c>
      <c r="AB7" s="39">
        <v>115.41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1147.9000000000001</v>
      </c>
      <c r="AU7" s="39">
        <v>709.64</v>
      </c>
      <c r="AV7" s="39">
        <v>1013.36</v>
      </c>
      <c r="AW7" s="39">
        <v>909.51</v>
      </c>
      <c r="AX7" s="39">
        <v>1715.83</v>
      </c>
      <c r="AY7" s="39">
        <v>406.37</v>
      </c>
      <c r="AZ7" s="39">
        <v>398.29</v>
      </c>
      <c r="BA7" s="39">
        <v>388.67</v>
      </c>
      <c r="BB7" s="39">
        <v>355.27</v>
      </c>
      <c r="BC7" s="39">
        <v>359.7</v>
      </c>
      <c r="BD7" s="39">
        <v>261.93</v>
      </c>
      <c r="BE7" s="39">
        <v>93.73</v>
      </c>
      <c r="BF7" s="39">
        <v>85.19</v>
      </c>
      <c r="BG7" s="39">
        <v>76.5</v>
      </c>
      <c r="BH7" s="39">
        <v>71.08</v>
      </c>
      <c r="BI7" s="39">
        <v>61.61</v>
      </c>
      <c r="BJ7" s="39">
        <v>442.54</v>
      </c>
      <c r="BK7" s="39">
        <v>431</v>
      </c>
      <c r="BL7" s="39">
        <v>422.5</v>
      </c>
      <c r="BM7" s="39">
        <v>458.27</v>
      </c>
      <c r="BN7" s="39">
        <v>447.01</v>
      </c>
      <c r="BO7" s="39">
        <v>270.45999999999998</v>
      </c>
      <c r="BP7" s="39">
        <v>110.47</v>
      </c>
      <c r="BQ7" s="39">
        <v>111.06</v>
      </c>
      <c r="BR7" s="39">
        <v>106.59</v>
      </c>
      <c r="BS7" s="39">
        <v>112.22</v>
      </c>
      <c r="BT7" s="39">
        <v>116.42</v>
      </c>
      <c r="BU7" s="39">
        <v>98.6</v>
      </c>
      <c r="BV7" s="39">
        <v>100.82</v>
      </c>
      <c r="BW7" s="39">
        <v>101.64</v>
      </c>
      <c r="BX7" s="39">
        <v>96.77</v>
      </c>
      <c r="BY7" s="39">
        <v>95.81</v>
      </c>
      <c r="BZ7" s="39">
        <v>103.91</v>
      </c>
      <c r="CA7" s="39">
        <v>156.13</v>
      </c>
      <c r="CB7" s="39">
        <v>155.62</v>
      </c>
      <c r="CC7" s="39">
        <v>161.6</v>
      </c>
      <c r="CD7" s="39">
        <v>148.18</v>
      </c>
      <c r="CE7" s="39">
        <v>144.21</v>
      </c>
      <c r="CF7" s="39">
        <v>181.67</v>
      </c>
      <c r="CG7" s="39">
        <v>179.55</v>
      </c>
      <c r="CH7" s="39">
        <v>179.16</v>
      </c>
      <c r="CI7" s="39">
        <v>187.18</v>
      </c>
      <c r="CJ7" s="39">
        <v>189.58</v>
      </c>
      <c r="CK7" s="39">
        <v>167.11</v>
      </c>
      <c r="CL7" s="39">
        <v>72.19</v>
      </c>
      <c r="CM7" s="39">
        <v>74.38</v>
      </c>
      <c r="CN7" s="39">
        <v>70.150000000000006</v>
      </c>
      <c r="CO7" s="39">
        <v>74.209999999999994</v>
      </c>
      <c r="CP7" s="39">
        <v>73.97</v>
      </c>
      <c r="CQ7" s="39">
        <v>53.61</v>
      </c>
      <c r="CR7" s="39">
        <v>53.52</v>
      </c>
      <c r="CS7" s="39">
        <v>54.24</v>
      </c>
      <c r="CT7" s="39">
        <v>55.88</v>
      </c>
      <c r="CU7" s="39">
        <v>55.22</v>
      </c>
      <c r="CV7" s="39">
        <v>60.27</v>
      </c>
      <c r="CW7" s="39">
        <v>78.56</v>
      </c>
      <c r="CX7" s="39">
        <v>76.47</v>
      </c>
      <c r="CY7" s="39">
        <v>82.21</v>
      </c>
      <c r="CZ7" s="39">
        <v>77.239999999999995</v>
      </c>
      <c r="DA7" s="39">
        <v>80.27</v>
      </c>
      <c r="DB7" s="39">
        <v>81.31</v>
      </c>
      <c r="DC7" s="39">
        <v>81.459999999999994</v>
      </c>
      <c r="DD7" s="39">
        <v>81.680000000000007</v>
      </c>
      <c r="DE7" s="39">
        <v>80.989999999999995</v>
      </c>
      <c r="DF7" s="39">
        <v>80.930000000000007</v>
      </c>
      <c r="DG7" s="39">
        <v>89.92</v>
      </c>
      <c r="DH7" s="39">
        <v>53.01</v>
      </c>
      <c r="DI7" s="39">
        <v>52.69</v>
      </c>
      <c r="DJ7" s="39">
        <v>54.61</v>
      </c>
      <c r="DK7" s="39">
        <v>56.06</v>
      </c>
      <c r="DL7" s="39">
        <v>58.13</v>
      </c>
      <c r="DM7" s="39">
        <v>46.67</v>
      </c>
      <c r="DN7" s="39">
        <v>47.7</v>
      </c>
      <c r="DO7" s="39">
        <v>48.14</v>
      </c>
      <c r="DP7" s="39">
        <v>46.61</v>
      </c>
      <c r="DQ7" s="39">
        <v>47.97</v>
      </c>
      <c r="DR7" s="39">
        <v>48.85</v>
      </c>
      <c r="DS7" s="39">
        <v>13.59</v>
      </c>
      <c r="DT7" s="39">
        <v>13.59</v>
      </c>
      <c r="DU7" s="39">
        <v>18.239999999999998</v>
      </c>
      <c r="DV7" s="39">
        <v>18.11</v>
      </c>
      <c r="DW7" s="39">
        <v>18.09</v>
      </c>
      <c r="DX7" s="39">
        <v>10.029999999999999</v>
      </c>
      <c r="DY7" s="39">
        <v>7.26</v>
      </c>
      <c r="DZ7" s="39">
        <v>11.13</v>
      </c>
      <c r="EA7" s="39">
        <v>10.84</v>
      </c>
      <c r="EB7" s="39">
        <v>15.33</v>
      </c>
      <c r="EC7" s="39">
        <v>17.8</v>
      </c>
      <c r="ED7" s="39">
        <v>0.15</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2020-01-21T07:35:54Z</cp:lastPrinted>
  <dcterms:created xsi:type="dcterms:W3CDTF">2019-12-05T04:16:12Z</dcterms:created>
  <dcterms:modified xsi:type="dcterms:W3CDTF">2020-03-02T02:53:08Z</dcterms:modified>
  <cp:category/>
</cp:coreProperties>
</file>