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31 箕輪町\"/>
    </mc:Choice>
  </mc:AlternateContent>
  <workbookProtection workbookAlgorithmName="SHA-512" workbookHashValue="mjyWYu6IuhGskdyLiVZp1B5DL05Dj7ml3AHXcwuQR/EfFMpJv/J7L0Pxz0/6fjvZ3jXSuQ0S6qlJy10SHLeRBw==" workbookSaltValue="+XK1hUDTt6wtjdwMBPyjTg==" workbookSpinCount="100000" lockStructure="1"/>
  <bookViews>
    <workbookView xWindow="8775" yWindow="15" windowWidth="7680" windowHeight="80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<sst xmlns="http://schemas.openxmlformats.org/spreadsheetml/2006/main" count="223" uniqueCount="111">
  <si>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</si>
  <si>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</si>
  <si>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</si>
  <si>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</si>
  <si>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</si>
  <si>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</si>
  <si>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</si>
  <si>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</si>
  <si>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</si>
  <si>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</si>
  <si>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</si>
  <si>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</si>
  <si>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</si>
  <si>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</si>
  <si>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</si>
  <si>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</si>
  <si>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</si>
  <si>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</si>
  <si>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</si>
  <si>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</si>
  <si>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</si>
  <si>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</si>
  <si>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</si>
  <si>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</si>
  <si>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</si>
  <si>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</si>
  <si>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</si>
  <si>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</si>
  <si>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</si>
  <si>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</si>
  <si>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</si>
  <si>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</si>
  <si>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</si>
  <si>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</si>
  <si>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</si>
  <si>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</si>
  <si>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</si>
  <si>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</si>
  <si>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</si>
  <si>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</si>
  <si>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</si>
  <si>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</si>
  <si>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</si>
  <si>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</si>
  <si>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</si>
  <si>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</si>
  <si>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</si>
  <si>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</si>
  <si>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</si>
  <si>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</si>
  <si>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</si>
  <si>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</si>
  <si>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</si>
  <si>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</si>
  <si>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</si>
  <si>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</si>
  <si>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</si>
  <si>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</si>
  <si>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</si>
  <si>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</si>
  <si>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</si>
  <si>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</si>
  <si>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</si>
  <si>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</si>
  <si>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</si>
  <si>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</si>
  <si>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</si>
  <si>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</si>
  <si>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</si>
  <si>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</si>
  <si>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</si>
  <si>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</si>
  <si>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</si>
  <si>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</si>
  <si>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</si>
  <si>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</si>
  <si>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</si>
  <si>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</si>
  <si>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</si>
  <si>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</si>
  <si>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</si>
  <si>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</si>
  <si>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</si>
  <si>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</si>
  <si>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</si>
  <si>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</si>
  <si>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</si>
  <si>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</si>
  <si>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</si>
  <si>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</si>
  <si>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</si>
  <si>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</si>
  <si>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</si>
  <si>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</si>
  <si>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</si>
  <si>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</si>
  <si>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</si>
  <si>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</si>
  <si>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</si>
  <si>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</si>
  <si>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</si>
  <si>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</si>
  <si>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</si>
  <si>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</si>
  <si>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</si>
  <si>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</si>
  <si>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</si>
  <si>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</si>
  <si>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</si>
  <si>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レイワ</t>
    </rPh>
    <rPh sb="190" eb="192">
      <t>ガンネン</t>
    </rPh>
    <rPh sb="192" eb="193">
      <t>ド</t>
    </rPh>
    <rPh sb="194" eb="196">
      <t>サクテイ</t>
    </rPh>
    <rPh sb="196" eb="198">
      <t>ヨテイ</t>
    </rPh>
    <rPh sb="215" eb="218">
      <t>ジネンド</t>
    </rPh>
    <rPh sb="218" eb="220">
      <t>イコウ</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</si>
  <si>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今後は、公共への統合による処理場の維持管理費の減少、平成30年4月からの使用料の値上げ等の影響により、累積欠損金比率は減少していく見込み。収支の内訳では、下水道使用料が増加、一般会計補助金・減価償却費・企業債償還利息が減少している。
　一方で必要な経費を使用料収入でどれだけ賄えているかを表す”経費回収率”は、公共統合に係る事後的な経費の増によりの汚水処理に必要となる経費（汚水処理原価）が増加に転じたことにより、前年度から減少している。
　１年以内に支払うべき債務に対して支払うことができる現金等の比率を表す”流動比率”は一般的に求められる指標値である100％を大きく下回っている。直近の平成30年度では流動資産・流動負債ともに減少し、指標値は平均値を下回っている。
　料金収入に対する企業債残高の割合である”企業債残高対事業規模比率”は、増減があるものの平均値を大きく下回っている。水洗化率は、全体計画人口の誤りを修正したことにより、前年比3ポイント強減少して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コンゴ</t>
    </rPh>
    <rPh sb="122" eb="124">
      <t>コウキョウ</t>
    </rPh>
    <rPh sb="126" eb="128">
      <t>トウゴウ</t>
    </rPh>
    <rPh sb="131" eb="134">
      <t>ショリジョウ</t>
    </rPh>
    <rPh sb="135" eb="137">
      <t>イジ</t>
    </rPh>
    <rPh sb="137" eb="140">
      <t>カンリヒ</t>
    </rPh>
    <rPh sb="141" eb="143">
      <t>ゲンショウ</t>
    </rPh>
    <rPh sb="144" eb="146">
      <t>ヘイセイ</t>
    </rPh>
    <rPh sb="148" eb="149">
      <t>ネン</t>
    </rPh>
    <rPh sb="150" eb="151">
      <t>ガツ</t>
    </rPh>
    <rPh sb="154" eb="157">
      <t>シヨウリョウ</t>
    </rPh>
    <rPh sb="158" eb="160">
      <t>ネア</t>
    </rPh>
    <rPh sb="161" eb="162">
      <t>トウ</t>
    </rPh>
    <rPh sb="163" eb="165">
      <t>エイキョウ</t>
    </rPh>
    <rPh sb="169" eb="171">
      <t>ルイセキ</t>
    </rPh>
    <rPh sb="171" eb="174">
      <t>ケッソンキン</t>
    </rPh>
    <rPh sb="174" eb="176">
      <t>ヒリツ</t>
    </rPh>
    <rPh sb="177" eb="179">
      <t>ゲンショウ</t>
    </rPh>
    <rPh sb="183" eb="185">
      <t>ミコ</t>
    </rPh>
    <rPh sb="187" eb="189">
      <t>シュウシ</t>
    </rPh>
    <rPh sb="190" eb="192">
      <t>ウチワケ</t>
    </rPh>
    <rPh sb="195" eb="198">
      <t>ゲスイドウ</t>
    </rPh>
    <rPh sb="198" eb="201">
      <t>シヨウリョウ</t>
    </rPh>
    <rPh sb="202" eb="204">
      <t>ゾウカ</t>
    </rPh>
    <rPh sb="205" eb="207">
      <t>イッパン</t>
    </rPh>
    <rPh sb="207" eb="209">
      <t>カイケイ</t>
    </rPh>
    <rPh sb="209" eb="212">
      <t>ホジョキン</t>
    </rPh>
    <rPh sb="213" eb="215">
      <t>ゲンカ</t>
    </rPh>
    <rPh sb="215" eb="217">
      <t>ショウキャク</t>
    </rPh>
    <rPh sb="217" eb="218">
      <t>ヒ</t>
    </rPh>
    <rPh sb="219" eb="221">
      <t>キギョウ</t>
    </rPh>
    <rPh sb="221" eb="222">
      <t>サイ</t>
    </rPh>
    <rPh sb="222" eb="224">
      <t>ショウカン</t>
    </rPh>
    <rPh sb="224" eb="226">
      <t>リソク</t>
    </rPh>
    <rPh sb="227" eb="229">
      <t>ゲンショウ</t>
    </rPh>
    <rPh sb="236" eb="238">
      <t>イッポウ</t>
    </rPh>
    <rPh sb="239" eb="241">
      <t>ヒツヨウ</t>
    </rPh>
    <rPh sb="242" eb="244">
      <t>ケイヒ</t>
    </rPh>
    <rPh sb="245" eb="247">
      <t>シヨウ</t>
    </rPh>
    <rPh sb="247" eb="248">
      <t>リョウ</t>
    </rPh>
    <rPh sb="248" eb="250">
      <t>シュウニュウ</t>
    </rPh>
    <rPh sb="255" eb="256">
      <t>マカナ</t>
    </rPh>
    <rPh sb="262" eb="263">
      <t>アラワ</t>
    </rPh>
    <rPh sb="273" eb="275">
      <t>コウキョウ</t>
    </rPh>
    <rPh sb="275" eb="277">
      <t>トウゴウ</t>
    </rPh>
    <rPh sb="278" eb="279">
      <t>カカ</t>
    </rPh>
    <rPh sb="280" eb="282">
      <t>ジゴ</t>
    </rPh>
    <rPh sb="282" eb="283">
      <t>テキ</t>
    </rPh>
    <rPh sb="284" eb="286">
      <t>ケイヒ</t>
    </rPh>
    <rPh sb="287" eb="288">
      <t>ゾウ</t>
    </rPh>
    <rPh sb="292" eb="294">
      <t>オスイ</t>
    </rPh>
    <rPh sb="294" eb="296">
      <t>ショリ</t>
    </rPh>
    <rPh sb="297" eb="299">
      <t>ヒツヨウ</t>
    </rPh>
    <rPh sb="302" eb="304">
      <t>ケイヒ</t>
    </rPh>
    <rPh sb="305" eb="307">
      <t>オスイ</t>
    </rPh>
    <rPh sb="307" eb="309">
      <t>ショリ</t>
    </rPh>
    <rPh sb="309" eb="311">
      <t>ゲンカ</t>
    </rPh>
    <rPh sb="313" eb="315">
      <t>ゾウカ</t>
    </rPh>
    <rPh sb="316" eb="317">
      <t>テン</t>
    </rPh>
    <rPh sb="325" eb="328">
      <t>ゼンネンド</t>
    </rPh>
    <rPh sb="330" eb="332">
      <t>ゲンショウ</t>
    </rPh>
    <rPh sb="368" eb="370">
      <t>ヒリツ</t>
    </rPh>
    <rPh sb="371" eb="372">
      <t>アラワ</t>
    </rPh>
    <rPh sb="374" eb="376">
      <t>リュウドウ</t>
    </rPh>
    <rPh sb="376" eb="378">
      <t>ヒリツ</t>
    </rPh>
    <rPh sb="380" eb="382">
      <t>イッパン</t>
    </rPh>
    <rPh sb="382" eb="383">
      <t>テキ</t>
    </rPh>
    <rPh sb="384" eb="385">
      <t>モト</t>
    </rPh>
    <rPh sb="389" eb="391">
      <t>シヒョウ</t>
    </rPh>
    <rPh sb="391" eb="392">
      <t>アタイ</t>
    </rPh>
    <rPh sb="400" eb="401">
      <t>オオ</t>
    </rPh>
    <rPh sb="403" eb="405">
      <t>シタマワ</t>
    </rPh>
    <rPh sb="410" eb="412">
      <t>チョッキン</t>
    </rPh>
    <rPh sb="413" eb="415">
      <t>ヘイセイ</t>
    </rPh>
    <rPh sb="417" eb="419">
      <t>ネンド</t>
    </rPh>
    <rPh sb="433" eb="435">
      <t>ゲンショウ</t>
    </rPh>
    <rPh sb="437" eb="439">
      <t>シヒョウ</t>
    </rPh>
    <rPh sb="439" eb="440">
      <t>アタイ</t>
    </rPh>
    <rPh sb="441" eb="443">
      <t>ヘイキン</t>
    </rPh>
    <rPh sb="443" eb="444">
      <t>アタイ</t>
    </rPh>
    <rPh sb="445" eb="447">
      <t>シタマワ</t>
    </rPh>
    <rPh sb="474" eb="476">
      <t>キギョウ</t>
    </rPh>
    <rPh sb="476" eb="477">
      <t>サイ</t>
    </rPh>
    <rPh sb="477" eb="479">
      <t>ザンダカ</t>
    </rPh>
    <rPh sb="479" eb="480">
      <t>タイ</t>
    </rPh>
    <rPh sb="480" eb="482">
      <t>ジギョウ</t>
    </rPh>
    <rPh sb="482" eb="484">
      <t>キボ</t>
    </rPh>
    <rPh sb="484" eb="486">
      <t>ヒリツ</t>
    </rPh>
    <rPh sb="497" eb="499">
      <t>ヘイキン</t>
    </rPh>
    <rPh sb="499" eb="500">
      <t>アタイ</t>
    </rPh>
    <rPh sb="511" eb="514">
      <t>スイセンカ</t>
    </rPh>
    <rPh sb="514" eb="515">
      <t>リツ</t>
    </rPh>
    <rPh sb="517" eb="519">
      <t>ゼンタイ</t>
    </rPh>
    <rPh sb="519" eb="521">
      <t>ケイカク</t>
    </rPh>
    <rPh sb="521" eb="523">
      <t>ジンコウ</t>
    </rPh>
    <rPh sb="524" eb="525">
      <t>アヤマ</t>
    </rPh>
    <rPh sb="527" eb="529">
      <t>シュウセイ</t>
    </rPh>
    <rPh sb="537" eb="540">
      <t>ゼンネンヒ</t>
    </rPh>
    <rPh sb="545" eb="546">
      <t>キョウ</t>
    </rPh>
    <rPh sb="546" eb="548">
      <t>ゲンショウ</t>
    </rPh>
    <rPh sb="554" eb="556">
      <t>ゲンジョウ</t>
    </rPh>
    <rPh sb="556" eb="558">
      <t>ブンセキ</t>
    </rPh>
    <rPh sb="562" eb="564">
      <t>カダイ</t>
    </rPh>
    <rPh sb="566" eb="567">
      <t>ミ</t>
    </rPh>
    <rPh sb="570" eb="572">
      <t>シュウシ</t>
    </rPh>
    <rPh sb="572" eb="573">
      <t>ウエ</t>
    </rPh>
    <rPh sb="574" eb="576">
      <t>アカジ</t>
    </rPh>
    <rPh sb="582" eb="584">
      <t>タガク</t>
    </rPh>
    <rPh sb="585" eb="587">
      <t>イッパン</t>
    </rPh>
    <rPh sb="587" eb="589">
      <t>カイケイ</t>
    </rPh>
    <rPh sb="589" eb="592">
      <t>ホジョキン</t>
    </rPh>
    <rPh sb="593" eb="595">
      <t>ジュウトウ</t>
    </rPh>
    <rPh sb="601" eb="603">
      <t>ケイヒ</t>
    </rPh>
    <rPh sb="603" eb="605">
      <t>カイシュウ</t>
    </rPh>
    <rPh sb="605" eb="606">
      <t>リツ</t>
    </rPh>
    <rPh sb="612" eb="613">
      <t>タッ</t>
    </rPh>
    <rPh sb="619" eb="621">
      <t>ドクリツ</t>
    </rPh>
    <rPh sb="621" eb="623">
      <t>サイサン</t>
    </rPh>
    <rPh sb="624" eb="625">
      <t>ハカ</t>
    </rPh>
    <rPh sb="630" eb="632">
      <t>シシュツ</t>
    </rPh>
    <rPh sb="633" eb="635">
      <t>サクゲン</t>
    </rPh>
    <rPh sb="636" eb="638">
      <t>シュウニュウ</t>
    </rPh>
    <rPh sb="639" eb="641">
      <t>ゾウカ</t>
    </rPh>
    <rPh sb="642" eb="643">
      <t>ト</t>
    </rPh>
    <rPh sb="644" eb="645">
      <t>ク</t>
    </rPh>
    <rPh sb="646" eb="6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</si>
</sst>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4B-44A6-8242-E19E2A525BE5}"/>
            </c:ext>
          </c:extLst>
        </c:ser>
        <c:dLbls>
          <c:showLegendKey val="0"/>
          <c:showVal val="0"/>
          <c:showCatName val="0"/>
          <c:showSerName val="0"/>
          <c:showPercent val="0"/>
          <c:showBubbleSize val="0"/>
        </c:dLbls>
        <c:gapWidth val="150"/>
        <c:axId val="96508544"/>
        <c:axId val="96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C4B-44A6-8242-E19E2A525BE5}"/>
            </c:ext>
          </c:extLst>
        </c:ser>
        <c:dLbls>
          <c:showLegendKey val="0"/>
          <c:showVal val="0"/>
          <c:showCatName val="0"/>
          <c:showSerName val="0"/>
          <c:showPercent val="0"/>
          <c:showBubbleSize val="0"/>
        </c:dLbls>
        <c:marker val="1"/>
        <c:smooth val="0"/>
        <c:axId val="96508544"/>
        <c:axId val="96518912"/>
      </c:lineChart>
      <c:dateAx>
        <c:axId val="96508544"/>
        <c:scaling>
          <c:orientation val="minMax"/>
        </c:scaling>
        <c:delete val="1"/>
        <c:axPos val="b"/>
        <c:numFmt formatCode="ge" sourceLinked="1"/>
        <c:majorTickMark val="none"/>
        <c:minorTickMark val="none"/>
        <c:tickLblPos val="none"/>
        <c:crossAx val="96518912"/>
        <c:crosses val="autoZero"/>
        <c:auto val="1"/>
        <c:lblOffset val="100"/>
        <c:baseTimeUnit val="years"/>
      </c:dateAx>
      <c:valAx>
        <c:axId val="96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58.13</c:v>
                </c:pt>
                <c:pt idx="1">
                  <c:v>57.5</c:v>
                </c:pt>
                <c:pt idx="2">
                  <c:v>57.5</c:v>
                </c:pt>
                <c:pt idx="3">
                  <c:v>43.21</c:v>
                </c:pt>
                <c:pt idx="4">
                  <c:v>64.069999999999993</c:v>
                </c:pt>
              </c:numCache>
            </c:numRef>
          </c:val>
          <c:extLst>
            <c:ext xmlns:c16="http://schemas.microsoft.com/office/drawing/2014/chart" uri="{C3380CC4-5D6E-409C-BE32-E72D297353CC}">
              <c16:uniqueId val="{00000000-B29A-40E1-8159-B15044908A87}"/>
            </c:ext>
          </c:extLst>
        </c:ser>
        <c:dLbls>
          <c:showLegendKey val="0"/>
          <c:showVal val="0"/>
          <c:showCatName val="0"/>
          <c:showSerName val="0"/>
          <c:showPercent val="0"/>
          <c:showBubbleSize val="0"/>
        </c:dLbls>
        <c:gapWidth val="150"/>
        <c:axId val="109451904"/>
        <c:axId val="1094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29A-40E1-8159-B15044908A87}"/>
            </c:ext>
          </c:extLst>
        </c:ser>
        <c:dLbls>
          <c:showLegendKey val="0"/>
          <c:showVal val="0"/>
          <c:showCatName val="0"/>
          <c:showSerName val="0"/>
          <c:showPercent val="0"/>
          <c:showBubbleSize val="0"/>
        </c:dLbls>
        <c:marker val="1"/>
        <c:smooth val="0"/>
        <c:axId val="109451904"/>
        <c:axId val="109458176"/>
      </c:lineChart>
      <c:dateAx>
        <c:axId val="109451904"/>
        <c:scaling>
          <c:orientation val="minMax"/>
        </c:scaling>
        <c:delete val="1"/>
        <c:axPos val="b"/>
        <c:numFmt formatCode="ge" sourceLinked="1"/>
        <c:majorTickMark val="none"/>
        <c:minorTickMark val="none"/>
        <c:tickLblPos val="none"/>
        <c:crossAx val="109458176"/>
        <c:crosses val="autoZero"/>
        <c:auto val="1"/>
        <c:lblOffset val="100"/>
        <c:baseTimeUnit val="years"/>
      </c:dateAx>
      <c:valAx>
        <c:axId val="109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85.42</c:v>
                </c:pt>
                <c:pt idx="1">
                  <c:v>85.43</c:v>
                </c:pt>
                <c:pt idx="2">
                  <c:v>85.53</c:v>
                </c:pt>
                <c:pt idx="3">
                  <c:v>87.46</c:v>
                </c:pt>
                <c:pt idx="4">
                  <c:v>83.97</c:v>
                </c:pt>
              </c:numCache>
            </c:numRef>
          </c:val>
          <c:extLst>
            <c:ext xmlns:c16="http://schemas.microsoft.com/office/drawing/2014/chart" uri="{C3380CC4-5D6E-409C-BE32-E72D297353CC}">
              <c16:uniqueId val="{00000000-FEDA-4F63-8150-407889836A6E}"/>
            </c:ext>
          </c:extLst>
        </c:ser>
        <c:dLbls>
          <c:showLegendKey val="0"/>
          <c:showVal val="0"/>
          <c:showCatName val="0"/>
          <c:showSerName val="0"/>
          <c:showPercent val="0"/>
          <c:showBubbleSize val="0"/>
        </c:dLbls>
        <c:gapWidth val="150"/>
        <c:axId val="109513728"/>
        <c:axId val="1095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EDA-4F63-8150-407889836A6E}"/>
            </c:ext>
          </c:extLst>
        </c:ser>
        <c:dLbls>
          <c:showLegendKey val="0"/>
          <c:showVal val="0"/>
          <c:showCatName val="0"/>
          <c:showSerName val="0"/>
          <c:showPercent val="0"/>
          <c:showBubbleSize val="0"/>
        </c:dLbls>
        <c:marker val="1"/>
        <c:smooth val="0"/>
        <c:axId val="109513728"/>
        <c:axId val="109515904"/>
      </c:lineChart>
      <c:dateAx>
        <c:axId val="109513728"/>
        <c:scaling>
          <c:orientation val="minMax"/>
        </c:scaling>
        <c:delete val="1"/>
        <c:axPos val="b"/>
        <c:numFmt formatCode="ge" sourceLinked="1"/>
        <c:majorTickMark val="none"/>
        <c:minorTickMark val="none"/>
        <c:tickLblPos val="none"/>
        <c:crossAx val="109515904"/>
        <c:crosses val="autoZero"/>
        <c:auto val="1"/>
        <c:lblOffset val="100"/>
        <c:baseTimeUnit val="years"/>
      </c:dateAx>
      <c:valAx>
        <c:axId val="1095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99.67</c:v>
                </c:pt>
                <c:pt idx="1">
                  <c:v>100.05</c:v>
                </c:pt>
                <c:pt idx="2">
                  <c:v>100.36</c:v>
                </c:pt>
                <c:pt idx="3">
                  <c:v>100.3</c:v>
                </c:pt>
                <c:pt idx="4">
                  <c:v>100.48</c:v>
                </c:pt>
              </c:numCache>
            </c:numRef>
          </c:val>
          <c:extLst>
            <c:ext xmlns:c16="http://schemas.microsoft.com/office/drawing/2014/chart" uri="{C3380CC4-5D6E-409C-BE32-E72D297353CC}">
              <c16:uniqueId val="{00000000-8025-4764-BADB-452767B982FB}"/>
            </c:ext>
          </c:extLst>
        </c:ser>
        <c:dLbls>
          <c:showLegendKey val="0"/>
          <c:showVal val="0"/>
          <c:showCatName val="0"/>
          <c:showSerName val="0"/>
          <c:showPercent val="0"/>
          <c:showBubbleSize val="0"/>
        </c:dLbls>
        <c:gapWidth val="150"/>
        <c:axId val="96812032"/>
        <c:axId val="96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8025-4764-BADB-452767B982FB}"/>
            </c:ext>
          </c:extLst>
        </c:ser>
        <c:dLbls>
          <c:showLegendKey val="0"/>
          <c:showVal val="0"/>
          <c:showCatName val="0"/>
          <c:showSerName val="0"/>
          <c:showPercent val="0"/>
          <c:showBubbleSize val="0"/>
        </c:dLbls>
        <c:marker val="1"/>
        <c:smooth val="0"/>
        <c:axId val="96812032"/>
        <c:axId val="96822400"/>
      </c:lineChart>
      <c:dateAx>
        <c:axId val="96812032"/>
        <c:scaling>
          <c:orientation val="minMax"/>
        </c:scaling>
        <c:delete val="1"/>
        <c:axPos val="b"/>
        <c:numFmt formatCode="ge" sourceLinked="1"/>
        <c:majorTickMark val="none"/>
        <c:minorTickMark val="none"/>
        <c:tickLblPos val="none"/>
        <c:crossAx val="96822400"/>
        <c:crosses val="autoZero"/>
        <c:auto val="1"/>
        <c:lblOffset val="100"/>
        <c:baseTimeUnit val="years"/>
      </c:dateAx>
      <c:valAx>
        <c:axId val="96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7.11</c:v>
                </c:pt>
                <c:pt idx="1">
                  <c:v>10.24</c:v>
                </c:pt>
                <c:pt idx="2">
                  <c:v>13.29</c:v>
                </c:pt>
                <c:pt idx="3">
                  <c:v>16.5</c:v>
                </c:pt>
                <c:pt idx="4">
                  <c:v>19.47</c:v>
                </c:pt>
              </c:numCache>
            </c:numRef>
          </c:val>
          <c:extLst>
            <c:ext xmlns:c16="http://schemas.microsoft.com/office/drawing/2014/chart" uri="{C3380CC4-5D6E-409C-BE32-E72D297353CC}">
              <c16:uniqueId val="{00000000-8038-4E66-BFCD-8095B6935B24}"/>
            </c:ext>
          </c:extLst>
        </c:ser>
        <c:dLbls>
          <c:showLegendKey val="0"/>
          <c:showVal val="0"/>
          <c:showCatName val="0"/>
          <c:showSerName val="0"/>
          <c:showPercent val="0"/>
          <c:showBubbleSize val="0"/>
        </c:dLbls>
        <c:gapWidth val="150"/>
        <c:axId val="96849280"/>
        <c:axId val="994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8038-4E66-BFCD-8095B6935B24}"/>
            </c:ext>
          </c:extLst>
        </c:ser>
        <c:dLbls>
          <c:showLegendKey val="0"/>
          <c:showVal val="0"/>
          <c:showCatName val="0"/>
          <c:showSerName val="0"/>
          <c:showPercent val="0"/>
          <c:showBubbleSize val="0"/>
        </c:dLbls>
        <c:marker val="1"/>
        <c:smooth val="0"/>
        <c:axId val="96849280"/>
        <c:axId val="99423744"/>
      </c:lineChart>
      <c:dateAx>
        <c:axId val="96849280"/>
        <c:scaling>
          <c:orientation val="minMax"/>
        </c:scaling>
        <c:delete val="1"/>
        <c:axPos val="b"/>
        <c:numFmt formatCode="ge" sourceLinked="1"/>
        <c:majorTickMark val="none"/>
        <c:minorTickMark val="none"/>
        <c:tickLblPos val="none"/>
        <c:crossAx val="99423744"/>
        <c:crosses val="autoZero"/>
        <c:auto val="1"/>
        <c:lblOffset val="100"/>
        <c:baseTimeUnit val="years"/>
      </c:dateAx>
      <c:valAx>
        <c:axId val="994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F0-4D8D-95C0-750C483A8BA6}"/>
            </c:ext>
          </c:extLst>
        </c:ser>
        <c:dLbls>
          <c:showLegendKey val="0"/>
          <c:showVal val="0"/>
          <c:showCatName val="0"/>
          <c:showSerName val="0"/>
          <c:showPercent val="0"/>
          <c:showBubbleSize val="0"/>
        </c:dLbls>
        <c:gapWidth val="150"/>
        <c:axId val="99459072"/>
        <c:axId val="99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FAF0-4D8D-95C0-750C483A8BA6}"/>
            </c:ext>
          </c:extLst>
        </c:ser>
        <c:dLbls>
          <c:showLegendKey val="0"/>
          <c:showVal val="0"/>
          <c:showCatName val="0"/>
          <c:showSerName val="0"/>
          <c:showPercent val="0"/>
          <c:showBubbleSize val="0"/>
        </c:dLbls>
        <c:marker val="1"/>
        <c:smooth val="0"/>
        <c:axId val="99459072"/>
        <c:axId val="99460992"/>
      </c:lineChart>
      <c:dateAx>
        <c:axId val="99459072"/>
        <c:scaling>
          <c:orientation val="minMax"/>
        </c:scaling>
        <c:delete val="1"/>
        <c:axPos val="b"/>
        <c:numFmt formatCode="ge" sourceLinked="1"/>
        <c:majorTickMark val="none"/>
        <c:minorTickMark val="none"/>
        <c:tickLblPos val="none"/>
        <c:crossAx val="99460992"/>
        <c:crosses val="autoZero"/>
        <c:auto val="1"/>
        <c:lblOffset val="100"/>
        <c:baseTimeUnit val="years"/>
      </c:dateAx>
      <c:valAx>
        <c:axId val="99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10.23</c:v>
                </c:pt>
                <c:pt idx="1">
                  <c:v>9.9</c:v>
                </c:pt>
                <c:pt idx="2">
                  <c:v>8.36</c:v>
                </c:pt>
                <c:pt idx="3">
                  <c:v>11.06</c:v>
                </c:pt>
                <c:pt idx="4">
                  <c:v>8.83</c:v>
                </c:pt>
              </c:numCache>
            </c:numRef>
          </c:val>
          <c:extLst>
            <c:ext xmlns:c16="http://schemas.microsoft.com/office/drawing/2014/chart" uri="{C3380CC4-5D6E-409C-BE32-E72D297353CC}">
              <c16:uniqueId val="{00000000-2524-4560-9073-B43F2177B1DE}"/>
            </c:ext>
          </c:extLst>
        </c:ser>
        <c:dLbls>
          <c:showLegendKey val="0"/>
          <c:showVal val="0"/>
          <c:showCatName val="0"/>
          <c:showSerName val="0"/>
          <c:showPercent val="0"/>
          <c:showBubbleSize val="0"/>
        </c:dLbls>
        <c:gapWidth val="150"/>
        <c:axId val="103777024"/>
        <c:axId val="1037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2524-4560-9073-B43F2177B1DE}"/>
            </c:ext>
          </c:extLst>
        </c:ser>
        <c:dLbls>
          <c:showLegendKey val="0"/>
          <c:showVal val="0"/>
          <c:showCatName val="0"/>
          <c:showSerName val="0"/>
          <c:showPercent val="0"/>
          <c:showBubbleSize val="0"/>
        </c:dLbls>
        <c:marker val="1"/>
        <c:smooth val="0"/>
        <c:axId val="103777024"/>
        <c:axId val="103778944"/>
      </c:lineChart>
      <c:dateAx>
        <c:axId val="103777024"/>
        <c:scaling>
          <c:orientation val="minMax"/>
        </c:scaling>
        <c:delete val="1"/>
        <c:axPos val="b"/>
        <c:numFmt formatCode="ge" sourceLinked="1"/>
        <c:majorTickMark val="none"/>
        <c:minorTickMark val="none"/>
        <c:tickLblPos val="none"/>
        <c:crossAx val="103778944"/>
        <c:crosses val="autoZero"/>
        <c:auto val="1"/>
        <c:lblOffset val="100"/>
        <c:baseTimeUnit val="years"/>
      </c:dateAx>
      <c:valAx>
        <c:axId val="1037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20.75</c:v>
                </c:pt>
                <c:pt idx="1">
                  <c:v>17.850000000000001</c:v>
                </c:pt>
                <c:pt idx="2">
                  <c:v>28.14</c:v>
                </c:pt>
                <c:pt idx="3">
                  <c:v>25.52</c:v>
                </c:pt>
                <c:pt idx="4">
                  <c:v>24.81</c:v>
                </c:pt>
              </c:numCache>
            </c:numRef>
          </c:val>
          <c:extLst>
            <c:ext xmlns:c16="http://schemas.microsoft.com/office/drawing/2014/chart" uri="{C3380CC4-5D6E-409C-BE32-E72D297353CC}">
              <c16:uniqueId val="{00000000-4C0A-4821-9789-48D3E9EA7862}"/>
            </c:ext>
          </c:extLst>
        </c:ser>
        <c:dLbls>
          <c:showLegendKey val="0"/>
          <c:showVal val="0"/>
          <c:showCatName val="0"/>
          <c:showSerName val="0"/>
          <c:showPercent val="0"/>
          <c:showBubbleSize val="0"/>
        </c:dLbls>
        <c:gapWidth val="150"/>
        <c:axId val="103806080"/>
        <c:axId val="1038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4C0A-4821-9789-48D3E9EA7862}"/>
            </c:ext>
          </c:extLst>
        </c:ser>
        <c:dLbls>
          <c:showLegendKey val="0"/>
          <c:showVal val="0"/>
          <c:showCatName val="0"/>
          <c:showSerName val="0"/>
          <c:showPercent val="0"/>
          <c:showBubbleSize val="0"/>
        </c:dLbls>
        <c:marker val="1"/>
        <c:smooth val="0"/>
        <c:axId val="103806080"/>
        <c:axId val="103808000"/>
      </c:lineChart>
      <c:dateAx>
        <c:axId val="103806080"/>
        <c:scaling>
          <c:orientation val="minMax"/>
        </c:scaling>
        <c:delete val="1"/>
        <c:axPos val="b"/>
        <c:numFmt formatCode="ge" sourceLinked="1"/>
        <c:majorTickMark val="none"/>
        <c:minorTickMark val="none"/>
        <c:tickLblPos val="none"/>
        <c:crossAx val="103808000"/>
        <c:crosses val="autoZero"/>
        <c:auto val="1"/>
        <c:lblOffset val="100"/>
        <c:baseTimeUnit val="years"/>
      </c:dateAx>
      <c:valAx>
        <c:axId val="103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38.520000000000003</c:v>
                </c:pt>
                <c:pt idx="1">
                  <c:v>196.71</c:v>
                </c:pt>
                <c:pt idx="2">
                  <c:v>400.43</c:v>
                </c:pt>
                <c:pt idx="3">
                  <c:v>125.42</c:v>
                </c:pt>
                <c:pt idx="4">
                  <c:v>325.58999999999997</c:v>
                </c:pt>
              </c:numCache>
            </c:numRef>
          </c:val>
          <c:extLst>
            <c:ext xmlns:c16="http://schemas.microsoft.com/office/drawing/2014/chart" uri="{C3380CC4-5D6E-409C-BE32-E72D297353CC}">
              <c16:uniqueId val="{00000000-B1D1-4F36-8687-01C4E1531F1D}"/>
            </c:ext>
          </c:extLst>
        </c:ser>
        <c:dLbls>
          <c:showLegendKey val="0"/>
          <c:showVal val="0"/>
          <c:showCatName val="0"/>
          <c:showSerName val="0"/>
          <c:showPercent val="0"/>
          <c:showBubbleSize val="0"/>
        </c:dLbls>
        <c:gapWidth val="150"/>
        <c:axId val="104113664"/>
        <c:axId val="1041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1D1-4F36-8687-01C4E1531F1D}"/>
            </c:ext>
          </c:extLst>
        </c:ser>
        <c:dLbls>
          <c:showLegendKey val="0"/>
          <c:showVal val="0"/>
          <c:showCatName val="0"/>
          <c:showSerName val="0"/>
          <c:showPercent val="0"/>
          <c:showBubbleSize val="0"/>
        </c:dLbls>
        <c:marker val="1"/>
        <c:smooth val="0"/>
        <c:axId val="104113664"/>
        <c:axId val="104115584"/>
      </c:lineChart>
      <c:dateAx>
        <c:axId val="104113664"/>
        <c:scaling>
          <c:orientation val="minMax"/>
        </c:scaling>
        <c:delete val="1"/>
        <c:axPos val="b"/>
        <c:numFmt formatCode="ge" sourceLinked="1"/>
        <c:majorTickMark val="none"/>
        <c:minorTickMark val="none"/>
        <c:tickLblPos val="none"/>
        <c:crossAx val="104115584"/>
        <c:crosses val="autoZero"/>
        <c:auto val="1"/>
        <c:lblOffset val="100"/>
        <c:baseTimeUnit val="years"/>
      </c:dateAx>
      <c:valAx>
        <c:axId val="104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94.77</c:v>
                </c:pt>
                <c:pt idx="1">
                  <c:v>94.56</c:v>
                </c:pt>
                <c:pt idx="2">
                  <c:v>87.8</c:v>
                </c:pt>
                <c:pt idx="3">
                  <c:v>96.24</c:v>
                </c:pt>
                <c:pt idx="4">
                  <c:v>92.83</c:v>
                </c:pt>
              </c:numCache>
            </c:numRef>
          </c:val>
          <c:extLst>
            <c:ext xmlns:c16="http://schemas.microsoft.com/office/drawing/2014/chart" uri="{C3380CC4-5D6E-409C-BE32-E72D297353CC}">
              <c16:uniqueId val="{00000000-6BCE-45A9-B9C5-408F52D3E6B3}"/>
            </c:ext>
          </c:extLst>
        </c:ser>
        <c:dLbls>
          <c:showLegendKey val="0"/>
          <c:showVal val="0"/>
          <c:showCatName val="0"/>
          <c:showSerName val="0"/>
          <c:showPercent val="0"/>
          <c:showBubbleSize val="0"/>
        </c:dLbls>
        <c:gapWidth val="150"/>
        <c:axId val="109389696"/>
        <c:axId val="1093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BCE-45A9-B9C5-408F52D3E6B3}"/>
            </c:ext>
          </c:extLst>
        </c:ser>
        <c:dLbls>
          <c:showLegendKey val="0"/>
          <c:showVal val="0"/>
          <c:showCatName val="0"/>
          <c:showSerName val="0"/>
          <c:showPercent val="0"/>
          <c:showBubbleSize val="0"/>
        </c:dLbls>
        <c:marker val="1"/>
        <c:smooth val="0"/>
        <c:axId val="109389696"/>
        <c:axId val="109395968"/>
      </c:lineChart>
      <c:dateAx>
        <c:axId val="109389696"/>
        <c:scaling>
          <c:orientation val="minMax"/>
        </c:scaling>
        <c:delete val="1"/>
        <c:axPos val="b"/>
        <c:numFmt formatCode="ge" sourceLinked="1"/>
        <c:majorTickMark val="none"/>
        <c:minorTickMark val="none"/>
        <c:tickLblPos val="none"/>
        <c:crossAx val="109395968"/>
        <c:crosses val="autoZero"/>
        <c:auto val="1"/>
        <c:lblOffset val="100"/>
        <c:baseTimeUnit val="years"/>
      </c:dateAx>
      <c:valAx>
        <c:axId val="10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180.82</c:v>
                </c:pt>
                <c:pt idx="1">
                  <c:v>182.77</c:v>
                </c:pt>
                <c:pt idx="2">
                  <c:v>196.75</c:v>
                </c:pt>
                <c:pt idx="3">
                  <c:v>180.16</c:v>
                </c:pt>
                <c:pt idx="4">
                  <c:v>204.01</c:v>
                </c:pt>
              </c:numCache>
            </c:numRef>
          </c:val>
          <c:extLst>
            <c:ext xmlns:c16="http://schemas.microsoft.com/office/drawing/2014/chart" uri="{C3380CC4-5D6E-409C-BE32-E72D297353CC}">
              <c16:uniqueId val="{00000000-5DF0-469F-A734-F899CCB59CE0}"/>
            </c:ext>
          </c:extLst>
        </c:ser>
        <c:dLbls>
          <c:showLegendKey val="0"/>
          <c:showVal val="0"/>
          <c:showCatName val="0"/>
          <c:showSerName val="0"/>
          <c:showPercent val="0"/>
          <c:showBubbleSize val="0"/>
        </c:dLbls>
        <c:gapWidth val="150"/>
        <c:axId val="109431040"/>
        <c:axId val="1094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DF0-469F-A734-F899CCB59CE0}"/>
            </c:ext>
          </c:extLst>
        </c:ser>
        <c:dLbls>
          <c:showLegendKey val="0"/>
          <c:showVal val="0"/>
          <c:showCatName val="0"/>
          <c:showSerName val="0"/>
          <c:showPercent val="0"/>
          <c:showBubbleSize val="0"/>
        </c:dLbls>
        <c:marker val="1"/>
        <c:smooth val="0"/>
        <c:axId val="109431040"/>
        <c:axId val="109433216"/>
      </c:lineChart>
      <c:dateAx>
        <c:axId val="109431040"/>
        <c:scaling>
          <c:orientation val="minMax"/>
        </c:scaling>
        <c:delete val="1"/>
        <c:axPos val="b"/>
        <c:numFmt formatCode="ge" sourceLinked="1"/>
        <c:majorTickMark val="none"/>
        <c:minorTickMark val="none"/>
        <c:tickLblPos val="none"/>
        <c:crossAx val="109433216"/>
        <c:crosses val="autoZero"/>
        <c:auto val="1"/>
        <c:lblOffset val="100"/>
        <c:baseTimeUnit val="years"/>
      </c:dateAx>
      <c:valAx>
        <c:axId val="109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箕輪町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25050</v>
      </c>
      <c r="AM8" s="75"/>
      <c r="AN8" s="75"/>
      <c r="AO8" s="75"/>
      <c r="AP8" s="75"/>
      <c r="AQ8" s="75"/>
      <c r="AR8" s="75"/>
      <c r="AS8" s="75"/>
      <c r="AT8" s="74">
        <f>データ!T6</f>
        <v>85.91</v>
      </c>
      <c r="AU8" s="74"/>
      <c r="AV8" s="74"/>
      <c r="AW8" s="74"/>
      <c r="AX8" s="74"/>
      <c r="AY8" s="74"/>
      <c r="AZ8" s="74"/>
      <c r="BA8" s="74"/>
      <c r="BB8" s="74">
        <f>データ!U6</f>
        <v>291.58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46.89</v>
      </c>
      <c r="J10" s="74"/>
      <c r="K10" s="74"/>
      <c r="L10" s="74"/>
      <c r="M10" s="74"/>
      <c r="N10" s="74"/>
      <c r="O10" s="74"/>
      <c r="P10" s="74">
        <f>データ!P6</f>
        <v>16.59</v>
      </c>
      <c r="Q10" s="74"/>
      <c r="R10" s="74"/>
      <c r="S10" s="74"/>
      <c r="T10" s="74"/>
      <c r="U10" s="74"/>
      <c r="V10" s="74"/>
      <c r="W10" s="74">
        <f>データ!Q6</f>
        <v>88.15</v>
      </c>
      <c r="X10" s="74"/>
      <c r="Y10" s="74"/>
      <c r="Z10" s="74"/>
      <c r="AA10" s="74"/>
      <c r="AB10" s="74"/>
      <c r="AC10" s="74"/>
      <c r="AD10" s="75">
        <f>データ!R6</f>
        <v>3866</v>
      </c>
      <c r="AE10" s="75"/>
      <c r="AF10" s="75"/>
      <c r="AG10" s="75"/>
      <c r="AH10" s="75"/>
      <c r="AI10" s="75"/>
      <c r="AJ10" s="75"/>
      <c r="AK10" s="2"/>
      <c r="AL10" s="75">
        <f>データ!V6</f>
        <v>4156</v>
      </c>
      <c r="AM10" s="75"/>
      <c r="AN10" s="75"/>
      <c r="AO10" s="75"/>
      <c r="AP10" s="75"/>
      <c r="AQ10" s="75"/>
      <c r="AR10" s="75"/>
      <c r="AS10" s="75"/>
      <c r="AT10" s="74">
        <f>データ!W6</f>
        <v>1.49</v>
      </c>
      <c r="AU10" s="74"/>
      <c r="AV10" s="74"/>
      <c r="AW10" s="74"/>
      <c r="AX10" s="74"/>
      <c r="AY10" s="74"/>
      <c r="AZ10" s="74"/>
      <c r="BA10" s="74"/>
      <c r="BB10" s="74">
        <f>データ!X6</f>
        <v>2789.26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109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0NxOTp+9/mMshSCtUR9ySttpMqvLC6GNl8BKG/UhMFXyAIg2TlaHQCz8UbF5cLxZqhIEm/o0KjsFCP9fDXKiJQ==" saltValue="JAC73n09s3pZceHR8LUK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46.89</v>
      </c>
      <c r="P6" s="34">
        <f t="shared" si="3"/>
        <v>16.59</v>
      </c>
      <c r="Q6" s="34">
        <f t="shared" si="3"/>
        <v>88.15</v>
      </c>
      <c r="R6" s="34">
        <f t="shared" si="3"/>
        <v>3866</v>
      </c>
      <c r="S6" s="34">
        <f t="shared" si="3"/>
        <v>25050</v>
      </c>
      <c r="T6" s="34">
        <f t="shared" si="3"/>
        <v>85.91</v>
      </c>
      <c r="U6" s="34">
        <f t="shared" si="3"/>
        <v>291.58</v>
      </c>
      <c r="V6" s="34">
        <f t="shared" si="3"/>
        <v>4156</v>
      </c>
      <c r="W6" s="34">
        <f t="shared" si="3"/>
        <v>1.49</v>
      </c>
      <c r="X6" s="34">
        <f t="shared" si="3"/>
        <v>2789.26</v>
      </c>
      <c r="Y6" s="35">
        <f>IF(Y7="",NA(),Y7)</f>
        <v>99.67</v>
      </c>
      <c r="Z6" s="35">
        <f t="shared" ref="Z6:AH6" si="4">IF(Z7="",NA(),Z7)</f>
        <v>100.05</v>
      </c>
      <c r="AA6" s="35">
        <f t="shared" si="4"/>
        <v>100.36</v>
      </c>
      <c r="AB6" s="35">
        <f t="shared" si="4"/>
        <v>100.3</v>
      </c>
      <c r="AC6" s="35">
        <f t="shared" si="4"/>
        <v>100.48</v>
      </c>
      <c r="AD6" s="35">
        <f t="shared" si="4"/>
        <v>97.53</v>
      </c>
      <c r="AE6" s="35">
        <f t="shared" si="4"/>
        <v>99.64</v>
      </c>
      <c r="AF6" s="35">
        <f t="shared" si="4"/>
        <v>99.66</v>
      </c>
      <c r="AG6" s="35">
        <f t="shared" si="4"/>
        <v>100.95</v>
      </c>
      <c r="AH6" s="35">
        <f t="shared" si="4"/>
        <v>101.77</v>
      </c>
      <c r="AI6" s="34" t="str">
        <f>IF(AI7="","",IF(AI7="-","【-】","【"&amp;SUBSTITUTE(TEXT(AI7,"#,##0.00"),"-","△")&amp;"】"))</f>
        <v>【101.60】</v>
      </c>
      <c r="AJ6" s="35">
        <f>IF(AJ7="",NA(),AJ7)</f>
        <v>10.23</v>
      </c>
      <c r="AK6" s="35">
        <f t="shared" ref="AK6:AS6" si="5">IF(AK7="",NA(),AK7)</f>
        <v>9.9</v>
      </c>
      <c r="AL6" s="35">
        <f t="shared" si="5"/>
        <v>8.36</v>
      </c>
      <c r="AM6" s="35">
        <f t="shared" si="5"/>
        <v>11.06</v>
      </c>
      <c r="AN6" s="35">
        <f t="shared" si="5"/>
        <v>8.83</v>
      </c>
      <c r="AO6" s="35">
        <f t="shared" si="5"/>
        <v>223.09</v>
      </c>
      <c r="AP6" s="35">
        <f t="shared" si="5"/>
        <v>214.61</v>
      </c>
      <c r="AQ6" s="35">
        <f t="shared" si="5"/>
        <v>225.39</v>
      </c>
      <c r="AR6" s="35">
        <f t="shared" si="5"/>
        <v>224.04</v>
      </c>
      <c r="AS6" s="35">
        <f t="shared" si="5"/>
        <v>227.4</v>
      </c>
      <c r="AT6" s="34" t="str">
        <f>IF(AT7="","",IF(AT7="-","【-】","【"&amp;SUBSTITUTE(TEXT(AT7,"#,##0.00"),"-","△")&amp;"】"))</f>
        <v>【195.44】</v>
      </c>
      <c r="AU6" s="35">
        <f>IF(AU7="",NA(),AU7)</f>
        <v>20.75</v>
      </c>
      <c r="AV6" s="35">
        <f t="shared" ref="AV6:BD6" si="6">IF(AV7="",NA(),AV7)</f>
        <v>17.850000000000001</v>
      </c>
      <c r="AW6" s="35">
        <f t="shared" si="6"/>
        <v>28.14</v>
      </c>
      <c r="AX6" s="35">
        <f t="shared" si="6"/>
        <v>25.52</v>
      </c>
      <c r="AY6" s="35">
        <f t="shared" si="6"/>
        <v>24.81</v>
      </c>
      <c r="AZ6" s="35">
        <f t="shared" si="6"/>
        <v>33.03</v>
      </c>
      <c r="BA6" s="35">
        <f t="shared" si="6"/>
        <v>29.45</v>
      </c>
      <c r="BB6" s="35">
        <f t="shared" si="6"/>
        <v>31.84</v>
      </c>
      <c r="BC6" s="35">
        <f t="shared" si="6"/>
        <v>29.91</v>
      </c>
      <c r="BD6" s="35">
        <f t="shared" si="6"/>
        <v>29.54</v>
      </c>
      <c r="BE6" s="34" t="str">
        <f>IF(BE7="","",IF(BE7="-","【-】","【"&amp;SUBSTITUTE(TEXT(BE7,"#,##0.00"),"-","△")&amp;"】"))</f>
        <v>【34.27】</v>
      </c>
      <c r="BF6" s="35">
        <f>IF(BF7="",NA(),BF7)</f>
        <v>38.520000000000003</v>
      </c>
      <c r="BG6" s="35">
        <f t="shared" ref="BG6:BO6" si="7">IF(BG7="",NA(),BG7)</f>
        <v>196.71</v>
      </c>
      <c r="BH6" s="35">
        <f t="shared" si="7"/>
        <v>400.43</v>
      </c>
      <c r="BI6" s="35">
        <f t="shared" si="7"/>
        <v>125.42</v>
      </c>
      <c r="BJ6" s="35">
        <f t="shared" si="7"/>
        <v>325.58999999999997</v>
      </c>
      <c r="BK6" s="35">
        <f t="shared" si="7"/>
        <v>1044.8</v>
      </c>
      <c r="BL6" s="35">
        <f t="shared" si="7"/>
        <v>1081.8</v>
      </c>
      <c r="BM6" s="35">
        <f t="shared" si="7"/>
        <v>974.93</v>
      </c>
      <c r="BN6" s="35">
        <f t="shared" si="7"/>
        <v>855.8</v>
      </c>
      <c r="BO6" s="35">
        <f t="shared" si="7"/>
        <v>789.46</v>
      </c>
      <c r="BP6" s="34" t="str">
        <f>IF(BP7="","",IF(BP7="-","【-】","【"&amp;SUBSTITUTE(TEXT(BP7,"#,##0.00"),"-","△")&amp;"】"))</f>
        <v>【747.76】</v>
      </c>
      <c r="BQ6" s="35">
        <f>IF(BQ7="",NA(),BQ7)</f>
        <v>94.77</v>
      </c>
      <c r="BR6" s="35">
        <f t="shared" ref="BR6:BZ6" si="8">IF(BR7="",NA(),BR7)</f>
        <v>94.56</v>
      </c>
      <c r="BS6" s="35">
        <f t="shared" si="8"/>
        <v>87.8</v>
      </c>
      <c r="BT6" s="35">
        <f t="shared" si="8"/>
        <v>96.24</v>
      </c>
      <c r="BU6" s="35">
        <f t="shared" si="8"/>
        <v>92.83</v>
      </c>
      <c r="BV6" s="35">
        <f t="shared" si="8"/>
        <v>50.82</v>
      </c>
      <c r="BW6" s="35">
        <f t="shared" si="8"/>
        <v>52.19</v>
      </c>
      <c r="BX6" s="35">
        <f t="shared" si="8"/>
        <v>55.32</v>
      </c>
      <c r="BY6" s="35">
        <f t="shared" si="8"/>
        <v>59.8</v>
      </c>
      <c r="BZ6" s="35">
        <f t="shared" si="8"/>
        <v>57.77</v>
      </c>
      <c r="CA6" s="34" t="str">
        <f>IF(CA7="","",IF(CA7="-","【-】","【"&amp;SUBSTITUTE(TEXT(CA7,"#,##0.00"),"-","△")&amp;"】"))</f>
        <v>【59.51】</v>
      </c>
      <c r="CB6" s="35">
        <f>IF(CB7="",NA(),CB7)</f>
        <v>180.82</v>
      </c>
      <c r="CC6" s="35">
        <f t="shared" ref="CC6:CK6" si="9">IF(CC7="",NA(),CC7)</f>
        <v>182.77</v>
      </c>
      <c r="CD6" s="35">
        <f t="shared" si="9"/>
        <v>196.75</v>
      </c>
      <c r="CE6" s="35">
        <f t="shared" si="9"/>
        <v>180.16</v>
      </c>
      <c r="CF6" s="35">
        <f t="shared" si="9"/>
        <v>204.01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58.13</v>
      </c>
      <c r="CN6" s="35">
        <f t="shared" ref="CN6:CV6" si="10">IF(CN7="",NA(),CN7)</f>
        <v>57.5</v>
      </c>
      <c r="CO6" s="35">
        <f t="shared" si="10"/>
        <v>57.5</v>
      </c>
      <c r="CP6" s="35">
        <f t="shared" si="10"/>
        <v>43.21</v>
      </c>
      <c r="CQ6" s="35">
        <f t="shared" si="10"/>
        <v>64.069999999999993</v>
      </c>
      <c r="CR6" s="35">
        <f t="shared" si="10"/>
        <v>53.24</v>
      </c>
      <c r="CS6" s="35">
        <f t="shared" si="10"/>
        <v>52.31</v>
      </c>
      <c r="CT6" s="35">
        <f t="shared" si="10"/>
        <v>60.65</v>
      </c>
      <c r="CU6" s="35">
        <f t="shared" si="10"/>
        <v>51.75</v>
      </c>
      <c r="CV6" s="35">
        <f t="shared" si="10"/>
        <v>50.68</v>
      </c>
      <c r="CW6" s="34" t="str">
        <f>IF(CW7="","",IF(CW7="-","【-】","【"&amp;SUBSTITUTE(TEXT(CW7,"#,##0.00"),"-","△")&amp;"】"))</f>
        <v>【52.23】</v>
      </c>
      <c r="CX6" s="35">
        <f>IF(CX7="",NA(),CX7)</f>
        <v>85.42</v>
      </c>
      <c r="CY6" s="35">
        <f t="shared" ref="CY6:DG6" si="11">IF(CY7="",NA(),CY7)</f>
        <v>85.43</v>
      </c>
      <c r="CZ6" s="35">
        <f t="shared" si="11"/>
        <v>85.53</v>
      </c>
      <c r="DA6" s="35">
        <f t="shared" si="11"/>
        <v>87.46</v>
      </c>
      <c r="DB6" s="35">
        <f t="shared" si="11"/>
        <v>83.97</v>
      </c>
      <c r="DC6" s="35">
        <f t="shared" si="11"/>
        <v>84.07</v>
      </c>
      <c r="DD6" s="35">
        <f t="shared" si="11"/>
        <v>84.32</v>
      </c>
      <c r="DE6" s="35">
        <f t="shared" si="11"/>
        <v>84.58</v>
      </c>
      <c r="DF6" s="35">
        <f t="shared" si="11"/>
        <v>84.84</v>
      </c>
      <c r="DG6" s="35">
        <f t="shared" si="11"/>
        <v>84.86</v>
      </c>
      <c r="DH6" s="34" t="str">
        <f>IF(DH7="","",IF(DH7="-","【-】","【"&amp;SUBSTITUTE(TEXT(DH7,"#,##0.00"),"-","△")&amp;"】"))</f>
        <v>【85.82】</v>
      </c>
      <c r="DI6" s="35">
        <f>IF(DI7="",NA(),DI7)</f>
        <v>7.11</v>
      </c>
      <c r="DJ6" s="35">
        <f t="shared" ref="DJ6:DR6" si="12">IF(DJ7="",NA(),DJ7)</f>
        <v>10.24</v>
      </c>
      <c r="DK6" s="35">
        <f t="shared" si="12"/>
        <v>13.29</v>
      </c>
      <c r="DL6" s="35">
        <f t="shared" si="12"/>
        <v>16.5</v>
      </c>
      <c r="DM6" s="35">
        <f t="shared" si="12"/>
        <v>19.47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203831</v>
      </c>
      <c r="D7" s="37">
        <v>46</v>
      </c>
      <c r="E7" s="37">
        <v>17</v>
      </c>
      <c r="F7" s="37">
        <v>5</v>
      </c>
      <c r="G7" s="37">
        <v>0</v>
      </c>
      <c r="H7" s="37" t="s">
        <v>96</v>
      </c>
      <c r="I7" s="37" t="s">
        <v>97</v>
      </c>
      <c r="J7" s="37" t="s">
        <v>98</v>
      </c>
      <c r="K7" s="37" t="s">
        <v>99</v>
      </c>
      <c r="L7" s="37" t="s">
        <v>100</v>
      </c>
      <c r="M7" s="37" t="s">
        <v>101</v>
      </c>
      <c r="N7" s="38" t="s">
        <v>102</v>
      </c>
      <c r="O7" s="38">
        <v>46.89</v>
      </c>
      <c r="P7" s="38">
        <v>16.59</v>
      </c>
      <c r="Q7" s="38">
        <v>88.15</v>
      </c>
      <c r="R7" s="38">
        <v>3866</v>
      </c>
      <c r="S7" s="38">
        <v>25050</v>
      </c>
      <c r="T7" s="38">
        <v>85.91</v>
      </c>
      <c r="U7" s="38">
        <v>291.58</v>
      </c>
      <c r="V7" s="38">
        <v>4156</v>
      </c>
      <c r="W7" s="38">
        <v>1.49</v>
      </c>
      <c r="X7" s="38">
        <v>2789.26</v>
      </c>
      <c r="Y7" s="38">
        <v>99.67</v>
      </c>
      <c r="Z7" s="38">
        <v>100.05</v>
      </c>
      <c r="AA7" s="38">
        <v>100.36</v>
      </c>
      <c r="AB7" s="38">
        <v>100.3</v>
      </c>
      <c r="AC7" s="38">
        <v>100.48</v>
      </c>
      <c r="AD7" s="38">
        <v>97.53</v>
      </c>
      <c r="AE7" s="38">
        <v>99.64</v>
      </c>
      <c r="AF7" s="38">
        <v>99.66</v>
      </c>
      <c r="AG7" s="38">
        <v>100.95</v>
      </c>
      <c r="AH7" s="38">
        <v>101.77</v>
      </c>
      <c r="AI7" s="38">
        <v>101.6</v>
      </c>
      <c r="AJ7" s="38">
        <v>10.23</v>
      </c>
      <c r="AK7" s="38">
        <v>9.9</v>
      </c>
      <c r="AL7" s="38">
        <v>8.36</v>
      </c>
      <c r="AM7" s="38">
        <v>11.06</v>
      </c>
      <c r="AN7" s="38">
        <v>8.83</v>
      </c>
      <c r="AO7" s="38">
        <v>223.09</v>
      </c>
      <c r="AP7" s="38">
        <v>214.61</v>
      </c>
      <c r="AQ7" s="38">
        <v>225.39</v>
      </c>
      <c r="AR7" s="38">
        <v>224.04</v>
      </c>
      <c r="AS7" s="38">
        <v>227.4</v>
      </c>
      <c r="AT7" s="38">
        <v>195.44</v>
      </c>
      <c r="AU7" s="38">
        <v>20.75</v>
      </c>
      <c r="AV7" s="38">
        <v>17.850000000000001</v>
      </c>
      <c r="AW7" s="38">
        <v>28.14</v>
      </c>
      <c r="AX7" s="38">
        <v>25.52</v>
      </c>
      <c r="AY7" s="38">
        <v>24.81</v>
      </c>
      <c r="AZ7" s="38">
        <v>33.03</v>
      </c>
      <c r="BA7" s="38">
        <v>29.45</v>
      </c>
      <c r="BB7" s="38">
        <v>31.84</v>
      </c>
      <c r="BC7" s="38">
        <v>29.91</v>
      </c>
      <c r="BD7" s="38">
        <v>29.54</v>
      </c>
      <c r="BE7" s="38">
        <v>34.270000000000003</v>
      </c>
      <c r="BF7" s="38">
        <v>38.520000000000003</v>
      </c>
      <c r="BG7" s="38">
        <v>196.71</v>
      </c>
      <c r="BH7" s="38">
        <v>400.43</v>
      </c>
      <c r="BI7" s="38">
        <v>125.42</v>
      </c>
      <c r="BJ7" s="38">
        <v>325.58999999999997</v>
      </c>
      <c r="BK7" s="38">
        <v>1044.8</v>
      </c>
      <c r="BL7" s="38">
        <v>1081.8</v>
      </c>
      <c r="BM7" s="38">
        <v>974.93</v>
      </c>
      <c r="BN7" s="38">
        <v>855.8</v>
      </c>
      <c r="BO7" s="38">
        <v>789.46</v>
      </c>
      <c r="BP7" s="38">
        <v>747.76</v>
      </c>
      <c r="BQ7" s="38">
        <v>94.77</v>
      </c>
      <c r="BR7" s="38">
        <v>94.56</v>
      </c>
      <c r="BS7" s="38">
        <v>87.8</v>
      </c>
      <c r="BT7" s="38">
        <v>96.24</v>
      </c>
      <c r="BU7" s="38">
        <v>92.83</v>
      </c>
      <c r="BV7" s="38">
        <v>50.82</v>
      </c>
      <c r="BW7" s="38">
        <v>52.19</v>
      </c>
      <c r="BX7" s="38">
        <v>55.32</v>
      </c>
      <c r="BY7" s="38">
        <v>59.8</v>
      </c>
      <c r="BZ7" s="38">
        <v>57.77</v>
      </c>
      <c r="CA7" s="38">
        <v>59.51</v>
      </c>
      <c r="CB7" s="38">
        <v>180.82</v>
      </c>
      <c r="CC7" s="38">
        <v>182.77</v>
      </c>
      <c r="CD7" s="38">
        <v>196.75</v>
      </c>
      <c r="CE7" s="38">
        <v>180.16</v>
      </c>
      <c r="CF7" s="38">
        <v>204.01</v>
      </c>
      <c r="CG7" s="38">
        <v>300.52</v>
      </c>
      <c r="CH7" s="38">
        <v>296.14</v>
      </c>
      <c r="CI7" s="38">
        <v>283.17</v>
      </c>
      <c r="CJ7" s="38">
        <v>263.76</v>
      </c>
      <c r="CK7" s="38">
        <v>274.35000000000002</v>
      </c>
      <c r="CL7" s="38">
        <v>261.45999999999998</v>
      </c>
      <c r="CM7" s="38">
        <v>58.13</v>
      </c>
      <c r="CN7" s="38">
        <v>57.5</v>
      </c>
      <c r="CO7" s="38">
        <v>57.5</v>
      </c>
      <c r="CP7" s="38">
        <v>43.21</v>
      </c>
      <c r="CQ7" s="38">
        <v>64.069999999999993</v>
      </c>
      <c r="CR7" s="38">
        <v>53.24</v>
      </c>
      <c r="CS7" s="38">
        <v>52.31</v>
      </c>
      <c r="CT7" s="38">
        <v>60.65</v>
      </c>
      <c r="CU7" s="38">
        <v>51.75</v>
      </c>
      <c r="CV7" s="38">
        <v>50.68</v>
      </c>
      <c r="CW7" s="38">
        <v>52.23</v>
      </c>
      <c r="CX7" s="38">
        <v>85.42</v>
      </c>
      <c r="CY7" s="38">
        <v>85.43</v>
      </c>
      <c r="CZ7" s="38">
        <v>85.53</v>
      </c>
      <c r="DA7" s="38">
        <v>87.46</v>
      </c>
      <c r="DB7" s="38">
        <v>83.97</v>
      </c>
      <c r="DC7" s="38">
        <v>84.07</v>
      </c>
      <c r="DD7" s="38">
        <v>84.32</v>
      </c>
      <c r="DE7" s="38">
        <v>84.58</v>
      </c>
      <c r="DF7" s="38">
        <v>84.84</v>
      </c>
      <c r="DG7" s="38">
        <v>84.86</v>
      </c>
      <c r="DH7" s="38">
        <v>85.82</v>
      </c>
      <c r="DI7" s="38">
        <v>7.11</v>
      </c>
      <c r="DJ7" s="38">
        <v>10.24</v>
      </c>
      <c r="DK7" s="38">
        <v>13.29</v>
      </c>
      <c r="DL7" s="38">
        <v>16.5</v>
      </c>
      <c r="DM7" s="38">
        <v>19.47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42">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2019-12-05T04:54:01Z</dcterms:created>
  <dcterms:modified xsi:type="dcterms:W3CDTF">2020-02-20T02:36:00Z</dcterms:modified>
  <cp:category/>
</cp:coreProperties>
</file>