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31 箕輪町\"/>
    </mc:Choice>
  </mc:AlternateContent>
  <workbookProtection workbookAlgorithmName="SHA-512" workbookHashValue="gSlWoAxP4Ve5ZabYNBpaS4Ax5FUBU2luVR7/gOuPx92yi4LamfDvwqvNvHf0NQLdF/cY+TAChhcb+Tfhui0K0g==" workbookSaltValue="nm8CKqsFN/WAn4LcrFVEnA==" workbookSpinCount="100000" lockStructure="1"/>
  <bookViews>
    <workbookView xWindow="8595" yWindow="-15" windowWidth="7710" windowHeight="80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AD10" i="4" s="1"/>
  <c r="Q6" i="5"/>
  <c r="W10" i="4" s="1"/>
  <c r="P6" i="5"/>
  <c r="P10" i="4" s="1"/>
  <c r="O6" i="5"/>
  <c r="N6" i="5"/>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L10" i="4"/>
  <c r="I10" i="4"/>
  <c r="B10" i="4"/>
  <c r="AL8" i="4"/>
  <c r="W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<sst xmlns="http://schemas.openxmlformats.org/spreadsheetml/2006/main" count="228" uniqueCount="111">
  <si>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</si>
  <si>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</si>
  <si>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</si>
  <si>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</si>
  <si>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</si>
  <si>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</si>
  <si>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</si>
  <si>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</si>
  <si>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</si>
  <si>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</si>
  <si>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</si>
  <si>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</si>
  <si>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</si>
  <si>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</si>
  <si>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</si>
  <si>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</si>
  <si>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</si>
  <si>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</si>
  <si>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</si>
  <si>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</si>
  <si>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</si>
  <si>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</si>
  <si>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</si>
  <si>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</si>
  <si>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</si>
  <si>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</si>
  <si>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</si>
  <si>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</si>
  <si>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</si>
  <si>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</si>
  <si>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</si>
  <si>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</si>
  <si>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</si>
  <si>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</si>
  <si>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</si>
  <si>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</si>
  <si>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</si>
  <si>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</si>
  <si>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</si>
  <si>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</si>
  <si>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</si>
  <si>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</si>
  <si>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</si>
  <si>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</si>
  <si>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</si>
  <si>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</si>
  <si>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</si>
  <si>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</si>
  <si>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</si>
  <si>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</si>
  <si>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</si>
  <si>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</si>
  <si>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</si>
  <si>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</si>
  <si>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</si>
  <si>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</si>
  <si>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</si>
  <si>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</si>
  <si>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</si>
  <si>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</si>
  <si>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</si>
  <si>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</si>
  <si>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</si>
  <si>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</si>
  <si>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</si>
  <si>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</si>
  <si>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</si>
  <si>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</si>
  <si>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</si>
  <si>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</si>
  <si>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</si>
  <si>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</si>
  <si>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</si>
  <si>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</si>
  <si>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</si>
  <si>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</si>
  <si>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</si>
  <si>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</si>
  <si>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</si>
  <si>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</si>
  <si>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</si>
  <si>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</si>
  <si>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</si>
  <si>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</si>
  <si>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</si>
  <si>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</si>
  <si>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</si>
  <si>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</si>
  <si>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</si>
  <si>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</si>
  <si>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</si>
  <si>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</si>
  <si>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</si>
  <si>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</si>
  <si>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</si>
  <si>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</si>
  <si>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</si>
  <si>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</si>
  <si>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</si>
  <si>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</si>
  <si>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</si>
  <si>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</si>
  <si>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</si>
  <si>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</si>
  <si>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</si>
  <si>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</si>
  <si>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</si>
  <si>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</si>
  <si>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前年度比6ポイント増であり、平均値を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１年以内に支払うべき債務に対して支払うことができる現金等の比率を表す”流動比率”は一般的に求められる指標値である100％を下回っているが、平成26年度以降は平均値を上回っている。
　料金収入に対する企業債残高の割合である”企業債残高対事業規模比率”は、増減はあるが平均値を上回っている。
　水洗化率は前年度比4ポイント増ではあるが、平均値を下回っている。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7">
      <t>ゼンネンドヒ</t>
    </rPh>
    <rPh sb="192" eb="193">
      <t>ゾウ</t>
    </rPh>
    <rPh sb="197" eb="199">
      <t>ヘイキン</t>
    </rPh>
    <rPh sb="199" eb="200">
      <t>アタイ</t>
    </rPh>
    <rPh sb="201" eb="203">
      <t>ウワマワ</t>
    </rPh>
    <rPh sb="329" eb="331">
      <t>ヘイセイ</t>
    </rPh>
    <rPh sb="333" eb="335">
      <t>ネンド</t>
    </rPh>
    <rPh sb="335" eb="337">
      <t>イコウ</t>
    </rPh>
    <rPh sb="338" eb="340">
      <t>ヘイキン</t>
    </rPh>
    <rPh sb="340" eb="341">
      <t>アタイ</t>
    </rPh>
    <rPh sb="342" eb="344">
      <t>ウワマワ</t>
    </rPh>
    <rPh sb="386" eb="388">
      <t>ゾウゲン</t>
    </rPh>
    <rPh sb="460" eb="462">
      <t>アカジ</t>
    </rPh>
    <phoneticPr fontId="4"/>
  </si>
  <si>
    <t>　経営面では、一般会計からの補助金を繰り入れていること、経費回収率及び流動比率が100％に満たないこと等が課題である。事業の効率化等による支出の削減を図っていく。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83" eb="86">
      <t>ゲンジテン</t>
    </rPh>
    <phoneticPr fontId="4"/>
  </si>
  <si>
    <t xml:space="preserve">　経営面では、一般会計からの補助金を繰り入れていること、経費回収率が100％に満たな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5" eb="46">
      <t>ナド</t>
    </rPh>
    <rPh sb="47" eb="49">
      <t>カダイ</t>
    </rPh>
    <rPh sb="53" eb="55">
      <t>ジギョウ</t>
    </rPh>
    <rPh sb="56" eb="59">
      <t>コウリツカ</t>
    </rPh>
    <rPh sb="59" eb="60">
      <t>ナド</t>
    </rPh>
    <rPh sb="63" eb="65">
      <t>シシュツ</t>
    </rPh>
    <rPh sb="66" eb="68">
      <t>サクゲン</t>
    </rPh>
    <rPh sb="69" eb="70">
      <t>ハカ</t>
    </rPh>
    <rPh sb="79" eb="81">
      <t>ヒツヨウ</t>
    </rPh>
    <rPh sb="82" eb="85">
      <t>ゲスイドウ</t>
    </rPh>
    <rPh sb="85" eb="88">
      <t>シヨウリョウ</t>
    </rPh>
    <rPh sb="89" eb="91">
      <t>カクホ</t>
    </rPh>
    <rPh sb="97" eb="99">
      <t>ヘイセイ</t>
    </rPh>
    <rPh sb="101" eb="103">
      <t>ネンド</t>
    </rPh>
    <rPh sb="104" eb="105">
      <t>ガツ</t>
    </rPh>
    <rPh sb="107" eb="108">
      <t>ガツ</t>
    </rPh>
    <rPh sb="108" eb="110">
      <t>チョウシュウ</t>
    </rPh>
    <rPh sb="110" eb="111">
      <t>ブン</t>
    </rPh>
    <rPh sb="114" eb="117">
      <t>シヨウリョウ</t>
    </rPh>
    <rPh sb="118" eb="120">
      <t>ヘイキン</t>
    </rPh>
    <rPh sb="123" eb="125">
      <t>ネア</t>
    </rPh>
    <rPh sb="126" eb="128">
      <t>カイテイ</t>
    </rPh>
    <rPh sb="129" eb="131">
      <t>ジッシ</t>
    </rPh>
    <rPh sb="136" eb="138">
      <t>カンキョ</t>
    </rPh>
    <rPh sb="138" eb="140">
      <t>シセツ</t>
    </rPh>
    <rPh sb="141" eb="144">
      <t>ロウキュウカ</t>
    </rPh>
    <rPh sb="145" eb="146">
      <t>スス</t>
    </rPh>
    <rPh sb="153" eb="155">
      <t>フメイ</t>
    </rPh>
    <rPh sb="155" eb="156">
      <t>スイ</t>
    </rPh>
    <rPh sb="156" eb="158">
      <t>タイサク</t>
    </rPh>
    <rPh sb="159" eb="162">
      <t>ショリジョウ</t>
    </rPh>
    <rPh sb="163" eb="164">
      <t>チョウ</t>
    </rPh>
    <rPh sb="164" eb="167">
      <t>ジュミョウカ</t>
    </rPh>
    <rPh sb="168" eb="171">
      <t>タイシンカ</t>
    </rPh>
    <rPh sb="172" eb="174">
      <t>ヒツヨウ</t>
    </rPh>
    <rPh sb="178" eb="180">
      <t>レイワ</t>
    </rPh>
    <rPh sb="180" eb="182">
      <t>ガンネン</t>
    </rPh>
    <rPh sb="182" eb="183">
      <t>ド</t>
    </rPh>
    <rPh sb="184" eb="186">
      <t>サクテイ</t>
    </rPh>
    <rPh sb="186" eb="188">
      <t>ヨテイ</t>
    </rPh>
    <rPh sb="205" eb="208">
      <t>ジネンド</t>
    </rPh>
    <rPh sb="208" eb="21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</si>
</sst>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0.86</c:v>
                </c:pt>
              </c:numCache>
            </c:numRef>
          </c:val>
          <c:extLst>
            <c:ext xmlns:c16="http://schemas.microsoft.com/office/drawing/2014/chart" uri="{C3380CC4-5D6E-409C-BE32-E72D297353CC}">
              <c16:uniqueId val="{00000000-7CD0-4264-AB6A-9132836F6E7A}"/>
            </c:ext>
          </c:extLst>
        </c:ser>
        <c:dLbls>
          <c:showLegendKey val="0"/>
          <c:showVal val="0"/>
          <c:showCatName val="0"/>
          <c:showSerName val="0"/>
          <c:showPercent val="0"/>
          <c:showBubbleSize val="0"/>
        </c:dLbls>
        <c:gapWidth val="150"/>
        <c:axId val="97557120"/>
        <c:axId val="975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7CD0-4264-AB6A-9132836F6E7A}"/>
            </c:ext>
          </c:extLst>
        </c:ser>
        <c:dLbls>
          <c:showLegendKey val="0"/>
          <c:showVal val="0"/>
          <c:showCatName val="0"/>
          <c:showSerName val="0"/>
          <c:showPercent val="0"/>
          <c:showBubbleSize val="0"/>
        </c:dLbls>
        <c:marker val="1"/>
        <c:smooth val="0"/>
        <c:axId val="97557120"/>
        <c:axId val="97567488"/>
      </c:lineChart>
      <c:dateAx>
        <c:axId val="97557120"/>
        <c:scaling>
          <c:orientation val="minMax"/>
        </c:scaling>
        <c:delete val="1"/>
        <c:axPos val="b"/>
        <c:numFmt formatCode="ge" sourceLinked="1"/>
        <c:majorTickMark val="none"/>
        <c:minorTickMark val="none"/>
        <c:tickLblPos val="none"/>
        <c:crossAx val="97567488"/>
        <c:crosses val="autoZero"/>
        <c:auto val="1"/>
        <c:lblOffset val="100"/>
        <c:baseTimeUnit val="years"/>
      </c:dateAx>
      <c:valAx>
        <c:axId val="97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51-4B90-AC93-4D4BBD304CA4}"/>
            </c:ext>
          </c:extLst>
        </c:ser>
        <c:dLbls>
          <c:showLegendKey val="0"/>
          <c:showVal val="0"/>
          <c:showCatName val="0"/>
          <c:showSerName val="0"/>
          <c:showPercent val="0"/>
          <c:showBubbleSize val="0"/>
        </c:dLbls>
        <c:gapWidth val="150"/>
        <c:axId val="109644416"/>
        <c:axId val="1096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751-4B90-AC93-4D4BBD304CA4}"/>
            </c:ext>
          </c:extLst>
        </c:ser>
        <c:dLbls>
          <c:showLegendKey val="0"/>
          <c:showVal val="0"/>
          <c:showCatName val="0"/>
          <c:showSerName val="0"/>
          <c:showPercent val="0"/>
          <c:showBubbleSize val="0"/>
        </c:dLbls>
        <c:marker val="1"/>
        <c:smooth val="0"/>
        <c:axId val="109644416"/>
        <c:axId val="109650688"/>
      </c:lineChart>
      <c:dateAx>
        <c:axId val="109644416"/>
        <c:scaling>
          <c:orientation val="minMax"/>
        </c:scaling>
        <c:delete val="1"/>
        <c:axPos val="b"/>
        <c:numFmt formatCode="ge" sourceLinked="1"/>
        <c:majorTickMark val="none"/>
        <c:minorTickMark val="none"/>
        <c:tickLblPos val="none"/>
        <c:crossAx val="109650688"/>
        <c:crosses val="autoZero"/>
        <c:auto val="1"/>
        <c:lblOffset val="100"/>
        <c:baseTimeUnit val="years"/>
      </c:dateAx>
      <c:valAx>
        <c:axId val="109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74.06</c:v>
                </c:pt>
                <c:pt idx="1">
                  <c:v>74.08</c:v>
                </c:pt>
                <c:pt idx="2">
                  <c:v>74.180000000000007</c:v>
                </c:pt>
                <c:pt idx="3">
                  <c:v>74.349999999999994</c:v>
                </c:pt>
                <c:pt idx="4">
                  <c:v>78.25</c:v>
                </c:pt>
              </c:numCache>
            </c:numRef>
          </c:val>
          <c:extLst>
            <c:ext xmlns:c16="http://schemas.microsoft.com/office/drawing/2014/chart" uri="{C3380CC4-5D6E-409C-BE32-E72D297353CC}">
              <c16:uniqueId val="{00000000-0878-4CBA-AE39-E8973D0C2EE1}"/>
            </c:ext>
          </c:extLst>
        </c:ser>
        <c:dLbls>
          <c:showLegendKey val="0"/>
          <c:showVal val="0"/>
          <c:showCatName val="0"/>
          <c:showSerName val="0"/>
          <c:showPercent val="0"/>
          <c:showBubbleSize val="0"/>
        </c:dLbls>
        <c:gapWidth val="150"/>
        <c:axId val="109706240"/>
        <c:axId val="109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878-4CBA-AE39-E8973D0C2EE1}"/>
            </c:ext>
          </c:extLst>
        </c:ser>
        <c:dLbls>
          <c:showLegendKey val="0"/>
          <c:showVal val="0"/>
          <c:showCatName val="0"/>
          <c:showSerName val="0"/>
          <c:showPercent val="0"/>
          <c:showBubbleSize val="0"/>
        </c:dLbls>
        <c:marker val="1"/>
        <c:smooth val="0"/>
        <c:axId val="109706240"/>
        <c:axId val="109970560"/>
      </c:lineChart>
      <c:dateAx>
        <c:axId val="109706240"/>
        <c:scaling>
          <c:orientation val="minMax"/>
        </c:scaling>
        <c:delete val="1"/>
        <c:axPos val="b"/>
        <c:numFmt formatCode="ge" sourceLinked="1"/>
        <c:majorTickMark val="none"/>
        <c:minorTickMark val="none"/>
        <c:tickLblPos val="none"/>
        <c:crossAx val="109970560"/>
        <c:crosses val="autoZero"/>
        <c:auto val="1"/>
        <c:lblOffset val="100"/>
        <c:baseTimeUnit val="years"/>
      </c:dateAx>
      <c:valAx>
        <c:axId val="10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101.14</c:v>
                </c:pt>
                <c:pt idx="1">
                  <c:v>100.11</c:v>
                </c:pt>
                <c:pt idx="2">
                  <c:v>100.26</c:v>
                </c:pt>
                <c:pt idx="3">
                  <c:v>100.35</c:v>
                </c:pt>
                <c:pt idx="4">
                  <c:v>100.4</c:v>
                </c:pt>
              </c:numCache>
            </c:numRef>
          </c:val>
          <c:extLst>
            <c:ext xmlns:c16="http://schemas.microsoft.com/office/drawing/2014/chart" uri="{C3380CC4-5D6E-409C-BE32-E72D297353CC}">
              <c16:uniqueId val="{00000000-A827-4432-973F-1911F1C3FB7F}"/>
            </c:ext>
          </c:extLst>
        </c:ser>
        <c:dLbls>
          <c:showLegendKey val="0"/>
          <c:showVal val="0"/>
          <c:showCatName val="0"/>
          <c:showSerName val="0"/>
          <c:showPercent val="0"/>
          <c:showBubbleSize val="0"/>
        </c:dLbls>
        <c:gapWidth val="150"/>
        <c:axId val="99826688"/>
        <c:axId val="998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A827-4432-973F-1911F1C3FB7F}"/>
            </c:ext>
          </c:extLst>
        </c:ser>
        <c:dLbls>
          <c:showLegendKey val="0"/>
          <c:showVal val="0"/>
          <c:showCatName val="0"/>
          <c:showSerName val="0"/>
          <c:showPercent val="0"/>
          <c:showBubbleSize val="0"/>
        </c:dLbls>
        <c:marker val="1"/>
        <c:smooth val="0"/>
        <c:axId val="99826688"/>
        <c:axId val="99837056"/>
      </c:lineChart>
      <c:dateAx>
        <c:axId val="99826688"/>
        <c:scaling>
          <c:orientation val="minMax"/>
        </c:scaling>
        <c:delete val="1"/>
        <c:axPos val="b"/>
        <c:numFmt formatCode="ge" sourceLinked="1"/>
        <c:majorTickMark val="none"/>
        <c:minorTickMark val="none"/>
        <c:tickLblPos val="none"/>
        <c:crossAx val="99837056"/>
        <c:crosses val="autoZero"/>
        <c:auto val="1"/>
        <c:lblOffset val="100"/>
        <c:baseTimeUnit val="years"/>
      </c:dateAx>
      <c:valAx>
        <c:axId val="99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4.6900000000000004</c:v>
                </c:pt>
                <c:pt idx="1">
                  <c:v>7.04</c:v>
                </c:pt>
                <c:pt idx="2">
                  <c:v>9.3000000000000007</c:v>
                </c:pt>
                <c:pt idx="3">
                  <c:v>11.66</c:v>
                </c:pt>
                <c:pt idx="4">
                  <c:v>11.5</c:v>
                </c:pt>
              </c:numCache>
            </c:numRef>
          </c:val>
          <c:extLst>
            <c:ext xmlns:c16="http://schemas.microsoft.com/office/drawing/2014/chart" uri="{C3380CC4-5D6E-409C-BE32-E72D297353CC}">
              <c16:uniqueId val="{00000000-D102-4E19-B9A0-FD0615FC32D1}"/>
            </c:ext>
          </c:extLst>
        </c:ser>
        <c:dLbls>
          <c:showLegendKey val="0"/>
          <c:showVal val="0"/>
          <c:showCatName val="0"/>
          <c:showSerName val="0"/>
          <c:showPercent val="0"/>
          <c:showBubbleSize val="0"/>
        </c:dLbls>
        <c:gapWidth val="150"/>
        <c:axId val="99863936"/>
        <c:axId val="1013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D102-4E19-B9A0-FD0615FC32D1}"/>
            </c:ext>
          </c:extLst>
        </c:ser>
        <c:dLbls>
          <c:showLegendKey val="0"/>
          <c:showVal val="0"/>
          <c:showCatName val="0"/>
          <c:showSerName val="0"/>
          <c:showPercent val="0"/>
          <c:showBubbleSize val="0"/>
        </c:dLbls>
        <c:marker val="1"/>
        <c:smooth val="0"/>
        <c:axId val="99863936"/>
        <c:axId val="101324288"/>
      </c:lineChart>
      <c:dateAx>
        <c:axId val="99863936"/>
        <c:scaling>
          <c:orientation val="minMax"/>
        </c:scaling>
        <c:delete val="1"/>
        <c:axPos val="b"/>
        <c:numFmt formatCode="ge" sourceLinked="1"/>
        <c:majorTickMark val="none"/>
        <c:minorTickMark val="none"/>
        <c:tickLblPos val="none"/>
        <c:crossAx val="101324288"/>
        <c:crosses val="autoZero"/>
        <c:auto val="1"/>
        <c:lblOffset val="100"/>
        <c:baseTimeUnit val="years"/>
      </c:dateAx>
      <c:valAx>
        <c:axId val="10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E-48CD-B20D-4B42232D5DDB}"/>
            </c:ext>
          </c:extLst>
        </c:ser>
        <c:dLbls>
          <c:showLegendKey val="0"/>
          <c:showVal val="0"/>
          <c:showCatName val="0"/>
          <c:showSerName val="0"/>
          <c:showPercent val="0"/>
          <c:showBubbleSize val="0"/>
        </c:dLbls>
        <c:gapWidth val="150"/>
        <c:axId val="101359616"/>
        <c:axId val="101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489E-48CD-B20D-4B42232D5DDB}"/>
            </c:ext>
          </c:extLst>
        </c:ser>
        <c:dLbls>
          <c:showLegendKey val="0"/>
          <c:showVal val="0"/>
          <c:showCatName val="0"/>
          <c:showSerName val="0"/>
          <c:showPercent val="0"/>
          <c:showBubbleSize val="0"/>
        </c:dLbls>
        <c:marker val="1"/>
        <c:smooth val="0"/>
        <c:axId val="101359616"/>
        <c:axId val="101361536"/>
      </c:lineChart>
      <c:dateAx>
        <c:axId val="101359616"/>
        <c:scaling>
          <c:orientation val="minMax"/>
        </c:scaling>
        <c:delete val="1"/>
        <c:axPos val="b"/>
        <c:numFmt formatCode="ge" sourceLinked="1"/>
        <c:majorTickMark val="none"/>
        <c:minorTickMark val="none"/>
        <c:tickLblPos val="none"/>
        <c:crossAx val="101361536"/>
        <c:crosses val="autoZero"/>
        <c:auto val="1"/>
        <c:lblOffset val="100"/>
        <c:baseTimeUnit val="years"/>
      </c:dateAx>
      <c:valAx>
        <c:axId val="101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9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16.95</c:v>
                </c:pt>
                <c:pt idx="1">
                  <c:v>0</c:v>
                </c:pt>
                <c:pt idx="2">
                  <c:v>0</c:v>
                </c:pt>
                <c:pt idx="3">
                  <c:v>0</c:v>
                </c:pt>
                <c:pt idx="4">
                  <c:v>0</c:v>
                </c:pt>
              </c:numCache>
            </c:numRef>
          </c:val>
          <c:extLst>
            <c:ext xmlns:c16="http://schemas.microsoft.com/office/drawing/2014/chart" uri="{C3380CC4-5D6E-409C-BE32-E72D297353CC}">
              <c16:uniqueId val="{00000000-4A53-4E83-A4A0-B09699954364}"/>
            </c:ext>
          </c:extLst>
        </c:ser>
        <c:dLbls>
          <c:showLegendKey val="0"/>
          <c:showVal val="0"/>
          <c:showCatName val="0"/>
          <c:showSerName val="0"/>
          <c:showPercent val="0"/>
          <c:showBubbleSize val="0"/>
        </c:dLbls>
        <c:gapWidth val="150"/>
        <c:axId val="102527744"/>
        <c:axId val="1025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4A53-4E83-A4A0-B09699954364}"/>
            </c:ext>
          </c:extLst>
        </c:ser>
        <c:dLbls>
          <c:showLegendKey val="0"/>
          <c:showVal val="0"/>
          <c:showCatName val="0"/>
          <c:showSerName val="0"/>
          <c:showPercent val="0"/>
          <c:showBubbleSize val="0"/>
        </c:dLbls>
        <c:marker val="1"/>
        <c:smooth val="0"/>
        <c:axId val="102527744"/>
        <c:axId val="102529664"/>
      </c:lineChart>
      <c:dateAx>
        <c:axId val="102527744"/>
        <c:scaling>
          <c:orientation val="minMax"/>
        </c:scaling>
        <c:delete val="1"/>
        <c:axPos val="b"/>
        <c:numFmt formatCode="ge" sourceLinked="1"/>
        <c:majorTickMark val="none"/>
        <c:minorTickMark val="none"/>
        <c:tickLblPos val="none"/>
        <c:crossAx val="102529664"/>
        <c:crosses val="autoZero"/>
        <c:auto val="1"/>
        <c:lblOffset val="100"/>
        <c:baseTimeUnit val="years"/>
      </c:dateAx>
      <c:valAx>
        <c:axId val="102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76.08</c:v>
                </c:pt>
                <c:pt idx="1">
                  <c:v>77.180000000000007</c:v>
                </c:pt>
                <c:pt idx="2">
                  <c:v>80.08</c:v>
                </c:pt>
                <c:pt idx="3">
                  <c:v>76.03</c:v>
                </c:pt>
                <c:pt idx="4">
                  <c:v>78.36</c:v>
                </c:pt>
              </c:numCache>
            </c:numRef>
          </c:val>
          <c:extLst>
            <c:ext xmlns:c16="http://schemas.microsoft.com/office/drawing/2014/chart" uri="{C3380CC4-5D6E-409C-BE32-E72D297353CC}">
              <c16:uniqueId val="{00000000-CA00-45D8-9399-5F7AE9CF82A3}"/>
            </c:ext>
          </c:extLst>
        </c:ser>
        <c:dLbls>
          <c:showLegendKey val="0"/>
          <c:showVal val="0"/>
          <c:showCatName val="0"/>
          <c:showSerName val="0"/>
          <c:showPercent val="0"/>
          <c:showBubbleSize val="0"/>
        </c:dLbls>
        <c:gapWidth val="150"/>
        <c:axId val="102561280"/>
        <c:axId val="1025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CA00-45D8-9399-5F7AE9CF82A3}"/>
            </c:ext>
          </c:extLst>
        </c:ser>
        <c:dLbls>
          <c:showLegendKey val="0"/>
          <c:showVal val="0"/>
          <c:showCatName val="0"/>
          <c:showSerName val="0"/>
          <c:showPercent val="0"/>
          <c:showBubbleSize val="0"/>
        </c:dLbls>
        <c:marker val="1"/>
        <c:smooth val="0"/>
        <c:axId val="102561280"/>
        <c:axId val="102563200"/>
      </c:lineChart>
      <c:dateAx>
        <c:axId val="102561280"/>
        <c:scaling>
          <c:orientation val="minMax"/>
        </c:scaling>
        <c:delete val="1"/>
        <c:axPos val="b"/>
        <c:numFmt formatCode="ge" sourceLinked="1"/>
        <c:majorTickMark val="none"/>
        <c:minorTickMark val="none"/>
        <c:tickLblPos val="none"/>
        <c:crossAx val="102563200"/>
        <c:crosses val="autoZero"/>
        <c:auto val="1"/>
        <c:lblOffset val="100"/>
        <c:baseTimeUnit val="years"/>
      </c:dateAx>
      <c:valAx>
        <c:axId val="10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2368.7199999999998</c:v>
                </c:pt>
                <c:pt idx="1">
                  <c:v>2343.29</c:v>
                </c:pt>
                <c:pt idx="2">
                  <c:v>2947.99</c:v>
                </c:pt>
                <c:pt idx="3">
                  <c:v>2929.77</c:v>
                </c:pt>
                <c:pt idx="4">
                  <c:v>2455.88</c:v>
                </c:pt>
              </c:numCache>
            </c:numRef>
          </c:val>
          <c:extLst>
            <c:ext xmlns:c16="http://schemas.microsoft.com/office/drawing/2014/chart" uri="{C3380CC4-5D6E-409C-BE32-E72D297353CC}">
              <c16:uniqueId val="{00000000-BBDE-4FA8-B958-6E8863057E50}"/>
            </c:ext>
          </c:extLst>
        </c:ser>
        <c:dLbls>
          <c:showLegendKey val="0"/>
          <c:showVal val="0"/>
          <c:showCatName val="0"/>
          <c:showSerName val="0"/>
          <c:showPercent val="0"/>
          <c:showBubbleSize val="0"/>
        </c:dLbls>
        <c:gapWidth val="150"/>
        <c:axId val="102602240"/>
        <c:axId val="1026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BDE-4FA8-B958-6E8863057E50}"/>
            </c:ext>
          </c:extLst>
        </c:ser>
        <c:dLbls>
          <c:showLegendKey val="0"/>
          <c:showVal val="0"/>
          <c:showCatName val="0"/>
          <c:showSerName val="0"/>
          <c:showPercent val="0"/>
          <c:showBubbleSize val="0"/>
        </c:dLbls>
        <c:marker val="1"/>
        <c:smooth val="0"/>
        <c:axId val="102602240"/>
        <c:axId val="102604160"/>
      </c:lineChart>
      <c:dateAx>
        <c:axId val="102602240"/>
        <c:scaling>
          <c:orientation val="minMax"/>
        </c:scaling>
        <c:delete val="1"/>
        <c:axPos val="b"/>
        <c:numFmt formatCode="ge" sourceLinked="1"/>
        <c:majorTickMark val="none"/>
        <c:minorTickMark val="none"/>
        <c:tickLblPos val="none"/>
        <c:crossAx val="102604160"/>
        <c:crosses val="autoZero"/>
        <c:auto val="1"/>
        <c:lblOffset val="100"/>
        <c:baseTimeUnit val="years"/>
      </c:dateAx>
      <c:valAx>
        <c:axId val="102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87.3</c:v>
                </c:pt>
                <c:pt idx="1">
                  <c:v>93.07</c:v>
                </c:pt>
                <c:pt idx="2">
                  <c:v>83.23</c:v>
                </c:pt>
                <c:pt idx="3">
                  <c:v>82.97</c:v>
                </c:pt>
                <c:pt idx="4">
                  <c:v>88.48</c:v>
                </c:pt>
              </c:numCache>
            </c:numRef>
          </c:val>
          <c:extLst>
            <c:ext xmlns:c16="http://schemas.microsoft.com/office/drawing/2014/chart" uri="{C3380CC4-5D6E-409C-BE32-E72D297353CC}">
              <c16:uniqueId val="{00000000-C310-4C23-95CE-06BFE6FAD331}"/>
            </c:ext>
          </c:extLst>
        </c:ser>
        <c:dLbls>
          <c:showLegendKey val="0"/>
          <c:showVal val="0"/>
          <c:showCatName val="0"/>
          <c:showSerName val="0"/>
          <c:showPercent val="0"/>
          <c:showBubbleSize val="0"/>
        </c:dLbls>
        <c:gapWidth val="150"/>
        <c:axId val="102639488"/>
        <c:axId val="1026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310-4C23-95CE-06BFE6FAD331}"/>
            </c:ext>
          </c:extLst>
        </c:ser>
        <c:dLbls>
          <c:showLegendKey val="0"/>
          <c:showVal val="0"/>
          <c:showCatName val="0"/>
          <c:showSerName val="0"/>
          <c:showPercent val="0"/>
          <c:showBubbleSize val="0"/>
        </c:dLbls>
        <c:marker val="1"/>
        <c:smooth val="0"/>
        <c:axId val="102639488"/>
        <c:axId val="102645760"/>
      </c:lineChart>
      <c:dateAx>
        <c:axId val="102639488"/>
        <c:scaling>
          <c:orientation val="minMax"/>
        </c:scaling>
        <c:delete val="1"/>
        <c:axPos val="b"/>
        <c:numFmt formatCode="ge" sourceLinked="1"/>
        <c:majorTickMark val="none"/>
        <c:minorTickMark val="none"/>
        <c:tickLblPos val="none"/>
        <c:crossAx val="102645760"/>
        <c:crosses val="autoZero"/>
        <c:auto val="1"/>
        <c:lblOffset val="100"/>
        <c:baseTimeUnit val="years"/>
      </c:dateAx>
      <c:valAx>
        <c:axId val="102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201.28</c:v>
                </c:pt>
                <c:pt idx="1">
                  <c:v>190.31</c:v>
                </c:pt>
                <c:pt idx="2">
                  <c:v>212.39</c:v>
                </c:pt>
                <c:pt idx="3">
                  <c:v>213.7</c:v>
                </c:pt>
                <c:pt idx="4">
                  <c:v>215.7</c:v>
                </c:pt>
              </c:numCache>
            </c:numRef>
          </c:val>
          <c:extLst>
            <c:ext xmlns:c16="http://schemas.microsoft.com/office/drawing/2014/chart" uri="{C3380CC4-5D6E-409C-BE32-E72D297353CC}">
              <c16:uniqueId val="{00000000-CEBC-44E0-A14F-C596B5CCB501}"/>
            </c:ext>
          </c:extLst>
        </c:ser>
        <c:dLbls>
          <c:showLegendKey val="0"/>
          <c:showVal val="0"/>
          <c:showCatName val="0"/>
          <c:showSerName val="0"/>
          <c:showPercent val="0"/>
          <c:showBubbleSize val="0"/>
        </c:dLbls>
        <c:gapWidth val="150"/>
        <c:axId val="102676736"/>
        <c:axId val="1026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EBC-44E0-A14F-C596B5CCB501}"/>
            </c:ext>
          </c:extLst>
        </c:ser>
        <c:dLbls>
          <c:showLegendKey val="0"/>
          <c:showVal val="0"/>
          <c:showCatName val="0"/>
          <c:showSerName val="0"/>
          <c:showPercent val="0"/>
          <c:showBubbleSize val="0"/>
        </c:dLbls>
        <c:marker val="1"/>
        <c:smooth val="0"/>
        <c:axId val="102676736"/>
        <c:axId val="102678912"/>
      </c:lineChart>
      <c:dateAx>
        <c:axId val="102676736"/>
        <c:scaling>
          <c:orientation val="minMax"/>
        </c:scaling>
        <c:delete val="1"/>
        <c:axPos val="b"/>
        <c:numFmt formatCode="ge" sourceLinked="1"/>
        <c:majorTickMark val="none"/>
        <c:minorTickMark val="none"/>
        <c:tickLblPos val="none"/>
        <c:crossAx val="102678912"/>
        <c:crosses val="autoZero"/>
        <c:auto val="1"/>
        <c:lblOffset val="100"/>
        <c:baseTimeUnit val="years"/>
      </c:dateAx>
      <c:valAx>
        <c:axId val="102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CW95" sqref="CW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箕輪町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25050</v>
      </c>
      <c r="AM8" s="75"/>
      <c r="AN8" s="75"/>
      <c r="AO8" s="75"/>
      <c r="AP8" s="75"/>
      <c r="AQ8" s="75"/>
      <c r="AR8" s="75"/>
      <c r="AS8" s="75"/>
      <c r="AT8" s="74">
        <f>データ!T6</f>
        <v>85.91</v>
      </c>
      <c r="AU8" s="74"/>
      <c r="AV8" s="74"/>
      <c r="AW8" s="74"/>
      <c r="AX8" s="74"/>
      <c r="AY8" s="74"/>
      <c r="AZ8" s="74"/>
      <c r="BA8" s="74"/>
      <c r="BB8" s="74">
        <f>データ!U6</f>
        <v>291.58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46.06</v>
      </c>
      <c r="J10" s="74"/>
      <c r="K10" s="74"/>
      <c r="L10" s="74"/>
      <c r="M10" s="74"/>
      <c r="N10" s="74"/>
      <c r="O10" s="74"/>
      <c r="P10" s="74">
        <f>データ!P6</f>
        <v>27.5</v>
      </c>
      <c r="Q10" s="74"/>
      <c r="R10" s="74"/>
      <c r="S10" s="74"/>
      <c r="T10" s="74"/>
      <c r="U10" s="74"/>
      <c r="V10" s="74"/>
      <c r="W10" s="74">
        <f>データ!Q6</f>
        <v>79.44</v>
      </c>
      <c r="X10" s="74"/>
      <c r="Y10" s="74"/>
      <c r="Z10" s="74"/>
      <c r="AA10" s="74"/>
      <c r="AB10" s="74"/>
      <c r="AC10" s="74"/>
      <c r="AD10" s="75">
        <f>データ!R6</f>
        <v>3866</v>
      </c>
      <c r="AE10" s="75"/>
      <c r="AF10" s="75"/>
      <c r="AG10" s="75"/>
      <c r="AH10" s="75"/>
      <c r="AI10" s="75"/>
      <c r="AJ10" s="75"/>
      <c r="AK10" s="2"/>
      <c r="AL10" s="75">
        <f>データ!V6</f>
        <v>6888</v>
      </c>
      <c r="AM10" s="75"/>
      <c r="AN10" s="75"/>
      <c r="AO10" s="75"/>
      <c r="AP10" s="75"/>
      <c r="AQ10" s="75"/>
      <c r="AR10" s="75"/>
      <c r="AS10" s="75"/>
      <c r="AT10" s="74">
        <f>データ!W6</f>
        <v>2.93</v>
      </c>
      <c r="AU10" s="74"/>
      <c r="AV10" s="74"/>
      <c r="AW10" s="74"/>
      <c r="AX10" s="74"/>
      <c r="AY10" s="74"/>
      <c r="AZ10" s="74"/>
      <c r="BA10" s="74"/>
      <c r="BB10" s="74">
        <f>データ!X6</f>
        <v>2350.85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Zpkw1UQa69CuG+jSWeAUwwLtIYNSjqhe3F5sJiJ4CEKTY3wl9QHpuuBAfBHExNeroGAqPe1AiN98lWlEPq9RA==" saltValue="qh5muhmt+wEyeuc0tMGI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46.06</v>
      </c>
      <c r="P6" s="34">
        <f t="shared" si="3"/>
        <v>27.5</v>
      </c>
      <c r="Q6" s="34">
        <f t="shared" si="3"/>
        <v>79.44</v>
      </c>
      <c r="R6" s="34">
        <f t="shared" si="3"/>
        <v>3866</v>
      </c>
      <c r="S6" s="34">
        <f t="shared" si="3"/>
        <v>25050</v>
      </c>
      <c r="T6" s="34">
        <f t="shared" si="3"/>
        <v>85.91</v>
      </c>
      <c r="U6" s="34">
        <f t="shared" si="3"/>
        <v>291.58</v>
      </c>
      <c r="V6" s="34">
        <f t="shared" si="3"/>
        <v>6888</v>
      </c>
      <c r="W6" s="34">
        <f t="shared" si="3"/>
        <v>2.93</v>
      </c>
      <c r="X6" s="34">
        <f t="shared" si="3"/>
        <v>2350.85</v>
      </c>
      <c r="Y6" s="35">
        <f>IF(Y7="",NA(),Y7)</f>
        <v>101.14</v>
      </c>
      <c r="Z6" s="35">
        <f t="shared" ref="Z6:AH6" si="4">IF(Z7="",NA(),Z7)</f>
        <v>100.11</v>
      </c>
      <c r="AA6" s="35">
        <f t="shared" si="4"/>
        <v>100.26</v>
      </c>
      <c r="AB6" s="35">
        <f t="shared" si="4"/>
        <v>100.35</v>
      </c>
      <c r="AC6" s="35">
        <f t="shared" si="4"/>
        <v>100.4</v>
      </c>
      <c r="AD6" s="35">
        <f t="shared" si="4"/>
        <v>101.24</v>
      </c>
      <c r="AE6" s="35">
        <f t="shared" si="4"/>
        <v>100.94</v>
      </c>
      <c r="AF6" s="35">
        <f t="shared" si="4"/>
        <v>100.85</v>
      </c>
      <c r="AG6" s="35">
        <f t="shared" si="4"/>
        <v>102.13</v>
      </c>
      <c r="AH6" s="35">
        <f t="shared" si="4"/>
        <v>101.72</v>
      </c>
      <c r="AI6" s="34" t="str">
        <f>IF(AI7="","",IF(AI7="-","【-】","【"&amp;SUBSTITUTE(TEXT(AI7,"#,##0.00"),"-","△")&amp;"】"))</f>
        <v>【101.92】</v>
      </c>
      <c r="AJ6" s="35">
        <f>IF(AJ7="",NA(),AJ7)</f>
        <v>16.95</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76.08</v>
      </c>
      <c r="AV6" s="35">
        <f t="shared" ref="AV6:BD6" si="6">IF(AV7="",NA(),AV7)</f>
        <v>77.180000000000007</v>
      </c>
      <c r="AW6" s="35">
        <f t="shared" si="6"/>
        <v>80.08</v>
      </c>
      <c r="AX6" s="35">
        <f t="shared" si="6"/>
        <v>76.03</v>
      </c>
      <c r="AY6" s="35">
        <f t="shared" si="6"/>
        <v>78.36</v>
      </c>
      <c r="AZ6" s="35">
        <f t="shared" si="6"/>
        <v>63.22</v>
      </c>
      <c r="BA6" s="35">
        <f t="shared" si="6"/>
        <v>49.07</v>
      </c>
      <c r="BB6" s="35">
        <f t="shared" si="6"/>
        <v>46.78</v>
      </c>
      <c r="BC6" s="35">
        <f t="shared" si="6"/>
        <v>47.44</v>
      </c>
      <c r="BD6" s="35">
        <f t="shared" si="6"/>
        <v>49.18</v>
      </c>
      <c r="BE6" s="34" t="str">
        <f>IF(BE7="","",IF(BE7="-","【-】","【"&amp;SUBSTITUTE(TEXT(BE7,"#,##0.00"),"-","△")&amp;"】"))</f>
        <v>【54.23】</v>
      </c>
      <c r="BF6" s="35">
        <f>IF(BF7="",NA(),BF7)</f>
        <v>2368.7199999999998</v>
      </c>
      <c r="BG6" s="35">
        <f t="shared" ref="BG6:BO6" si="7">IF(BG7="",NA(),BG7)</f>
        <v>2343.29</v>
      </c>
      <c r="BH6" s="35">
        <f t="shared" si="7"/>
        <v>2947.99</v>
      </c>
      <c r="BI6" s="35">
        <f t="shared" si="7"/>
        <v>2929.77</v>
      </c>
      <c r="BJ6" s="35">
        <f t="shared" si="7"/>
        <v>2455.88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87.3</v>
      </c>
      <c r="BR6" s="35">
        <f t="shared" ref="BR6:BZ6" si="8">IF(BR7="",NA(),BR7)</f>
        <v>93.07</v>
      </c>
      <c r="BS6" s="35">
        <f t="shared" si="8"/>
        <v>83.23</v>
      </c>
      <c r="BT6" s="35">
        <f t="shared" si="8"/>
        <v>82.97</v>
      </c>
      <c r="BU6" s="35">
        <f t="shared" si="8"/>
        <v>88.48</v>
      </c>
      <c r="BV6" s="35">
        <f t="shared" si="8"/>
        <v>66.56</v>
      </c>
      <c r="BW6" s="35">
        <f t="shared" si="8"/>
        <v>66.22</v>
      </c>
      <c r="BX6" s="35">
        <f t="shared" si="8"/>
        <v>69.87</v>
      </c>
      <c r="BY6" s="35">
        <f t="shared" si="8"/>
        <v>74.3</v>
      </c>
      <c r="BZ6" s="35">
        <f t="shared" si="8"/>
        <v>72.260000000000005</v>
      </c>
      <c r="CA6" s="34" t="str">
        <f>IF(CA7="","",IF(CA7="-","【-】","【"&amp;SUBSTITUTE(TEXT(CA7,"#,##0.00"),"-","△")&amp;"】"))</f>
        <v>【74.48】</v>
      </c>
      <c r="CB6" s="35">
        <f>IF(CB7="",NA(),CB7)</f>
        <v>201.28</v>
      </c>
      <c r="CC6" s="35">
        <f t="shared" ref="CC6:CK6" si="9">IF(CC7="",NA(),CC7)</f>
        <v>190.31</v>
      </c>
      <c r="CD6" s="35">
        <f t="shared" si="9"/>
        <v>212.39</v>
      </c>
      <c r="CE6" s="35">
        <f t="shared" si="9"/>
        <v>213.7</v>
      </c>
      <c r="CF6" s="35">
        <f t="shared" si="9"/>
        <v>215.7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74.06</v>
      </c>
      <c r="CY6" s="35">
        <f t="shared" ref="CY6:DG6" si="11">IF(CY7="",NA(),CY7)</f>
        <v>74.08</v>
      </c>
      <c r="CZ6" s="35">
        <f t="shared" si="11"/>
        <v>74.180000000000007</v>
      </c>
      <c r="DA6" s="35">
        <f t="shared" si="11"/>
        <v>74.349999999999994</v>
      </c>
      <c r="DB6" s="35">
        <f t="shared" si="11"/>
        <v>78.25</v>
      </c>
      <c r="DC6" s="35">
        <f t="shared" si="11"/>
        <v>82.35</v>
      </c>
      <c r="DD6" s="35">
        <f t="shared" si="11"/>
        <v>82.9</v>
      </c>
      <c r="DE6" s="35">
        <f t="shared" si="11"/>
        <v>83.5</v>
      </c>
      <c r="DF6" s="35">
        <f t="shared" si="11"/>
        <v>83.06</v>
      </c>
      <c r="DG6" s="35">
        <f t="shared" si="11"/>
        <v>83.32</v>
      </c>
      <c r="DH6" s="34" t="str">
        <f>IF(DH7="","",IF(DH7="-","【-】","【"&amp;SUBSTITUTE(TEXT(DH7,"#,##0.00"),"-","△")&amp;"】"))</f>
        <v>【83.36】</v>
      </c>
      <c r="DI6" s="35">
        <f>IF(DI7="",NA(),DI7)</f>
        <v>4.6900000000000004</v>
      </c>
      <c r="DJ6" s="35">
        <f t="shared" ref="DJ6:DR6" si="12">IF(DJ7="",NA(),DJ7)</f>
        <v>7.04</v>
      </c>
      <c r="DK6" s="35">
        <f t="shared" si="12"/>
        <v>9.3000000000000007</v>
      </c>
      <c r="DL6" s="35">
        <f t="shared" si="12"/>
        <v>11.66</v>
      </c>
      <c r="DM6" s="35">
        <f t="shared" si="12"/>
        <v>11.5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5">
        <f t="shared" si="14"/>
        <v>0.86</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203831</v>
      </c>
      <c r="D7" s="37">
        <v>46</v>
      </c>
      <c r="E7" s="37">
        <v>17</v>
      </c>
      <c r="F7" s="37">
        <v>4</v>
      </c>
      <c r="G7" s="37">
        <v>0</v>
      </c>
      <c r="H7" s="37" t="s">
        <v>96</v>
      </c>
      <c r="I7" s="37" t="s">
        <v>97</v>
      </c>
      <c r="J7" s="37" t="s">
        <v>98</v>
      </c>
      <c r="K7" s="37" t="s">
        <v>99</v>
      </c>
      <c r="L7" s="37" t="s">
        <v>100</v>
      </c>
      <c r="M7" s="37" t="s">
        <v>101</v>
      </c>
      <c r="N7" s="38" t="s">
        <v>102</v>
      </c>
      <c r="O7" s="38">
        <v>46.06</v>
      </c>
      <c r="P7" s="38">
        <v>27.5</v>
      </c>
      <c r="Q7" s="38">
        <v>79.44</v>
      </c>
      <c r="R7" s="38">
        <v>3866</v>
      </c>
      <c r="S7" s="38">
        <v>25050</v>
      </c>
      <c r="T7" s="38">
        <v>85.91</v>
      </c>
      <c r="U7" s="38">
        <v>291.58</v>
      </c>
      <c r="V7" s="38">
        <v>6888</v>
      </c>
      <c r="W7" s="38">
        <v>2.93</v>
      </c>
      <c r="X7" s="38">
        <v>2350.85</v>
      </c>
      <c r="Y7" s="38">
        <v>101.14</v>
      </c>
      <c r="Z7" s="38">
        <v>100.11</v>
      </c>
      <c r="AA7" s="38">
        <v>100.26</v>
      </c>
      <c r="AB7" s="38">
        <v>100.35</v>
      </c>
      <c r="AC7" s="38">
        <v>100.4</v>
      </c>
      <c r="AD7" s="38">
        <v>101.24</v>
      </c>
      <c r="AE7" s="38">
        <v>100.94</v>
      </c>
      <c r="AF7" s="38">
        <v>100.85</v>
      </c>
      <c r="AG7" s="38">
        <v>102.13</v>
      </c>
      <c r="AH7" s="38">
        <v>101.72</v>
      </c>
      <c r="AI7" s="38">
        <v>101.92</v>
      </c>
      <c r="AJ7" s="38">
        <v>16.95</v>
      </c>
      <c r="AK7" s="38">
        <v>0</v>
      </c>
      <c r="AL7" s="38">
        <v>0</v>
      </c>
      <c r="AM7" s="38">
        <v>0</v>
      </c>
      <c r="AN7" s="38">
        <v>0</v>
      </c>
      <c r="AO7" s="38">
        <v>184.13</v>
      </c>
      <c r="AP7" s="38">
        <v>101.85</v>
      </c>
      <c r="AQ7" s="38">
        <v>110.77</v>
      </c>
      <c r="AR7" s="38">
        <v>109.51</v>
      </c>
      <c r="AS7" s="38">
        <v>112.88</v>
      </c>
      <c r="AT7" s="38">
        <v>88.06</v>
      </c>
      <c r="AU7" s="38">
        <v>76.08</v>
      </c>
      <c r="AV7" s="38">
        <v>77.180000000000007</v>
      </c>
      <c r="AW7" s="38">
        <v>80.08</v>
      </c>
      <c r="AX7" s="38">
        <v>76.03</v>
      </c>
      <c r="AY7" s="38">
        <v>78.36</v>
      </c>
      <c r="AZ7" s="38">
        <v>63.22</v>
      </c>
      <c r="BA7" s="38">
        <v>49.07</v>
      </c>
      <c r="BB7" s="38">
        <v>46.78</v>
      </c>
      <c r="BC7" s="38">
        <v>47.44</v>
      </c>
      <c r="BD7" s="38">
        <v>49.18</v>
      </c>
      <c r="BE7" s="38">
        <v>54.23</v>
      </c>
      <c r="BF7" s="38">
        <v>2368.7199999999998</v>
      </c>
      <c r="BG7" s="38">
        <v>2343.29</v>
      </c>
      <c r="BH7" s="38">
        <v>2947.99</v>
      </c>
      <c r="BI7" s="38">
        <v>2929.77</v>
      </c>
      <c r="BJ7" s="38">
        <v>2455.88</v>
      </c>
      <c r="BK7" s="38">
        <v>1436</v>
      </c>
      <c r="BL7" s="38">
        <v>1434.89</v>
      </c>
      <c r="BM7" s="38">
        <v>1298.9100000000001</v>
      </c>
      <c r="BN7" s="38">
        <v>1243.71</v>
      </c>
      <c r="BO7" s="38">
        <v>1194.1500000000001</v>
      </c>
      <c r="BP7" s="38">
        <v>1209.4000000000001</v>
      </c>
      <c r="BQ7" s="38">
        <v>87.3</v>
      </c>
      <c r="BR7" s="38">
        <v>93.07</v>
      </c>
      <c r="BS7" s="38">
        <v>83.23</v>
      </c>
      <c r="BT7" s="38">
        <v>82.97</v>
      </c>
      <c r="BU7" s="38">
        <v>88.48</v>
      </c>
      <c r="BV7" s="38">
        <v>66.56</v>
      </c>
      <c r="BW7" s="38">
        <v>66.22</v>
      </c>
      <c r="BX7" s="38">
        <v>69.87</v>
      </c>
      <c r="BY7" s="38">
        <v>74.3</v>
      </c>
      <c r="BZ7" s="38">
        <v>72.260000000000005</v>
      </c>
      <c r="CA7" s="38">
        <v>74.48</v>
      </c>
      <c r="CB7" s="38">
        <v>201.28</v>
      </c>
      <c r="CC7" s="38">
        <v>190.31</v>
      </c>
      <c r="CD7" s="38">
        <v>212.39</v>
      </c>
      <c r="CE7" s="38">
        <v>213.7</v>
      </c>
      <c r="CF7" s="38">
        <v>215.7</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74.06</v>
      </c>
      <c r="CY7" s="38">
        <v>74.08</v>
      </c>
      <c r="CZ7" s="38">
        <v>74.180000000000007</v>
      </c>
      <c r="DA7" s="38">
        <v>74.349999999999994</v>
      </c>
      <c r="DB7" s="38">
        <v>78.25</v>
      </c>
      <c r="DC7" s="38">
        <v>82.35</v>
      </c>
      <c r="DD7" s="38">
        <v>82.9</v>
      </c>
      <c r="DE7" s="38">
        <v>83.5</v>
      </c>
      <c r="DF7" s="38">
        <v>83.06</v>
      </c>
      <c r="DG7" s="38">
        <v>83.32</v>
      </c>
      <c r="DH7" s="38">
        <v>83.36</v>
      </c>
      <c r="DI7" s="38">
        <v>4.6900000000000004</v>
      </c>
      <c r="DJ7" s="38">
        <v>7.04</v>
      </c>
      <c r="DK7" s="38">
        <v>9.3000000000000007</v>
      </c>
      <c r="DL7" s="38">
        <v>11.66</v>
      </c>
      <c r="DM7" s="38">
        <v>11.5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42">
        <v>0</v>
      </c>
      <c r="EH7" s="38">
        <v>0</v>
      </c>
      <c r="EI7" s="38">
        <v>0.86</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2019-12-05T04:50:02Z</dcterms:created>
  <dcterms:modified xsi:type="dcterms:W3CDTF">2020-02-20T02:35:48Z</dcterms:modified>
  <cp:category/>
</cp:coreProperties>
</file>