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23 辰野町\"/>
    </mc:Choice>
  </mc:AlternateContent>
  <workbookProtection workbookAlgorithmName="SHA-512" workbookHashValue="CUITFhqvAf3fj+/8MZ/5cxUu/U0Qfm/fLr/JTbT1ONfkaE0HOclZAo00nSBfHqeg8AAczPa3ZnqNqA7DMXZoVA==" workbookSaltValue="6HGyq4PAf1up1Fs1kxcnk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P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<sst xmlns="http://schemas.openxmlformats.org/spreadsheetml/2006/main" count="228" uniqueCount="113">
  <si>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</si>
  <si>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</si>
  <si>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</si>
  <si>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</si>
  <si>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</si>
  <si>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</si>
  <si>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</si>
  <si>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</si>
  <si>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</si>
  <si>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</si>
  <si>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</si>
  <si>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</si>
  <si>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</si>
  <si>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</si>
  <si>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</si>
  <si>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</si>
  <si>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</si>
  <si>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</si>
  <si>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</si>
  <si>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</si>
  <si>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</si>
  <si>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</si>
  <si>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</si>
  <si>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</si>
  <si>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</si>
  <si>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</si>
  <si>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</si>
  <si>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</si>
  <si>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</si>
  <si>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</si>
  <si>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</si>
  <si>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</si>
  <si>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</si>
  <si>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</si>
  <si>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</si>
  <si>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</si>
  <si>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</si>
  <si>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</si>
  <si>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</si>
  <si>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</si>
  <si>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</si>
  <si>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</si>
  <si>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</si>
  <si>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</si>
  <si>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</si>
  <si>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</si>
  <si>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</si>
  <si>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</si>
  <si>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</si>
  <si>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</si>
  <si>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</si>
  <si>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</si>
  <si>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</si>
  <si>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</si>
  <si>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</si>
  <si>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</si>
  <si>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</si>
  <si>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</si>
  <si>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</si>
  <si>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</si>
  <si>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</si>
  <si>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</si>
  <si>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</si>
  <si>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</si>
  <si>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</si>
  <si>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</si>
  <si>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</si>
  <si>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</si>
  <si>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</si>
  <si>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</si>
  <si>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</si>
  <si>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</si>
  <si>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</si>
  <si>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</si>
  <si>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</si>
  <si>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</si>
  <si>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</si>
  <si>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</si>
  <si>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</si>
  <si>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</si>
  <si>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</si>
  <si>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</si>
  <si>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</si>
  <si>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</si>
  <si>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</si>
  <si>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</si>
  <si>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</si>
  <si>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</si>
  <si>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</si>
  <si>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</si>
  <si>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</si>
  <si>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</si>
  <si>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</si>
  <si>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</si>
  <si>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</si>
  <si>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</si>
  <si>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</si>
  <si>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辰野町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</si>
  <si>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</si>
  <si>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</si>
  <si>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</si>
  <si>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</si>
  <si>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</si>
  <si>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</si>
  <si>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</si>
  <si>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</si>
  <si>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</si>
  <si>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</si>
  <si>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</si>
  <si>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</si>
  <si>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約78%となっており、対前年度比で3%程度改善がみられました。しかしながら、通常維持管理経費と起債元利償還金のすべてを賄えておらず、資本的収支を含めた現会計方式での収支においても、一般会計繰入金に大きく依存している状況です。起債残高は類似団体の平均値より高い状況であり、費用の多くは企業債で賄われております。施設利用率は健全と思われ、水洗化率は90%を超え類似団体の平均値より高い状況です。維持管理費は汚水処理費がほとんどを占めますが、汚水処理原価は全国平均より高く、その処理費に対する料金収入比率である経費回収率は類似団体の平均値よりはやや高いものの100%ではなく、将来的には料金改定についても検討が必要な状況です。　</t>
    <rPh sb="5" eb="7">
      <t>ヒリツ</t>
    </rPh>
    <rPh sb="8" eb="9">
      <t>ヤク</t>
    </rPh>
    <rPh sb="19" eb="20">
      <t>タイ</t>
    </rPh>
    <rPh sb="20" eb="23">
      <t>ゼンネンド</t>
    </rPh>
    <rPh sb="23" eb="24">
      <t>ヒ</t>
    </rPh>
    <rPh sb="27" eb="29">
      <t>テイド</t>
    </rPh>
    <rPh sb="29" eb="31">
      <t>カイゼン</t>
    </rPh>
    <rPh sb="115" eb="117">
      <t>ジョウキョウ</t>
    </rPh>
    <rPh sb="135" eb="136">
      <t>タカ</t>
    </rPh>
    <rPh sb="293" eb="295">
      <t>ショウライ</t>
    </rPh>
    <rPh sb="295" eb="296">
      <t>テキ</t>
    </rPh>
    <rPh sb="300" eb="302">
      <t>カイテイ</t>
    </rPh>
    <rPh sb="307" eb="309">
      <t>ケントウ</t>
    </rPh>
    <rPh sb="313" eb="315">
      <t>ジョウキョウ</t>
    </rPh>
    <phoneticPr fontId="4"/>
  </si>
  <si>
    <t>水処理施設については供用開始から27年経過しており、現在はストックマネジメント計画に基づき、長寿命化や耐震化事業を計画的に行っている状況です。</t>
    <rPh sb="26" eb="28">
      <t>ゲンザイ</t>
    </rPh>
    <rPh sb="39" eb="41">
      <t>ケイカク</t>
    </rPh>
    <rPh sb="42" eb="43">
      <t>モト</t>
    </rPh>
    <rPh sb="57" eb="60">
      <t>ケイカクテキ</t>
    </rPh>
    <rPh sb="61" eb="62">
      <t>オコナ</t>
    </rPh>
    <rPh sb="66" eb="68">
      <t>ジョウキョウ</t>
    </rPh>
    <phoneticPr fontId="4"/>
  </si>
  <si>
    <t>平成20年度に面整備を完了し、水洗化率も90%を越えていますが、一般会計繰入金に依存している状況で今後も厳しい経営が続くと予想されます。令和2年度の地方公営企業法法適化に伴い、より健全な下水道事業の経営を目指すとともに、経営戦略を見直し、料金改定の検討を行う予定です。事業展開においては平成29年度に着手したストックマネジメント計画に基づき、長寿命化や耐震化事業を行っていきます。また、公共下水道に隣接する農集排2地区の統合を進めることで、下水道事業全体の経費削減を図ります。</t>
    <rPh sb="0" eb="2">
      <t>ヘイセイ</t>
    </rPh>
    <rPh sb="4" eb="6">
      <t>ネンド</t>
    </rPh>
    <rPh sb="7" eb="8">
      <t>メン</t>
    </rPh>
    <rPh sb="8" eb="10">
      <t>セイビ</t>
    </rPh>
    <rPh sb="11" eb="13">
      <t>カンリョウ</t>
    </rPh>
    <rPh sb="15" eb="18">
      <t>スイセンカ</t>
    </rPh>
    <rPh sb="18" eb="19">
      <t>リツ</t>
    </rPh>
    <rPh sb="24" eb="25">
      <t>コ</t>
    </rPh>
    <rPh sb="32" eb="34">
      <t>イッパン</t>
    </rPh>
    <rPh sb="34" eb="36">
      <t>カイケイ</t>
    </rPh>
    <rPh sb="36" eb="38">
      <t>クリイレ</t>
    </rPh>
    <rPh sb="38" eb="39">
      <t>キン</t>
    </rPh>
    <rPh sb="40" eb="42">
      <t>イゾン</t>
    </rPh>
    <rPh sb="46" eb="48">
      <t>ジョウキョウ</t>
    </rPh>
    <rPh sb="49" eb="51">
      <t>コンゴ</t>
    </rPh>
    <rPh sb="52" eb="53">
      <t>キビ</t>
    </rPh>
    <rPh sb="55" eb="57">
      <t>ケイエイ</t>
    </rPh>
    <rPh sb="58" eb="59">
      <t>ツヅ</t>
    </rPh>
    <rPh sb="61" eb="63">
      <t>ヨソウ</t>
    </rPh>
    <rPh sb="68" eb="70">
      <t>レイワ</t>
    </rPh>
    <rPh sb="71" eb="73">
      <t>ネンド</t>
    </rPh>
    <rPh sb="74" eb="76">
      <t>チホウ</t>
    </rPh>
    <rPh sb="85" eb="86">
      <t>トモナ</t>
    </rPh>
    <rPh sb="93" eb="96">
      <t>ゲスイドウ</t>
    </rPh>
    <rPh sb="96" eb="98">
      <t>ジギョウ</t>
    </rPh>
    <rPh sb="110" eb="112">
      <t>ケイエイ</t>
    </rPh>
    <rPh sb="112" eb="114">
      <t>センリャク</t>
    </rPh>
    <rPh sb="115" eb="117">
      <t>ミナオ</t>
    </rPh>
    <rPh sb="119" eb="121">
      <t>リョウキン</t>
    </rPh>
    <rPh sb="121" eb="123">
      <t>カイテイ</t>
    </rPh>
    <rPh sb="124" eb="126">
      <t>ケントウ</t>
    </rPh>
    <rPh sb="127" eb="128">
      <t>オコナ</t>
    </rPh>
    <rPh sb="129" eb="131">
      <t>ヨテイ</t>
    </rPh>
    <rPh sb="134" eb="136">
      <t>ジギョウ</t>
    </rPh>
    <rPh sb="136" eb="138">
      <t>テンカイ</t>
    </rPh>
    <rPh sb="143" eb="145">
      <t>ヘイセイ</t>
    </rPh>
    <rPh sb="147" eb="149">
      <t>ネンド</t>
    </rPh>
    <rPh sb="150" eb="152">
      <t>チャクシュ</t>
    </rPh>
    <rPh sb="164" eb="166">
      <t>ケイカク</t>
    </rPh>
    <rPh sb="167" eb="168">
      <t>モト</t>
    </rPh>
    <rPh sb="171" eb="172">
      <t>ナガ</t>
    </rPh>
    <rPh sb="172" eb="175">
      <t>ジュミョウカ</t>
    </rPh>
    <rPh sb="176" eb="179">
      <t>タイシンカ</t>
    </rPh>
    <rPh sb="179" eb="181">
      <t>ジギョウ</t>
    </rPh>
    <rPh sb="182" eb="183">
      <t>オコナ</t>
    </rPh>
    <rPh sb="193" eb="195">
      <t>コウキョウ</t>
    </rPh>
    <rPh sb="195" eb="198">
      <t>ゲスイドウ</t>
    </rPh>
    <rPh sb="199" eb="201">
      <t>リンセツ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</si>
</sst>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0.01</c:v>
                </c:pt>
              </c:numCache>
            </c:numRef>
          </c:val>
          <c:extLst>
            <c:ext xmlns:c16="http://schemas.microsoft.com/office/drawing/2014/chart" uri="{C3380CC4-5D6E-409C-BE32-E72D297353CC}">
              <c16:uniqueId val="{00000000-7988-420D-BF79-84D89B65734E}"/>
            </c:ext>
          </c:extLst>
        </c:ser>
        <c:dLbls>
          <c:showLegendKey val="0"/>
          <c:showVal val="0"/>
          <c:showCatName val="0"/>
          <c:showSerName val="0"/>
          <c:showPercent val="0"/>
          <c:showBubbleSize val="0"/>
        </c:dLbls>
        <c:gapWidth val="150"/>
        <c:axId val="132230656"/>
        <c:axId val="7246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7988-420D-BF79-84D89B65734E}"/>
            </c:ext>
          </c:extLst>
        </c:ser>
        <c:dLbls>
          <c:showLegendKey val="0"/>
          <c:showVal val="0"/>
          <c:showCatName val="0"/>
          <c:showSerName val="0"/>
          <c:showPercent val="0"/>
          <c:showBubbleSize val="0"/>
        </c:dLbls>
        <c:marker val="1"/>
        <c:smooth val="0"/>
        <c:axId val="132230656"/>
        <c:axId val="72465152"/>
      </c:lineChart>
      <c:dateAx>
        <c:axId val="132230656"/>
        <c:scaling>
          <c:orientation val="minMax"/>
        </c:scaling>
        <c:delete val="1"/>
        <c:axPos val="b"/>
        <c:numFmt formatCode="ge" sourceLinked="1"/>
        <c:majorTickMark val="none"/>
        <c:minorTickMark val="none"/>
        <c:tickLblPos val="none"/>
        <c:crossAx val="72465152"/>
        <c:crosses val="autoZero"/>
        <c:auto val="1"/>
        <c:lblOffset val="100"/>
        <c:baseTimeUnit val="years"/>
      </c:dateAx>
      <c:valAx>
        <c:axId val="724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69.25</c:v>
                </c:pt>
                <c:pt idx="1">
                  <c:v>73.27</c:v>
                </c:pt>
                <c:pt idx="2">
                  <c:v>73.849999999999994</c:v>
                </c:pt>
                <c:pt idx="3">
                  <c:v>75.680000000000007</c:v>
                </c:pt>
                <c:pt idx="4">
                  <c:v>79.22</c:v>
                </c:pt>
              </c:numCache>
            </c:numRef>
          </c:val>
          <c:extLst>
            <c:ext xmlns:c16="http://schemas.microsoft.com/office/drawing/2014/chart" uri="{C3380CC4-5D6E-409C-BE32-E72D297353CC}">
              <c16:uniqueId val="{00000000-70E0-441C-81CA-7DDE196E62FB}"/>
            </c:ext>
          </c:extLst>
        </c:ser>
        <c:dLbls>
          <c:showLegendKey val="0"/>
          <c:showVal val="0"/>
          <c:showCatName val="0"/>
          <c:showSerName val="0"/>
          <c:showPercent val="0"/>
          <c:showBubbleSize val="0"/>
        </c:dLbls>
        <c:gapWidth val="150"/>
        <c:axId val="200579072"/>
        <c:axId val="1915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70E0-441C-81CA-7DDE196E62FB}"/>
            </c:ext>
          </c:extLst>
        </c:ser>
        <c:dLbls>
          <c:showLegendKey val="0"/>
          <c:showVal val="0"/>
          <c:showCatName val="0"/>
          <c:showSerName val="0"/>
          <c:showPercent val="0"/>
          <c:showBubbleSize val="0"/>
        </c:dLbls>
        <c:marker val="1"/>
        <c:smooth val="0"/>
        <c:axId val="200579072"/>
        <c:axId val="191502528"/>
      </c:lineChart>
      <c:dateAx>
        <c:axId val="200579072"/>
        <c:scaling>
          <c:orientation val="minMax"/>
        </c:scaling>
        <c:delete val="1"/>
        <c:axPos val="b"/>
        <c:numFmt formatCode="ge" sourceLinked="1"/>
        <c:majorTickMark val="none"/>
        <c:minorTickMark val="none"/>
        <c:tickLblPos val="none"/>
        <c:crossAx val="191502528"/>
        <c:crosses val="autoZero"/>
        <c:auto val="1"/>
        <c:lblOffset val="100"/>
        <c:baseTimeUnit val="years"/>
      </c:dateAx>
      <c:valAx>
        <c:axId val="1915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93.65</c:v>
                </c:pt>
                <c:pt idx="1">
                  <c:v>92.99</c:v>
                </c:pt>
                <c:pt idx="2">
                  <c:v>93.16</c:v>
                </c:pt>
                <c:pt idx="3">
                  <c:v>93.54</c:v>
                </c:pt>
                <c:pt idx="4">
                  <c:v>93.72</c:v>
                </c:pt>
              </c:numCache>
            </c:numRef>
          </c:val>
          <c:extLst>
            <c:ext xmlns:c16="http://schemas.microsoft.com/office/drawing/2014/chart" uri="{C3380CC4-5D6E-409C-BE32-E72D297353CC}">
              <c16:uniqueId val="{00000000-3259-4998-8B5F-0ABEE0813E65}"/>
            </c:ext>
          </c:extLst>
        </c:ser>
        <c:dLbls>
          <c:showLegendKey val="0"/>
          <c:showVal val="0"/>
          <c:showCatName val="0"/>
          <c:showSerName val="0"/>
          <c:showPercent val="0"/>
          <c:showBubbleSize val="0"/>
        </c:dLbls>
        <c:gapWidth val="150"/>
        <c:axId val="200462336"/>
        <c:axId val="2003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3259-4998-8B5F-0ABEE0813E65}"/>
            </c:ext>
          </c:extLst>
        </c:ser>
        <c:dLbls>
          <c:showLegendKey val="0"/>
          <c:showVal val="0"/>
          <c:showCatName val="0"/>
          <c:showSerName val="0"/>
          <c:showPercent val="0"/>
          <c:showBubbleSize val="0"/>
        </c:dLbls>
        <c:marker val="1"/>
        <c:smooth val="0"/>
        <c:axId val="200462336"/>
        <c:axId val="200335360"/>
      </c:lineChart>
      <c:dateAx>
        <c:axId val="200462336"/>
        <c:scaling>
          <c:orientation val="minMax"/>
        </c:scaling>
        <c:delete val="1"/>
        <c:axPos val="b"/>
        <c:numFmt formatCode="ge" sourceLinked="1"/>
        <c:majorTickMark val="none"/>
        <c:minorTickMark val="none"/>
        <c:tickLblPos val="none"/>
        <c:crossAx val="200335360"/>
        <c:crosses val="autoZero"/>
        <c:auto val="1"/>
        <c:lblOffset val="100"/>
        <c:baseTimeUnit val="years"/>
      </c:dateAx>
      <c:valAx>
        <c:axId val="2003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80.06</c:v>
                </c:pt>
                <c:pt idx="1">
                  <c:v>75.81</c:v>
                </c:pt>
                <c:pt idx="2">
                  <c:v>80.349999999999994</c:v>
                </c:pt>
                <c:pt idx="3">
                  <c:v>75.38</c:v>
                </c:pt>
                <c:pt idx="4">
                  <c:v>78.17</c:v>
                </c:pt>
              </c:numCache>
            </c:numRef>
          </c:val>
          <c:extLst>
            <c:ext xmlns:c16="http://schemas.microsoft.com/office/drawing/2014/chart" uri="{C3380CC4-5D6E-409C-BE32-E72D297353CC}">
              <c16:uniqueId val="{00000000-2D0A-4BB8-8F8A-8DE03A964084}"/>
            </c:ext>
          </c:extLst>
        </c:ser>
        <c:dLbls>
          <c:showLegendKey val="0"/>
          <c:showVal val="0"/>
          <c:showCatName val="0"/>
          <c:showSerName val="0"/>
          <c:showPercent val="0"/>
          <c:showBubbleSize val="0"/>
        </c:dLbls>
        <c:gapWidth val="150"/>
        <c:axId val="191088128"/>
        <c:axId val="1973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0A-4BB8-8F8A-8DE03A964084}"/>
            </c:ext>
          </c:extLst>
        </c:ser>
        <c:dLbls>
          <c:showLegendKey val="0"/>
          <c:showVal val="0"/>
          <c:showCatName val="0"/>
          <c:showSerName val="0"/>
          <c:showPercent val="0"/>
          <c:showBubbleSize val="0"/>
        </c:dLbls>
        <c:marker val="1"/>
        <c:smooth val="0"/>
        <c:axId val="191088128"/>
        <c:axId val="197370432"/>
      </c:lineChart>
      <c:dateAx>
        <c:axId val="191088128"/>
        <c:scaling>
          <c:orientation val="minMax"/>
        </c:scaling>
        <c:delete val="1"/>
        <c:axPos val="b"/>
        <c:numFmt formatCode="ge" sourceLinked="1"/>
        <c:majorTickMark val="none"/>
        <c:minorTickMark val="none"/>
        <c:tickLblPos val="none"/>
        <c:crossAx val="197370432"/>
        <c:crosses val="autoZero"/>
        <c:auto val="1"/>
        <c:lblOffset val="100"/>
        <c:baseTimeUnit val="years"/>
      </c:dateAx>
      <c:valAx>
        <c:axId val="1973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6C-439C-9E74-9105317DD156}"/>
            </c:ext>
          </c:extLst>
        </c:ser>
        <c:dLbls>
          <c:showLegendKey val="0"/>
          <c:showVal val="0"/>
          <c:showCatName val="0"/>
          <c:showSerName val="0"/>
          <c:showPercent val="0"/>
          <c:showBubbleSize val="0"/>
        </c:dLbls>
        <c:gapWidth val="150"/>
        <c:axId val="29847552"/>
        <c:axId val="1973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6C-439C-9E74-9105317DD156}"/>
            </c:ext>
          </c:extLst>
        </c:ser>
        <c:dLbls>
          <c:showLegendKey val="0"/>
          <c:showVal val="0"/>
          <c:showCatName val="0"/>
          <c:showSerName val="0"/>
          <c:showPercent val="0"/>
          <c:showBubbleSize val="0"/>
        </c:dLbls>
        <c:marker val="1"/>
        <c:smooth val="0"/>
        <c:axId val="29847552"/>
        <c:axId val="197372160"/>
      </c:lineChart>
      <c:dateAx>
        <c:axId val="29847552"/>
        <c:scaling>
          <c:orientation val="minMax"/>
        </c:scaling>
        <c:delete val="1"/>
        <c:axPos val="b"/>
        <c:numFmt formatCode="ge" sourceLinked="1"/>
        <c:majorTickMark val="none"/>
        <c:minorTickMark val="none"/>
        <c:tickLblPos val="none"/>
        <c:crossAx val="197372160"/>
        <c:crosses val="autoZero"/>
        <c:auto val="1"/>
        <c:lblOffset val="100"/>
        <c:baseTimeUnit val="years"/>
      </c:dateAx>
      <c:valAx>
        <c:axId val="1973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30-453B-ADE4-BC8BC4EE7FE0}"/>
            </c:ext>
          </c:extLst>
        </c:ser>
        <c:dLbls>
          <c:showLegendKey val="0"/>
          <c:showVal val="0"/>
          <c:showCatName val="0"/>
          <c:showSerName val="0"/>
          <c:showPercent val="0"/>
          <c:showBubbleSize val="0"/>
        </c:dLbls>
        <c:gapWidth val="150"/>
        <c:axId val="29849088"/>
        <c:axId val="1973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30-453B-ADE4-BC8BC4EE7FE0}"/>
            </c:ext>
          </c:extLst>
        </c:ser>
        <c:dLbls>
          <c:showLegendKey val="0"/>
          <c:showVal val="0"/>
          <c:showCatName val="0"/>
          <c:showSerName val="0"/>
          <c:showPercent val="0"/>
          <c:showBubbleSize val="0"/>
        </c:dLbls>
        <c:marker val="1"/>
        <c:smooth val="0"/>
        <c:axId val="29849088"/>
        <c:axId val="197373888"/>
      </c:lineChart>
      <c:dateAx>
        <c:axId val="29849088"/>
        <c:scaling>
          <c:orientation val="minMax"/>
        </c:scaling>
        <c:delete val="1"/>
        <c:axPos val="b"/>
        <c:numFmt formatCode="ge" sourceLinked="1"/>
        <c:majorTickMark val="none"/>
        <c:minorTickMark val="none"/>
        <c:tickLblPos val="none"/>
        <c:crossAx val="197373888"/>
        <c:crosses val="autoZero"/>
        <c:auto val="1"/>
        <c:lblOffset val="100"/>
        <c:baseTimeUnit val="years"/>
      </c:dateAx>
      <c:valAx>
        <c:axId val="1973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4A-4B56-A83B-FE9AE756EBEC}"/>
            </c:ext>
          </c:extLst>
        </c:ser>
        <c:dLbls>
          <c:showLegendKey val="0"/>
          <c:showVal val="0"/>
          <c:showCatName val="0"/>
          <c:showSerName val="0"/>
          <c:showPercent val="0"/>
          <c:showBubbleSize val="0"/>
        </c:dLbls>
        <c:gapWidth val="150"/>
        <c:axId val="30011392"/>
        <c:axId val="1973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4A-4B56-A83B-FE9AE756EBEC}"/>
            </c:ext>
          </c:extLst>
        </c:ser>
        <c:dLbls>
          <c:showLegendKey val="0"/>
          <c:showVal val="0"/>
          <c:showCatName val="0"/>
          <c:showSerName val="0"/>
          <c:showPercent val="0"/>
          <c:showBubbleSize val="0"/>
        </c:dLbls>
        <c:marker val="1"/>
        <c:smooth val="0"/>
        <c:axId val="30011392"/>
        <c:axId val="197375616"/>
      </c:lineChart>
      <c:dateAx>
        <c:axId val="30011392"/>
        <c:scaling>
          <c:orientation val="minMax"/>
        </c:scaling>
        <c:delete val="1"/>
        <c:axPos val="b"/>
        <c:numFmt formatCode="ge" sourceLinked="1"/>
        <c:majorTickMark val="none"/>
        <c:minorTickMark val="none"/>
        <c:tickLblPos val="none"/>
        <c:crossAx val="197375616"/>
        <c:crosses val="autoZero"/>
        <c:auto val="1"/>
        <c:lblOffset val="100"/>
        <c:baseTimeUnit val="years"/>
      </c:dateAx>
      <c:valAx>
        <c:axId val="1973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BD-4505-96B8-5B8402A67361}"/>
            </c:ext>
          </c:extLst>
        </c:ser>
        <c:dLbls>
          <c:showLegendKey val="0"/>
          <c:showVal val="0"/>
          <c:showCatName val="0"/>
          <c:showSerName val="0"/>
          <c:showPercent val="0"/>
          <c:showBubbleSize val="0"/>
        </c:dLbls>
        <c:gapWidth val="150"/>
        <c:axId val="30013440"/>
        <c:axId val="1973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BD-4505-96B8-5B8402A67361}"/>
            </c:ext>
          </c:extLst>
        </c:ser>
        <c:dLbls>
          <c:showLegendKey val="0"/>
          <c:showVal val="0"/>
          <c:showCatName val="0"/>
          <c:showSerName val="0"/>
          <c:showPercent val="0"/>
          <c:showBubbleSize val="0"/>
        </c:dLbls>
        <c:marker val="1"/>
        <c:smooth val="0"/>
        <c:axId val="30013440"/>
        <c:axId val="197377344"/>
      </c:lineChart>
      <c:dateAx>
        <c:axId val="30013440"/>
        <c:scaling>
          <c:orientation val="minMax"/>
        </c:scaling>
        <c:delete val="1"/>
        <c:axPos val="b"/>
        <c:numFmt formatCode="ge" sourceLinked="1"/>
        <c:majorTickMark val="none"/>
        <c:minorTickMark val="none"/>
        <c:tickLblPos val="none"/>
        <c:crossAx val="197377344"/>
        <c:crosses val="autoZero"/>
        <c:auto val="1"/>
        <c:lblOffset val="100"/>
        <c:baseTimeUnit val="years"/>
      </c:dateAx>
      <c:valAx>
        <c:axId val="1973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1375.44</c:v>
                </c:pt>
                <c:pt idx="1">
                  <c:v>1343.32</c:v>
                </c:pt>
                <c:pt idx="2">
                  <c:v>1176.78</c:v>
                </c:pt>
                <c:pt idx="3" formatCode="#,##0.00;&quot;△&quot;#,##0.00">
                  <c:v>0</c:v>
                </c:pt>
                <c:pt idx="4">
                  <c:v>1140.1400000000001</c:v>
                </c:pt>
              </c:numCache>
            </c:numRef>
          </c:val>
          <c:extLst>
            <c:ext xmlns:c16="http://schemas.microsoft.com/office/drawing/2014/chart" uri="{C3380CC4-5D6E-409C-BE32-E72D297353CC}">
              <c16:uniqueId val="{00000000-91B6-4A96-B897-86631B6DD22D}"/>
            </c:ext>
          </c:extLst>
        </c:ser>
        <c:dLbls>
          <c:showLegendKey val="0"/>
          <c:showVal val="0"/>
          <c:showCatName val="0"/>
          <c:showSerName val="0"/>
          <c:showPercent val="0"/>
          <c:showBubbleSize val="0"/>
        </c:dLbls>
        <c:gapWidth val="150"/>
        <c:axId val="198111232"/>
        <c:axId val="1914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91B6-4A96-B897-86631B6DD22D}"/>
            </c:ext>
          </c:extLst>
        </c:ser>
        <c:dLbls>
          <c:showLegendKey val="0"/>
          <c:showVal val="0"/>
          <c:showCatName val="0"/>
          <c:showSerName val="0"/>
          <c:showPercent val="0"/>
          <c:showBubbleSize val="0"/>
        </c:dLbls>
        <c:marker val="1"/>
        <c:smooth val="0"/>
        <c:axId val="198111232"/>
        <c:axId val="191497344"/>
      </c:lineChart>
      <c:dateAx>
        <c:axId val="198111232"/>
        <c:scaling>
          <c:orientation val="minMax"/>
        </c:scaling>
        <c:delete val="1"/>
        <c:axPos val="b"/>
        <c:numFmt formatCode="ge" sourceLinked="1"/>
        <c:majorTickMark val="none"/>
        <c:minorTickMark val="none"/>
        <c:tickLblPos val="none"/>
        <c:crossAx val="191497344"/>
        <c:crosses val="autoZero"/>
        <c:auto val="1"/>
        <c:lblOffset val="100"/>
        <c:baseTimeUnit val="years"/>
      </c:dateAx>
      <c:valAx>
        <c:axId val="1914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82.17</c:v>
                </c:pt>
                <c:pt idx="1">
                  <c:v>73.819999999999993</c:v>
                </c:pt>
                <c:pt idx="2">
                  <c:v>81.34</c:v>
                </c:pt>
                <c:pt idx="3">
                  <c:v>81</c:v>
                </c:pt>
                <c:pt idx="4">
                  <c:v>79.83</c:v>
                </c:pt>
              </c:numCache>
            </c:numRef>
          </c:val>
          <c:extLst>
            <c:ext xmlns:c16="http://schemas.microsoft.com/office/drawing/2014/chart" uri="{C3380CC4-5D6E-409C-BE32-E72D297353CC}">
              <c16:uniqueId val="{00000000-44BE-4AE5-929F-36F728809946}"/>
            </c:ext>
          </c:extLst>
        </c:ser>
        <c:dLbls>
          <c:showLegendKey val="0"/>
          <c:showVal val="0"/>
          <c:showCatName val="0"/>
          <c:showSerName val="0"/>
          <c:showPercent val="0"/>
          <c:showBubbleSize val="0"/>
        </c:dLbls>
        <c:gapWidth val="150"/>
        <c:axId val="198113280"/>
        <c:axId val="1914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44BE-4AE5-929F-36F728809946}"/>
            </c:ext>
          </c:extLst>
        </c:ser>
        <c:dLbls>
          <c:showLegendKey val="0"/>
          <c:showVal val="0"/>
          <c:showCatName val="0"/>
          <c:showSerName val="0"/>
          <c:showPercent val="0"/>
          <c:showBubbleSize val="0"/>
        </c:dLbls>
        <c:marker val="1"/>
        <c:smooth val="0"/>
        <c:axId val="198113280"/>
        <c:axId val="191499072"/>
      </c:lineChart>
      <c:dateAx>
        <c:axId val="198113280"/>
        <c:scaling>
          <c:orientation val="minMax"/>
        </c:scaling>
        <c:delete val="1"/>
        <c:axPos val="b"/>
        <c:numFmt formatCode="ge" sourceLinked="1"/>
        <c:majorTickMark val="none"/>
        <c:minorTickMark val="none"/>
        <c:tickLblPos val="none"/>
        <c:crossAx val="191499072"/>
        <c:crosses val="autoZero"/>
        <c:auto val="1"/>
        <c:lblOffset val="100"/>
        <c:baseTimeUnit val="years"/>
      </c:dateAx>
      <c:valAx>
        <c:axId val="1914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248.65</c:v>
                </c:pt>
                <c:pt idx="1">
                  <c:v>279.72000000000003</c:v>
                </c:pt>
                <c:pt idx="2">
                  <c:v>254.47</c:v>
                </c:pt>
                <c:pt idx="3">
                  <c:v>256.2</c:v>
                </c:pt>
                <c:pt idx="4">
                  <c:v>259.89999999999998</c:v>
                </c:pt>
              </c:numCache>
            </c:numRef>
          </c:val>
          <c:extLst>
            <c:ext xmlns:c16="http://schemas.microsoft.com/office/drawing/2014/chart" uri="{C3380CC4-5D6E-409C-BE32-E72D297353CC}">
              <c16:uniqueId val="{00000000-E9CA-43DE-BFE2-4574898878F3}"/>
            </c:ext>
          </c:extLst>
        </c:ser>
        <c:dLbls>
          <c:showLegendKey val="0"/>
          <c:showVal val="0"/>
          <c:showCatName val="0"/>
          <c:showSerName val="0"/>
          <c:showPercent val="0"/>
          <c:showBubbleSize val="0"/>
        </c:dLbls>
        <c:gapWidth val="150"/>
        <c:axId val="200577024"/>
        <c:axId val="1915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E9CA-43DE-BFE2-4574898878F3}"/>
            </c:ext>
          </c:extLst>
        </c:ser>
        <c:dLbls>
          <c:showLegendKey val="0"/>
          <c:showVal val="0"/>
          <c:showCatName val="0"/>
          <c:showSerName val="0"/>
          <c:showPercent val="0"/>
          <c:showBubbleSize val="0"/>
        </c:dLbls>
        <c:marker val="1"/>
        <c:smooth val="0"/>
        <c:axId val="200577024"/>
        <c:axId val="191500800"/>
      </c:lineChart>
      <c:dateAx>
        <c:axId val="200577024"/>
        <c:scaling>
          <c:orientation val="minMax"/>
        </c:scaling>
        <c:delete val="1"/>
        <c:axPos val="b"/>
        <c:numFmt formatCode="ge" sourceLinked="1"/>
        <c:majorTickMark val="none"/>
        <c:minorTickMark val="none"/>
        <c:tickLblPos val="none"/>
        <c:crossAx val="191500800"/>
        <c:crosses val="autoZero"/>
        <c:auto val="1"/>
        <c:lblOffset val="100"/>
        <c:baseTimeUnit val="years"/>
      </c:dateAx>
      <c:valAx>
        <c:axId val="1915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辰野町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19703</v>
      </c>
      <c r="AM8" s="51"/>
      <c r="AN8" s="51"/>
      <c r="AO8" s="51"/>
      <c r="AP8" s="51"/>
      <c r="AQ8" s="51"/>
      <c r="AR8" s="51"/>
      <c r="AS8" s="51"/>
      <c r="AT8" s="46">
        <f>データ!T6</f>
        <v>169.2</v>
      </c>
      <c r="AU8" s="46"/>
      <c r="AV8" s="46"/>
      <c r="AW8" s="46"/>
      <c r="AX8" s="46"/>
      <c r="AY8" s="46"/>
      <c r="AZ8" s="46"/>
      <c r="BA8" s="46"/>
      <c r="BB8" s="46">
        <f>データ!U6</f>
        <v>116.45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67.959999999999994</v>
      </c>
      <c r="Q10" s="46"/>
      <c r="R10" s="46"/>
      <c r="S10" s="46"/>
      <c r="T10" s="46"/>
      <c r="U10" s="46"/>
      <c r="V10" s="46"/>
      <c r="W10" s="46">
        <f>データ!Q6</f>
        <v>87.31</v>
      </c>
      <c r="X10" s="46"/>
      <c r="Y10" s="46"/>
      <c r="Z10" s="46"/>
      <c r="AA10" s="46"/>
      <c r="AB10" s="46"/>
      <c r="AC10" s="46"/>
      <c r="AD10" s="51">
        <f>データ!R6</f>
        <v>3869</v>
      </c>
      <c r="AE10" s="51"/>
      <c r="AF10" s="51"/>
      <c r="AG10" s="51"/>
      <c r="AH10" s="51"/>
      <c r="AI10" s="51"/>
      <c r="AJ10" s="51"/>
      <c r="AK10" s="2"/>
      <c r="AL10" s="51">
        <f>データ!V6</f>
        <v>13307</v>
      </c>
      <c r="AM10" s="51"/>
      <c r="AN10" s="51"/>
      <c r="AO10" s="51"/>
      <c r="AP10" s="51"/>
      <c r="AQ10" s="51"/>
      <c r="AR10" s="51"/>
      <c r="AS10" s="51"/>
      <c r="AT10" s="46">
        <f>データ!W6</f>
        <v>5.73</v>
      </c>
      <c r="AU10" s="46"/>
      <c r="AV10" s="46"/>
      <c r="AW10" s="46"/>
      <c r="AX10" s="46"/>
      <c r="AY10" s="46"/>
      <c r="AZ10" s="46"/>
      <c r="BA10" s="46"/>
      <c r="BB10" s="46">
        <f>データ!X6</f>
        <v>2322.34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VqgKG2ZVr+QLbkPtXyex/K8al3qSDhwuRYhm9AG2JLngzYm816nVBTcNRIzondPA9D0bdWHE4jvKC4y1H/71uw==" saltValue="EWjaDNq7vxSR82+LJ5D9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203823</v>
      </c>
      <c r="D6" s="33">
        <f t="shared" si="3"/>
        <v>47</v>
      </c>
      <c r="E6" s="33">
        <f t="shared" si="3"/>
        <v>17</v>
      </c>
      <c r="F6" s="33">
        <f t="shared" si="3"/>
        <v>1</v>
      </c>
      <c r="G6" s="33">
        <f t="shared" si="3"/>
        <v>0</v>
      </c>
      <c r="H6" s="33" t="str">
        <f t="shared" si="3"/>
        <v>長野県　辰野町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67.959999999999994</v>
      </c>
      <c r="Q6" s="34">
        <f t="shared" si="3"/>
        <v>87.31</v>
      </c>
      <c r="R6" s="34">
        <f t="shared" si="3"/>
        <v>3869</v>
      </c>
      <c r="S6" s="34">
        <f t="shared" si="3"/>
        <v>19703</v>
      </c>
      <c r="T6" s="34">
        <f t="shared" si="3"/>
        <v>169.2</v>
      </c>
      <c r="U6" s="34">
        <f t="shared" si="3"/>
        <v>116.45</v>
      </c>
      <c r="V6" s="34">
        <f t="shared" si="3"/>
        <v>13307</v>
      </c>
      <c r="W6" s="34">
        <f t="shared" si="3"/>
        <v>5.73</v>
      </c>
      <c r="X6" s="34">
        <f t="shared" si="3"/>
        <v>2322.34</v>
      </c>
      <c r="Y6" s="35">
        <f>IF(Y7="",NA(),Y7)</f>
        <v>80.06</v>
      </c>
      <c r="Z6" s="35">
        <f t="shared" ref="Z6:AH6" si="4">IF(Z7="",NA(),Z7)</f>
        <v>75.81</v>
      </c>
      <c r="AA6" s="35">
        <f t="shared" si="4"/>
        <v>80.349999999999994</v>
      </c>
      <c r="AB6" s="35">
        <f t="shared" si="4"/>
        <v>75.38</v>
      </c>
      <c r="AC6" s="35">
        <f t="shared" si="4"/>
        <v>78.17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1375.44</v>
      </c>
      <c r="BG6" s="35">
        <f t="shared" ref="BG6:BO6" si="7">IF(BG7="",NA(),BG7)</f>
        <v>1343.32</v>
      </c>
      <c r="BH6" s="35">
        <f t="shared" si="7"/>
        <v>1176.78</v>
      </c>
      <c r="BI6" s="34">
        <f t="shared" si="7"/>
        <v>0</v>
      </c>
      <c r="BJ6" s="35">
        <f t="shared" si="7"/>
        <v>1140.1400000000001</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82.17</v>
      </c>
      <c r="BR6" s="35">
        <f t="shared" ref="BR6:BZ6" si="8">IF(BR7="",NA(),BR7)</f>
        <v>73.819999999999993</v>
      </c>
      <c r="BS6" s="35">
        <f t="shared" si="8"/>
        <v>81.34</v>
      </c>
      <c r="BT6" s="35">
        <f t="shared" si="8"/>
        <v>81</v>
      </c>
      <c r="BU6" s="35">
        <f t="shared" si="8"/>
        <v>79.83</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248.65</v>
      </c>
      <c r="CC6" s="35">
        <f t="shared" ref="CC6:CK6" si="9">IF(CC7="",NA(),CC7)</f>
        <v>279.72000000000003</v>
      </c>
      <c r="CD6" s="35">
        <f t="shared" si="9"/>
        <v>254.47</v>
      </c>
      <c r="CE6" s="35">
        <f t="shared" si="9"/>
        <v>256.2</v>
      </c>
      <c r="CF6" s="35">
        <f t="shared" si="9"/>
        <v>259.89999999999998</v>
      </c>
      <c r="CG6" s="35">
        <f t="shared" si="9"/>
        <v>248.89</v>
      </c>
      <c r="CH6" s="35">
        <f t="shared" si="9"/>
        <v>250.84</v>
      </c>
      <c r="CI6" s="35">
        <f t="shared" si="9"/>
        <v>235.61</v>
      </c>
      <c r="CJ6" s="35">
        <f t="shared" si="9"/>
        <v>216.21</v>
      </c>
      <c r="CK6" s="35">
        <f t="shared" si="9"/>
        <v>220.31</v>
      </c>
      <c r="CL6" s="34" t="str">
        <f>IF(CL7="","",IF(CL7="-","【-】","【"&amp;SUBSTITUTE(TEXT(CL7,"#,##0.00"),"-","△")&amp;"】"))</f>
        <v>【136.86】</v>
      </c>
      <c r="CM6" s="35">
        <f>IF(CM7="",NA(),CM7)</f>
        <v>69.25</v>
      </c>
      <c r="CN6" s="35">
        <f t="shared" ref="CN6:CV6" si="10">IF(CN7="",NA(),CN7)</f>
        <v>73.27</v>
      </c>
      <c r="CO6" s="35">
        <f t="shared" si="10"/>
        <v>73.849999999999994</v>
      </c>
      <c r="CP6" s="35">
        <f t="shared" si="10"/>
        <v>75.680000000000007</v>
      </c>
      <c r="CQ6" s="35">
        <f t="shared" si="10"/>
        <v>79.22</v>
      </c>
      <c r="CR6" s="35">
        <f t="shared" si="10"/>
        <v>49.89</v>
      </c>
      <c r="CS6" s="35">
        <f t="shared" si="10"/>
        <v>49.39</v>
      </c>
      <c r="CT6" s="35">
        <f t="shared" si="10"/>
        <v>49.25</v>
      </c>
      <c r="CU6" s="35">
        <f t="shared" si="10"/>
        <v>50.24</v>
      </c>
      <c r="CV6" s="35">
        <f t="shared" si="10"/>
        <v>49.68</v>
      </c>
      <c r="CW6" s="34" t="str">
        <f>IF(CW7="","",IF(CW7="-","【-】","【"&amp;SUBSTITUTE(TEXT(CW7,"#,##0.00"),"-","△")&amp;"】"))</f>
        <v>【58.98】</v>
      </c>
      <c r="CX6" s="35">
        <f>IF(CX7="",NA(),CX7)</f>
        <v>93.65</v>
      </c>
      <c r="CY6" s="35">
        <f t="shared" ref="CY6:DG6" si="11">IF(CY7="",NA(),CY7)</f>
        <v>92.99</v>
      </c>
      <c r="CZ6" s="35">
        <f t="shared" si="11"/>
        <v>93.16</v>
      </c>
      <c r="DA6" s="35">
        <f t="shared" si="11"/>
        <v>93.54</v>
      </c>
      <c r="DB6" s="35">
        <f t="shared" si="11"/>
        <v>93.72</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0.01</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203823</v>
      </c>
      <c r="D7" s="37">
        <v>47</v>
      </c>
      <c r="E7" s="37">
        <v>17</v>
      </c>
      <c r="F7" s="37">
        <v>1</v>
      </c>
      <c r="G7" s="37">
        <v>0</v>
      </c>
      <c r="H7" s="37" t="s">
        <v>97</v>
      </c>
      <c r="I7" s="37" t="s">
        <v>98</v>
      </c>
      <c r="J7" s="37" t="s">
        <v>99</v>
      </c>
      <c r="K7" s="37" t="s">
        <v>100</v>
      </c>
      <c r="L7" s="37" t="s">
        <v>101</v>
      </c>
      <c r="M7" s="37" t="s">
        <v>102</v>
      </c>
      <c r="N7" s="38" t="s">
        <v>103</v>
      </c>
      <c r="O7" s="38" t="s">
        <v>104</v>
      </c>
      <c r="P7" s="38">
        <v>67.959999999999994</v>
      </c>
      <c r="Q7" s="38">
        <v>87.31</v>
      </c>
      <c r="R7" s="38">
        <v>3869</v>
      </c>
      <c r="S7" s="38">
        <v>19703</v>
      </c>
      <c r="T7" s="38">
        <v>169.2</v>
      </c>
      <c r="U7" s="38">
        <v>116.45</v>
      </c>
      <c r="V7" s="38">
        <v>13307</v>
      </c>
      <c r="W7" s="38">
        <v>5.73</v>
      </c>
      <c r="X7" s="38">
        <v>2322.34</v>
      </c>
      <c r="Y7" s="38">
        <v>80.06</v>
      </c>
      <c r="Z7" s="38">
        <v>75.81</v>
      </c>
      <c r="AA7" s="38">
        <v>80.349999999999994</v>
      </c>
      <c r="AB7" s="38">
        <v>75.38</v>
      </c>
      <c r="AC7" s="38">
        <v>78.17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1375.44</v>
      </c>
      <c r="BG7" s="38">
        <v>1343.32</v>
      </c>
      <c r="BH7" s="42">
        <v>1176.78</v>
      </c>
      <c r="BI7" s="38">
        <v>0</v>
      </c>
      <c r="BJ7" s="38">
        <v>1140.1400000000001</v>
      </c>
      <c r="BK7" s="38">
        <v>1203.71</v>
      </c>
      <c r="BL7" s="38">
        <v>1162.3599999999999</v>
      </c>
      <c r="BM7" s="38">
        <v>1047.6500000000001</v>
      </c>
      <c r="BN7" s="38">
        <v>1124.26</v>
      </c>
      <c r="BO7" s="38">
        <v>1048.23</v>
      </c>
      <c r="BP7" s="38">
        <v>682.78</v>
      </c>
      <c r="BQ7" s="38">
        <v>82.17</v>
      </c>
      <c r="BR7" s="38">
        <v>73.819999999999993</v>
      </c>
      <c r="BS7" s="38">
        <v>81.34</v>
      </c>
      <c r="BT7" s="38">
        <v>81</v>
      </c>
      <c r="BU7" s="38">
        <v>79.83</v>
      </c>
      <c r="BV7" s="38">
        <v>69.739999999999995</v>
      </c>
      <c r="BW7" s="38">
        <v>68.209999999999994</v>
      </c>
      <c r="BX7" s="38">
        <v>74.040000000000006</v>
      </c>
      <c r="BY7" s="38">
        <v>80.58</v>
      </c>
      <c r="BZ7" s="38">
        <v>78.92</v>
      </c>
      <c r="CA7" s="38">
        <v>100.91</v>
      </c>
      <c r="CB7" s="38">
        <v>248.65</v>
      </c>
      <c r="CC7" s="38">
        <v>279.72000000000003</v>
      </c>
      <c r="CD7" s="38">
        <v>254.47</v>
      </c>
      <c r="CE7" s="38">
        <v>256.2</v>
      </c>
      <c r="CF7" s="38">
        <v>259.89999999999998</v>
      </c>
      <c r="CG7" s="38">
        <v>248.89</v>
      </c>
      <c r="CH7" s="38">
        <v>250.84</v>
      </c>
      <c r="CI7" s="38">
        <v>235.61</v>
      </c>
      <c r="CJ7" s="38">
        <v>216.21</v>
      </c>
      <c r="CK7" s="38">
        <v>220.31</v>
      </c>
      <c r="CL7" s="38">
        <v>136.86000000000001</v>
      </c>
      <c r="CM7" s="38">
        <v>69.25</v>
      </c>
      <c r="CN7" s="38">
        <v>73.27</v>
      </c>
      <c r="CO7" s="38">
        <v>73.849999999999994</v>
      </c>
      <c r="CP7" s="38">
        <v>75.680000000000007</v>
      </c>
      <c r="CQ7" s="38">
        <v>79.22</v>
      </c>
      <c r="CR7" s="38">
        <v>49.89</v>
      </c>
      <c r="CS7" s="38">
        <v>49.39</v>
      </c>
      <c r="CT7" s="38">
        <v>49.25</v>
      </c>
      <c r="CU7" s="38">
        <v>50.24</v>
      </c>
      <c r="CV7" s="38">
        <v>49.68</v>
      </c>
      <c r="CW7" s="38">
        <v>58.98</v>
      </c>
      <c r="CX7" s="38">
        <v>93.65</v>
      </c>
      <c r="CY7" s="38">
        <v>92.99</v>
      </c>
      <c r="CZ7" s="38">
        <v>93.16</v>
      </c>
      <c r="DA7" s="38">
        <v>93.54</v>
      </c>
      <c r="DB7" s="38">
        <v>93.72</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0.01</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2020-01-27T06:52:06Z</cp:lastPrinted>
  <dcterms:created xsi:type="dcterms:W3CDTF">2019-12-05T05:04:26Z</dcterms:created>
  <dcterms:modified xsi:type="dcterms:W3CDTF">2020-02-20T02:34:44Z</dcterms:modified>
  <cp:category/>
</cp:coreProperties>
</file>