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3491 青木村\"/>
    </mc:Choice>
  </mc:AlternateContent>
  <workbookProtection workbookAlgorithmName="SHA-512" workbookHashValue="rYYW8EYNpDWerhgUf3r4xPju8/o1zr8XkRmO8cnCii7bI2LH8opPHKXeJZ7T9fPjeKaLcG4AfQcouom310WqUQ==" workbookSaltValue="jbqNuaDt1eYS982lasQCz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BB10" i="4"/>
  <c r="AT10" i="4"/>
  <c r="AL10" i="4"/>
  <c r="P10" i="4"/>
  <c r="I10" i="4"/>
  <c r="B10" i="4"/>
  <c r="AT8" i="4"/>
  <c r="AL8" i="4"/>
  <c r="W8" i="4"/>
  <c r="P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<sst xmlns="http://schemas.openxmlformats.org/spreadsheetml/2006/main" count="228" uniqueCount="113">
  <si>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</si>
  <si>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</si>
  <si>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</si>
  <si>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</si>
  <si>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</si>
  <si>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</si>
  <si>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</si>
  <si>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</si>
  <si>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</si>
  <si>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</si>
  <si>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</si>
  <si>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</si>
  <si>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</si>
  <si>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</si>
  <si>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</si>
  <si>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</si>
  <si>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</si>
  <si>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</si>
  <si>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</si>
  <si>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</si>
  <si>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</si>
  <si>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</si>
  <si>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</si>
  <si>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</si>
  <si>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</si>
  <si>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</si>
  <si>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</si>
  <si>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</si>
  <si>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</si>
  <si>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</si>
  <si>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</si>
  <si>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</si>
  <si>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</si>
  <si>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</si>
  <si>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</si>
  <si>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</si>
  <si>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</si>
  <si>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</si>
  <si>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</si>
  <si>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</si>
  <si>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</si>
  <si>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</si>
  <si>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</si>
  <si>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</si>
  <si>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</si>
  <si>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</si>
  <si>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</si>
  <si>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</si>
  <si>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</si>
  <si>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</si>
  <si>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</si>
  <si>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</si>
  <si>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</si>
  <si>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</si>
  <si>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</si>
  <si>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</si>
  <si>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</si>
  <si>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</si>
  <si>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</si>
  <si>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</si>
  <si>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</si>
  <si>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</si>
  <si>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</si>
  <si>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</si>
  <si>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</si>
  <si>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</si>
  <si>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</si>
  <si>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</si>
  <si>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</si>
  <si>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</si>
  <si>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</si>
  <si>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</si>
  <si>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</si>
  <si>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</si>
  <si>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</si>
  <si>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</si>
  <si>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</si>
  <si>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</si>
  <si>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</si>
  <si>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</si>
  <si>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</si>
  <si>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</si>
  <si>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</si>
  <si>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</si>
  <si>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</si>
  <si>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</si>
  <si>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</si>
  <si>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</si>
  <si>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</si>
  <si>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</si>
  <si>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</si>
  <si>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</si>
  <si>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</si>
  <si>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</si>
  <si>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</si>
  <si>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</si>
  <si>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</si>
  <si>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青木村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</si>
  <si>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</si>
  <si>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</si>
  <si>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</si>
  <si>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</si>
  <si>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</si>
  <si>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</si>
  <si>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</si>
  <si>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</si>
  <si>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</si>
  <si>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</si>
  <si>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</si>
  <si>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</si>
  <si>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維持管理費は、概ね使用料金収入で賄われているが、償還金については、ほとんどが一般会計からの繰り入れにより補われているのが現状である。地方債の償還は令和14年度までに現時点では完了であるが、今後施設などの改築、更新費用の財源として一般会計からの繰り入れが必要となる。
　下水道事業の経営改善のためには、使用料金収入による改築、更新などの費用を賄うことが理想であるため、今後維持管理の効率化により維持管理費の削減をし、ストックマネージメント計画を策定し改築、更新費用の平準化を行うことで管理運営費の削減に努める。</t>
    <rPh sb="1" eb="3">
      <t>イジ</t>
    </rPh>
    <rPh sb="3" eb="6">
      <t>カンリヒ</t>
    </rPh>
    <rPh sb="8" eb="9">
      <t>オオム</t>
    </rPh>
    <rPh sb="10" eb="12">
      <t>シヨウ</t>
    </rPh>
    <rPh sb="12" eb="14">
      <t>リョウキン</t>
    </rPh>
    <rPh sb="14" eb="16">
      <t>シュウニュウ</t>
    </rPh>
    <rPh sb="17" eb="18">
      <t>マカナ</t>
    </rPh>
    <rPh sb="25" eb="28">
      <t>ショウカンキン</t>
    </rPh>
    <rPh sb="39" eb="41">
      <t>イッパン</t>
    </rPh>
    <rPh sb="41" eb="43">
      <t>カイケイ</t>
    </rPh>
    <rPh sb="46" eb="47">
      <t>ク</t>
    </rPh>
    <rPh sb="48" eb="49">
      <t>イ</t>
    </rPh>
    <rPh sb="53" eb="54">
      <t>オギナ</t>
    </rPh>
    <rPh sb="61" eb="63">
      <t>ゲンジョウ</t>
    </rPh>
    <rPh sb="67" eb="70">
      <t>チホウサイ</t>
    </rPh>
    <rPh sb="71" eb="73">
      <t>ショウカン</t>
    </rPh>
    <rPh sb="74" eb="76">
      <t>レイワ</t>
    </rPh>
    <rPh sb="78" eb="79">
      <t>ネン</t>
    </rPh>
    <rPh sb="79" eb="80">
      <t>ド</t>
    </rPh>
    <rPh sb="83" eb="86">
      <t>ゲンジテン</t>
    </rPh>
    <rPh sb="88" eb="90">
      <t>カンリョウ</t>
    </rPh>
    <rPh sb="95" eb="97">
      <t>コンゴ</t>
    </rPh>
    <rPh sb="97" eb="99">
      <t>シセツ</t>
    </rPh>
    <rPh sb="102" eb="104">
      <t>カイチク</t>
    </rPh>
    <rPh sb="105" eb="107">
      <t>コウシン</t>
    </rPh>
    <rPh sb="107" eb="109">
      <t>ヒヨウ</t>
    </rPh>
    <rPh sb="110" eb="112">
      <t>ザイゲン</t>
    </rPh>
    <rPh sb="115" eb="117">
      <t>イッパン</t>
    </rPh>
    <rPh sb="117" eb="119">
      <t>カイケイ</t>
    </rPh>
    <rPh sb="122" eb="123">
      <t>ク</t>
    </rPh>
    <rPh sb="124" eb="125">
      <t>イ</t>
    </rPh>
    <rPh sb="127" eb="129">
      <t>ヒツヨウ</t>
    </rPh>
    <rPh sb="135" eb="138">
      <t>ゲスイドウ</t>
    </rPh>
    <rPh sb="138" eb="140">
      <t>ジギョウ</t>
    </rPh>
    <rPh sb="141" eb="143">
      <t>ケイエイ</t>
    </rPh>
    <rPh sb="143" eb="145">
      <t>カイゼン</t>
    </rPh>
    <rPh sb="151" eb="153">
      <t>シヨウ</t>
    </rPh>
    <rPh sb="153" eb="155">
      <t>リョウキン</t>
    </rPh>
    <rPh sb="155" eb="157">
      <t>シュウニュウ</t>
    </rPh>
    <rPh sb="160" eb="162">
      <t>カイチク</t>
    </rPh>
    <rPh sb="163" eb="165">
      <t>コウシン</t>
    </rPh>
    <rPh sb="168" eb="170">
      <t>ヒヨウ</t>
    </rPh>
    <rPh sb="171" eb="172">
      <t>マカナ</t>
    </rPh>
    <rPh sb="176" eb="178">
      <t>リソウ</t>
    </rPh>
    <rPh sb="184" eb="186">
      <t>コンゴ</t>
    </rPh>
    <rPh sb="186" eb="188">
      <t>イジ</t>
    </rPh>
    <rPh sb="188" eb="190">
      <t>カンリ</t>
    </rPh>
    <rPh sb="191" eb="194">
      <t>コウリツカ</t>
    </rPh>
    <rPh sb="197" eb="199">
      <t>イジ</t>
    </rPh>
    <rPh sb="199" eb="202">
      <t>カンリヒ</t>
    </rPh>
    <rPh sb="203" eb="205">
      <t>サクゲン</t>
    </rPh>
    <rPh sb="219" eb="221">
      <t>ケイカク</t>
    </rPh>
    <rPh sb="222" eb="224">
      <t>サクテイ</t>
    </rPh>
    <rPh sb="225" eb="227">
      <t>カイチク</t>
    </rPh>
    <rPh sb="228" eb="230">
      <t>コウシン</t>
    </rPh>
    <rPh sb="230" eb="232">
      <t>ヒヨウ</t>
    </rPh>
    <rPh sb="233" eb="236">
      <t>ヘイジュンカ</t>
    </rPh>
    <rPh sb="237" eb="238">
      <t>オコナ</t>
    </rPh>
    <rPh sb="242" eb="244">
      <t>カンリ</t>
    </rPh>
    <rPh sb="244" eb="246">
      <t>ウンエイ</t>
    </rPh>
    <rPh sb="246" eb="247">
      <t>ヒ</t>
    </rPh>
    <rPh sb="248" eb="250">
      <t>サクゲン</t>
    </rPh>
    <rPh sb="251" eb="252">
      <t>ツト</t>
    </rPh>
    <phoneticPr fontId="4"/>
  </si>
  <si>
    <t xml:space="preserve"> 下水処理場は共用開始から23年経過しており、経年による機器の故障による修繕が増加傾向にある。
　平成29年度には大規模な電気、機械設備の更新を実施した。管渠については、破損などの老朽化の状況は見受けられないが、平成29年度から主要な管渠を中心に計画的に、点検、清掃を実施しており、日常の維持管理を工夫し管渠の寿命を延ばし財政負担の軽減を図る。</t>
    <rPh sb="1" eb="3">
      <t>ゲスイ</t>
    </rPh>
    <rPh sb="3" eb="5">
      <t>ショリ</t>
    </rPh>
    <rPh sb="5" eb="6">
      <t>ジョウ</t>
    </rPh>
    <rPh sb="7" eb="9">
      <t>キョウヨウ</t>
    </rPh>
    <rPh sb="9" eb="11">
      <t>カイシ</t>
    </rPh>
    <rPh sb="15" eb="16">
      <t>ネン</t>
    </rPh>
    <rPh sb="16" eb="18">
      <t>ケイカ</t>
    </rPh>
    <rPh sb="23" eb="25">
      <t>ケイネン</t>
    </rPh>
    <rPh sb="28" eb="30">
      <t>キキ</t>
    </rPh>
    <rPh sb="31" eb="33">
      <t>コショウ</t>
    </rPh>
    <rPh sb="36" eb="38">
      <t>シュウゼン</t>
    </rPh>
    <rPh sb="39" eb="41">
      <t>ゾウカ</t>
    </rPh>
    <rPh sb="41" eb="43">
      <t>ケイコウ</t>
    </rPh>
    <rPh sb="49" eb="51">
      <t>ヘイセイ</t>
    </rPh>
    <rPh sb="53" eb="55">
      <t>ネンド</t>
    </rPh>
    <rPh sb="57" eb="60">
      <t>ダイキボ</t>
    </rPh>
    <rPh sb="61" eb="63">
      <t>デンキ</t>
    </rPh>
    <rPh sb="64" eb="66">
      <t>キカイ</t>
    </rPh>
    <rPh sb="66" eb="68">
      <t>セツビ</t>
    </rPh>
    <rPh sb="69" eb="71">
      <t>コウシン</t>
    </rPh>
    <rPh sb="72" eb="74">
      <t>ジッシ</t>
    </rPh>
    <rPh sb="77" eb="79">
      <t>カンキョ</t>
    </rPh>
    <rPh sb="85" eb="87">
      <t>ハソン</t>
    </rPh>
    <rPh sb="90" eb="93">
      <t>ロウキュウカ</t>
    </rPh>
    <rPh sb="94" eb="96">
      <t>ジョウキョウ</t>
    </rPh>
    <rPh sb="97" eb="99">
      <t>ミウ</t>
    </rPh>
    <rPh sb="106" eb="108">
      <t>ヘイセイ</t>
    </rPh>
    <rPh sb="110" eb="111">
      <t>ネン</t>
    </rPh>
    <rPh sb="111" eb="112">
      <t>ド</t>
    </rPh>
    <rPh sb="114" eb="116">
      <t>シュヨウ</t>
    </rPh>
    <rPh sb="117" eb="119">
      <t>カンキョ</t>
    </rPh>
    <rPh sb="120" eb="122">
      <t>チュウシン</t>
    </rPh>
    <rPh sb="123" eb="126">
      <t>ケイカクテキ</t>
    </rPh>
    <rPh sb="128" eb="130">
      <t>テンケン</t>
    </rPh>
    <rPh sb="131" eb="133">
      <t>セイソウ</t>
    </rPh>
    <rPh sb="134" eb="136">
      <t>ジッシ</t>
    </rPh>
    <rPh sb="141" eb="143">
      <t>ニチジョウ</t>
    </rPh>
    <rPh sb="144" eb="146">
      <t>イジ</t>
    </rPh>
    <rPh sb="146" eb="148">
      <t>カンリ</t>
    </rPh>
    <rPh sb="149" eb="151">
      <t>クフウ</t>
    </rPh>
    <rPh sb="152" eb="154">
      <t>カンキョ</t>
    </rPh>
    <rPh sb="155" eb="157">
      <t>ジュミョウ</t>
    </rPh>
    <rPh sb="158" eb="159">
      <t>ノ</t>
    </rPh>
    <rPh sb="161" eb="163">
      <t>ザイセイ</t>
    </rPh>
    <rPh sb="163" eb="165">
      <t>フタン</t>
    </rPh>
    <rPh sb="166" eb="168">
      <t>ケイゲン</t>
    </rPh>
    <rPh sb="169" eb="170">
      <t>ハカ</t>
    </rPh>
    <phoneticPr fontId="4"/>
  </si>
  <si>
    <t xml:space="preserve"> 管理運営費が営業収益を大幅に上回っており一般会計からの繰り入れは必須の状況にある。
　今年度は、大規模な改修工事がなかったなめ収益的収支比率と、経費回収率は一昨年とほぼ同じとなった。合わせて、汚水処理原価も下がった。
　水洗化率は90%を超えたが、新規の下水接続が増えつつも、人口減少により、有収水量、料金収入は増えていない。人口減少と節水機器の普及により料金収入の増額は今後見込めない状況であり、汚水処理原価は高く推移すると考える。
　事業費の約8割を占める地方債の償還は現時点では、令和14年で終了となるが、今後施設の更新や改築、修繕などを見込むと、収支は厳しい状況となる。事業維持のため一般会計からの繰入金を原資とした計画的な施設の運用や使用料金の見直しなど経営改善に向けた取り組みをする必要がある。
　平成29年度より令和元年にかけて公営企業会計移行に向けた事業を実施しており、経営の効率化を図る。</t>
    <rPh sb="1" eb="3">
      <t>カンリ</t>
    </rPh>
    <rPh sb="3" eb="6">
      <t>ウンエイヒ</t>
    </rPh>
    <rPh sb="7" eb="9">
      <t>エイギョウ</t>
    </rPh>
    <rPh sb="9" eb="11">
      <t>シュウエキ</t>
    </rPh>
    <rPh sb="12" eb="14">
      <t>オオハバ</t>
    </rPh>
    <rPh sb="15" eb="17">
      <t>ウワマワ</t>
    </rPh>
    <rPh sb="21" eb="23">
      <t>イッパン</t>
    </rPh>
    <rPh sb="23" eb="25">
      <t>カイケイ</t>
    </rPh>
    <rPh sb="28" eb="29">
      <t>ク</t>
    </rPh>
    <rPh sb="30" eb="31">
      <t>イ</t>
    </rPh>
    <rPh sb="33" eb="35">
      <t>ヒッス</t>
    </rPh>
    <rPh sb="36" eb="38">
      <t>ジョウキョウ</t>
    </rPh>
    <rPh sb="44" eb="47">
      <t>コンネンド</t>
    </rPh>
    <rPh sb="49" eb="52">
      <t>ダイキボ</t>
    </rPh>
    <rPh sb="53" eb="55">
      <t>カイシュウ</t>
    </rPh>
    <rPh sb="55" eb="57">
      <t>コウジ</t>
    </rPh>
    <rPh sb="64" eb="66">
      <t>シュウエキ</t>
    </rPh>
    <rPh sb="66" eb="67">
      <t>テキ</t>
    </rPh>
    <rPh sb="67" eb="69">
      <t>シュウシ</t>
    </rPh>
    <rPh sb="69" eb="71">
      <t>ヒリツ</t>
    </rPh>
    <rPh sb="73" eb="75">
      <t>ケイヒ</t>
    </rPh>
    <rPh sb="75" eb="77">
      <t>カイシュウ</t>
    </rPh>
    <rPh sb="77" eb="78">
      <t>リツ</t>
    </rPh>
    <rPh sb="79" eb="82">
      <t>イッサクネン</t>
    </rPh>
    <rPh sb="85" eb="86">
      <t>オナ</t>
    </rPh>
    <rPh sb="92" eb="93">
      <t>ア</t>
    </rPh>
    <rPh sb="97" eb="99">
      <t>オスイ</t>
    </rPh>
    <rPh sb="99" eb="101">
      <t>ショリ</t>
    </rPh>
    <rPh sb="101" eb="103">
      <t>ゲンカ</t>
    </rPh>
    <rPh sb="104" eb="105">
      <t>サ</t>
    </rPh>
    <rPh sb="111" eb="114">
      <t>スイセンカ</t>
    </rPh>
    <rPh sb="114" eb="115">
      <t>リツ</t>
    </rPh>
    <rPh sb="120" eb="121">
      <t>コ</t>
    </rPh>
    <rPh sb="125" eb="127">
      <t>シンキ</t>
    </rPh>
    <rPh sb="128" eb="130">
      <t>ゲスイ</t>
    </rPh>
    <rPh sb="130" eb="132">
      <t>セツゾク</t>
    </rPh>
    <rPh sb="133" eb="134">
      <t>フ</t>
    </rPh>
    <rPh sb="139" eb="141">
      <t>ジンコウ</t>
    </rPh>
    <rPh sb="141" eb="143">
      <t>ゲンショウ</t>
    </rPh>
    <rPh sb="147" eb="148">
      <t>ユウ</t>
    </rPh>
    <rPh sb="148" eb="149">
      <t>シュウ</t>
    </rPh>
    <rPh sb="149" eb="150">
      <t>スイ</t>
    </rPh>
    <rPh sb="150" eb="151">
      <t>リョウ</t>
    </rPh>
    <rPh sb="152" eb="154">
      <t>リョウキン</t>
    </rPh>
    <rPh sb="154" eb="156">
      <t>シュウニュウ</t>
    </rPh>
    <rPh sb="157" eb="158">
      <t>フ</t>
    </rPh>
    <rPh sb="164" eb="166">
      <t>ジンコウ</t>
    </rPh>
    <rPh sb="166" eb="168">
      <t>ゲンショウ</t>
    </rPh>
    <rPh sb="169" eb="171">
      <t>セッスイ</t>
    </rPh>
    <rPh sb="171" eb="173">
      <t>キキ</t>
    </rPh>
    <rPh sb="174" eb="176">
      <t>フキュウ</t>
    </rPh>
    <rPh sb="179" eb="181">
      <t>リョウキン</t>
    </rPh>
    <rPh sb="181" eb="183">
      <t>シュウニュウ</t>
    </rPh>
    <rPh sb="184" eb="185">
      <t>ゾウ</t>
    </rPh>
    <rPh sb="185" eb="186">
      <t>ガク</t>
    </rPh>
    <rPh sb="187" eb="189">
      <t>コンゴ</t>
    </rPh>
    <rPh sb="189" eb="191">
      <t>ミコ</t>
    </rPh>
    <rPh sb="194" eb="196">
      <t>ジョウキョウ</t>
    </rPh>
    <rPh sb="200" eb="202">
      <t>オスイ</t>
    </rPh>
    <rPh sb="202" eb="204">
      <t>ショリ</t>
    </rPh>
    <rPh sb="204" eb="206">
      <t>ゲンカ</t>
    </rPh>
    <rPh sb="207" eb="208">
      <t>タカ</t>
    </rPh>
    <rPh sb="209" eb="211">
      <t>スイイ</t>
    </rPh>
    <rPh sb="214" eb="215">
      <t>カンガ</t>
    </rPh>
    <rPh sb="220" eb="223">
      <t>ジギョウヒ</t>
    </rPh>
    <rPh sb="224" eb="225">
      <t>ヤク</t>
    </rPh>
    <rPh sb="226" eb="227">
      <t>ワリ</t>
    </rPh>
    <rPh sb="228" eb="229">
      <t>シ</t>
    </rPh>
    <rPh sb="231" eb="234">
      <t>チホウサイ</t>
    </rPh>
    <rPh sb="235" eb="237">
      <t>ショウカン</t>
    </rPh>
    <rPh sb="238" eb="239">
      <t>ゲン</t>
    </rPh>
    <rPh sb="239" eb="241">
      <t>ジテン</t>
    </rPh>
    <rPh sb="244" eb="246">
      <t>レイワ</t>
    </rPh>
    <rPh sb="248" eb="249">
      <t>ネン</t>
    </rPh>
    <rPh sb="250" eb="252">
      <t>シュウリョウ</t>
    </rPh>
    <rPh sb="257" eb="259">
      <t>コンゴ</t>
    </rPh>
    <rPh sb="259" eb="261">
      <t>シセツ</t>
    </rPh>
    <rPh sb="262" eb="264">
      <t>コウシン</t>
    </rPh>
    <rPh sb="265" eb="267">
      <t>カイチク</t>
    </rPh>
    <rPh sb="268" eb="270">
      <t>シュウゼン</t>
    </rPh>
    <rPh sb="273" eb="275">
      <t>ミコ</t>
    </rPh>
    <rPh sb="278" eb="280">
      <t>シュウシ</t>
    </rPh>
    <rPh sb="281" eb="282">
      <t>キビ</t>
    </rPh>
    <rPh sb="284" eb="286">
      <t>ジョウキョウ</t>
    </rPh>
    <rPh sb="290" eb="292">
      <t>ジギョウ</t>
    </rPh>
    <rPh sb="292" eb="294">
      <t>イジ</t>
    </rPh>
    <rPh sb="297" eb="299">
      <t>イッパン</t>
    </rPh>
    <rPh sb="299" eb="301">
      <t>カイケイ</t>
    </rPh>
    <rPh sb="304" eb="306">
      <t>クリイレ</t>
    </rPh>
    <rPh sb="306" eb="307">
      <t>キン</t>
    </rPh>
    <rPh sb="308" eb="310">
      <t>ゲンシ</t>
    </rPh>
    <rPh sb="313" eb="316">
      <t>ケイカクテキ</t>
    </rPh>
    <rPh sb="317" eb="319">
      <t>シセツ</t>
    </rPh>
    <rPh sb="320" eb="322">
      <t>ウンヨウ</t>
    </rPh>
    <rPh sb="323" eb="325">
      <t>シヨウ</t>
    </rPh>
    <rPh sb="325" eb="327">
      <t>リョウキン</t>
    </rPh>
    <rPh sb="328" eb="330">
      <t>ミナオ</t>
    </rPh>
    <rPh sb="333" eb="335">
      <t>ケイエイ</t>
    </rPh>
    <rPh sb="335" eb="337">
      <t>カイゼン</t>
    </rPh>
    <rPh sb="338" eb="339">
      <t>ム</t>
    </rPh>
    <rPh sb="341" eb="342">
      <t>ト</t>
    </rPh>
    <rPh sb="343" eb="344">
      <t>ク</t>
    </rPh>
    <rPh sb="348" eb="350">
      <t>ヒツヨウ</t>
    </rPh>
    <rPh sb="356" eb="358">
      <t>ヘイセイ</t>
    </rPh>
    <rPh sb="360" eb="362">
      <t>ネンド</t>
    </rPh>
    <rPh sb="364" eb="366">
      <t>レイワ</t>
    </rPh>
    <rPh sb="366" eb="368">
      <t>ガンネン</t>
    </rPh>
    <rPh sb="372" eb="374">
      <t>コウエイ</t>
    </rPh>
    <rPh sb="374" eb="376">
      <t>キギョウ</t>
    </rPh>
    <rPh sb="376" eb="378">
      <t>カイケイ</t>
    </rPh>
    <rPh sb="378" eb="380">
      <t>イコウ</t>
    </rPh>
    <rPh sb="381" eb="382">
      <t>ム</t>
    </rPh>
    <rPh sb="384" eb="386">
      <t>ジギョウ</t>
    </rPh>
    <rPh sb="387" eb="389">
      <t>ジッシ</t>
    </rPh>
    <rPh sb="394" eb="396">
      <t>ケイエイ</t>
    </rPh>
    <rPh sb="397" eb="400">
      <t>コウリツカ</t>
    </rPh>
    <rPh sb="401" eb="40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</si>
</sst>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A5-4AAD-A404-0CDEEB39CB9A}"/>
            </c:ext>
          </c:extLst>
        </c:ser>
        <c:dLbls>
          <c:showLegendKey val="0"/>
          <c:showVal val="0"/>
          <c:showCatName val="0"/>
          <c:showSerName val="0"/>
          <c:showPercent val="0"/>
          <c:showBubbleSize val="0"/>
        </c:dLbls>
        <c:gapWidth val="150"/>
        <c:axId val="-1357083088"/>
        <c:axId val="-135709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B3A5-4AAD-A404-0CDEEB39CB9A}"/>
            </c:ext>
          </c:extLst>
        </c:ser>
        <c:dLbls>
          <c:showLegendKey val="0"/>
          <c:showVal val="0"/>
          <c:showCatName val="0"/>
          <c:showSerName val="0"/>
          <c:showPercent val="0"/>
          <c:showBubbleSize val="0"/>
        </c:dLbls>
        <c:marker val="1"/>
        <c:smooth val="0"/>
        <c:axId val="-1357083088"/>
        <c:axId val="-1357090704"/>
      </c:lineChart>
      <c:dateAx>
        <c:axId val="-1357083088"/>
        <c:scaling>
          <c:orientation val="minMax"/>
        </c:scaling>
        <c:delete val="1"/>
        <c:axPos val="b"/>
        <c:numFmt formatCode="ge" sourceLinked="1"/>
        <c:majorTickMark val="none"/>
        <c:minorTickMark val="none"/>
        <c:tickLblPos val="none"/>
        <c:crossAx val="-1357090704"/>
        <c:crosses val="autoZero"/>
        <c:auto val="1"/>
        <c:lblOffset val="100"/>
        <c:baseTimeUnit val="years"/>
      </c:dateAx>
      <c:valAx>
        <c:axId val="-135709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8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46.36</c:v>
                </c:pt>
                <c:pt idx="1">
                  <c:v>46.84</c:v>
                </c:pt>
                <c:pt idx="2">
                  <c:v>46.58</c:v>
                </c:pt>
                <c:pt idx="3">
                  <c:v>49.41</c:v>
                </c:pt>
                <c:pt idx="4">
                  <c:v>46.52</c:v>
                </c:pt>
              </c:numCache>
            </c:numRef>
          </c:val>
          <c:extLst>
            <c:ext xmlns:c16="http://schemas.microsoft.com/office/drawing/2014/chart" uri="{C3380CC4-5D6E-409C-BE32-E72D297353CC}">
              <c16:uniqueId val="{00000000-96F1-4017-8BF7-353C23FACBB9}"/>
            </c:ext>
          </c:extLst>
        </c:ser>
        <c:dLbls>
          <c:showLegendKey val="0"/>
          <c:showVal val="0"/>
          <c:showCatName val="0"/>
          <c:showSerName val="0"/>
          <c:showPercent val="0"/>
          <c:showBubbleSize val="0"/>
        </c:dLbls>
        <c:gapWidth val="150"/>
        <c:axId val="-1385489552"/>
        <c:axId val="-138549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96F1-4017-8BF7-353C23FACBB9}"/>
            </c:ext>
          </c:extLst>
        </c:ser>
        <c:dLbls>
          <c:showLegendKey val="0"/>
          <c:showVal val="0"/>
          <c:showCatName val="0"/>
          <c:showSerName val="0"/>
          <c:showPercent val="0"/>
          <c:showBubbleSize val="0"/>
        </c:dLbls>
        <c:marker val="1"/>
        <c:smooth val="0"/>
        <c:axId val="-1385489552"/>
        <c:axId val="-1385490096"/>
      </c:lineChart>
      <c:dateAx>
        <c:axId val="-1385489552"/>
        <c:scaling>
          <c:orientation val="minMax"/>
        </c:scaling>
        <c:delete val="1"/>
        <c:axPos val="b"/>
        <c:numFmt formatCode="ge" sourceLinked="1"/>
        <c:majorTickMark val="none"/>
        <c:minorTickMark val="none"/>
        <c:tickLblPos val="none"/>
        <c:crossAx val="-1385490096"/>
        <c:crosses val="autoZero"/>
        <c:auto val="1"/>
        <c:lblOffset val="100"/>
        <c:baseTimeUnit val="years"/>
      </c:dateAx>
      <c:valAx>
        <c:axId val="-138549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91.3</c:v>
                </c:pt>
                <c:pt idx="1">
                  <c:v>93.4</c:v>
                </c:pt>
                <c:pt idx="2">
                  <c:v>93.45</c:v>
                </c:pt>
                <c:pt idx="3">
                  <c:v>94.2</c:v>
                </c:pt>
                <c:pt idx="4">
                  <c:v>94.64</c:v>
                </c:pt>
              </c:numCache>
            </c:numRef>
          </c:val>
          <c:extLst>
            <c:ext xmlns:c16="http://schemas.microsoft.com/office/drawing/2014/chart" uri="{C3380CC4-5D6E-409C-BE32-E72D297353CC}">
              <c16:uniqueId val="{00000000-E552-42D4-A476-21637EF90A21}"/>
            </c:ext>
          </c:extLst>
        </c:ser>
        <c:dLbls>
          <c:showLegendKey val="0"/>
          <c:showVal val="0"/>
          <c:showCatName val="0"/>
          <c:showSerName val="0"/>
          <c:showPercent val="0"/>
          <c:showBubbleSize val="0"/>
        </c:dLbls>
        <c:gapWidth val="150"/>
        <c:axId val="-1385492816"/>
        <c:axId val="-138549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E552-42D4-A476-21637EF90A21}"/>
            </c:ext>
          </c:extLst>
        </c:ser>
        <c:dLbls>
          <c:showLegendKey val="0"/>
          <c:showVal val="0"/>
          <c:showCatName val="0"/>
          <c:showSerName val="0"/>
          <c:showPercent val="0"/>
          <c:showBubbleSize val="0"/>
        </c:dLbls>
        <c:marker val="1"/>
        <c:smooth val="0"/>
        <c:axId val="-1385492816"/>
        <c:axId val="-1385492272"/>
      </c:lineChart>
      <c:dateAx>
        <c:axId val="-1385492816"/>
        <c:scaling>
          <c:orientation val="minMax"/>
        </c:scaling>
        <c:delete val="1"/>
        <c:axPos val="b"/>
        <c:numFmt formatCode="ge" sourceLinked="1"/>
        <c:majorTickMark val="none"/>
        <c:minorTickMark val="none"/>
        <c:tickLblPos val="none"/>
        <c:crossAx val="-1385492272"/>
        <c:crosses val="autoZero"/>
        <c:auto val="1"/>
        <c:lblOffset val="100"/>
        <c:baseTimeUnit val="years"/>
      </c:dateAx>
      <c:valAx>
        <c:axId val="-138549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9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84.84</c:v>
                </c:pt>
                <c:pt idx="1">
                  <c:v>82.42</c:v>
                </c:pt>
                <c:pt idx="2">
                  <c:v>81.099999999999994</c:v>
                </c:pt>
                <c:pt idx="3">
                  <c:v>74.22</c:v>
                </c:pt>
                <c:pt idx="4">
                  <c:v>80.48</c:v>
                </c:pt>
              </c:numCache>
            </c:numRef>
          </c:val>
          <c:extLst>
            <c:ext xmlns:c16="http://schemas.microsoft.com/office/drawing/2014/chart" uri="{C3380CC4-5D6E-409C-BE32-E72D297353CC}">
              <c16:uniqueId val="{00000000-DF6F-4587-BC34-01AD8109C38E}"/>
            </c:ext>
          </c:extLst>
        </c:ser>
        <c:dLbls>
          <c:showLegendKey val="0"/>
          <c:showVal val="0"/>
          <c:showCatName val="0"/>
          <c:showSerName val="0"/>
          <c:showPercent val="0"/>
          <c:showBubbleSize val="0"/>
        </c:dLbls>
        <c:gapWidth val="150"/>
        <c:axId val="-1357079280"/>
        <c:axId val="-135707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6F-4587-BC34-01AD8109C38E}"/>
            </c:ext>
          </c:extLst>
        </c:ser>
        <c:dLbls>
          <c:showLegendKey val="0"/>
          <c:showVal val="0"/>
          <c:showCatName val="0"/>
          <c:showSerName val="0"/>
          <c:showPercent val="0"/>
          <c:showBubbleSize val="0"/>
        </c:dLbls>
        <c:marker val="1"/>
        <c:smooth val="0"/>
        <c:axId val="-1357079280"/>
        <c:axId val="-1357078736"/>
      </c:lineChart>
      <c:dateAx>
        <c:axId val="-1357079280"/>
        <c:scaling>
          <c:orientation val="minMax"/>
        </c:scaling>
        <c:delete val="1"/>
        <c:axPos val="b"/>
        <c:numFmt formatCode="ge" sourceLinked="1"/>
        <c:majorTickMark val="none"/>
        <c:minorTickMark val="none"/>
        <c:tickLblPos val="none"/>
        <c:crossAx val="-1357078736"/>
        <c:crosses val="autoZero"/>
        <c:auto val="1"/>
        <c:lblOffset val="100"/>
        <c:baseTimeUnit val="years"/>
      </c:dateAx>
      <c:valAx>
        <c:axId val="-135707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7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E-4EE5-8DC0-30C6E29DE36E}"/>
            </c:ext>
          </c:extLst>
        </c:ser>
        <c:dLbls>
          <c:showLegendKey val="0"/>
          <c:showVal val="0"/>
          <c:showCatName val="0"/>
          <c:showSerName val="0"/>
          <c:showPercent val="0"/>
          <c:showBubbleSize val="0"/>
        </c:dLbls>
        <c:gapWidth val="150"/>
        <c:axId val="-1357078192"/>
        <c:axId val="-135708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E-4EE5-8DC0-30C6E29DE36E}"/>
            </c:ext>
          </c:extLst>
        </c:ser>
        <c:dLbls>
          <c:showLegendKey val="0"/>
          <c:showVal val="0"/>
          <c:showCatName val="0"/>
          <c:showSerName val="0"/>
          <c:showPercent val="0"/>
          <c:showBubbleSize val="0"/>
        </c:dLbls>
        <c:marker val="1"/>
        <c:smooth val="0"/>
        <c:axId val="-1357078192"/>
        <c:axId val="-1357083632"/>
      </c:lineChart>
      <c:dateAx>
        <c:axId val="-1357078192"/>
        <c:scaling>
          <c:orientation val="minMax"/>
        </c:scaling>
        <c:delete val="1"/>
        <c:axPos val="b"/>
        <c:numFmt formatCode="ge" sourceLinked="1"/>
        <c:majorTickMark val="none"/>
        <c:minorTickMark val="none"/>
        <c:tickLblPos val="none"/>
        <c:crossAx val="-1357083632"/>
        <c:crosses val="autoZero"/>
        <c:auto val="1"/>
        <c:lblOffset val="100"/>
        <c:baseTimeUnit val="years"/>
      </c:dateAx>
      <c:valAx>
        <c:axId val="-135708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3-4B16-B6E8-9B6B9B82B495}"/>
            </c:ext>
          </c:extLst>
        </c:ser>
        <c:dLbls>
          <c:showLegendKey val="0"/>
          <c:showVal val="0"/>
          <c:showCatName val="0"/>
          <c:showSerName val="0"/>
          <c:showPercent val="0"/>
          <c:showBubbleSize val="0"/>
        </c:dLbls>
        <c:gapWidth val="150"/>
        <c:axId val="-1357089616"/>
        <c:axId val="-16014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3-4B16-B6E8-9B6B9B82B495}"/>
            </c:ext>
          </c:extLst>
        </c:ser>
        <c:dLbls>
          <c:showLegendKey val="0"/>
          <c:showVal val="0"/>
          <c:showCatName val="0"/>
          <c:showSerName val="0"/>
          <c:showPercent val="0"/>
          <c:showBubbleSize val="0"/>
        </c:dLbls>
        <c:marker val="1"/>
        <c:smooth val="0"/>
        <c:axId val="-1357089616"/>
        <c:axId val="-1601415664"/>
      </c:lineChart>
      <c:dateAx>
        <c:axId val="-1357089616"/>
        <c:scaling>
          <c:orientation val="minMax"/>
        </c:scaling>
        <c:delete val="1"/>
        <c:axPos val="b"/>
        <c:numFmt formatCode="ge" sourceLinked="1"/>
        <c:majorTickMark val="none"/>
        <c:minorTickMark val="none"/>
        <c:tickLblPos val="none"/>
        <c:crossAx val="-1601415664"/>
        <c:crosses val="autoZero"/>
        <c:auto val="1"/>
        <c:lblOffset val="100"/>
        <c:baseTimeUnit val="years"/>
      </c:dateAx>
      <c:valAx>
        <c:axId val="-16014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8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EA-497E-95A5-1752802F6F76}"/>
            </c:ext>
          </c:extLst>
        </c:ser>
        <c:dLbls>
          <c:showLegendKey val="0"/>
          <c:showVal val="0"/>
          <c:showCatName val="0"/>
          <c:showSerName val="0"/>
          <c:showPercent val="0"/>
          <c:showBubbleSize val="0"/>
        </c:dLbls>
        <c:gapWidth val="150"/>
        <c:axId val="-1601406960"/>
        <c:axId val="-160141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EA-497E-95A5-1752802F6F76}"/>
            </c:ext>
          </c:extLst>
        </c:ser>
        <c:dLbls>
          <c:showLegendKey val="0"/>
          <c:showVal val="0"/>
          <c:showCatName val="0"/>
          <c:showSerName val="0"/>
          <c:showPercent val="0"/>
          <c:showBubbleSize val="0"/>
        </c:dLbls>
        <c:marker val="1"/>
        <c:smooth val="0"/>
        <c:axId val="-1601406960"/>
        <c:axId val="-1601415120"/>
      </c:lineChart>
      <c:dateAx>
        <c:axId val="-1601406960"/>
        <c:scaling>
          <c:orientation val="minMax"/>
        </c:scaling>
        <c:delete val="1"/>
        <c:axPos val="b"/>
        <c:numFmt formatCode="ge" sourceLinked="1"/>
        <c:majorTickMark val="none"/>
        <c:minorTickMark val="none"/>
        <c:tickLblPos val="none"/>
        <c:crossAx val="-1601415120"/>
        <c:crosses val="autoZero"/>
        <c:auto val="1"/>
        <c:lblOffset val="100"/>
        <c:baseTimeUnit val="years"/>
      </c:dateAx>
      <c:valAx>
        <c:axId val="-160141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0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72-4EC5-A198-49D5A92E4660}"/>
            </c:ext>
          </c:extLst>
        </c:ser>
        <c:dLbls>
          <c:showLegendKey val="0"/>
          <c:showVal val="0"/>
          <c:showCatName val="0"/>
          <c:showSerName val="0"/>
          <c:showPercent val="0"/>
          <c:showBubbleSize val="0"/>
        </c:dLbls>
        <c:gapWidth val="150"/>
        <c:axId val="-1601405872"/>
        <c:axId val="-16014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72-4EC5-A198-49D5A92E4660}"/>
            </c:ext>
          </c:extLst>
        </c:ser>
        <c:dLbls>
          <c:showLegendKey val="0"/>
          <c:showVal val="0"/>
          <c:showCatName val="0"/>
          <c:showSerName val="0"/>
          <c:showPercent val="0"/>
          <c:showBubbleSize val="0"/>
        </c:dLbls>
        <c:marker val="1"/>
        <c:smooth val="0"/>
        <c:axId val="-1601405872"/>
        <c:axId val="-1601414032"/>
      </c:lineChart>
      <c:dateAx>
        <c:axId val="-1601405872"/>
        <c:scaling>
          <c:orientation val="minMax"/>
        </c:scaling>
        <c:delete val="1"/>
        <c:axPos val="b"/>
        <c:numFmt formatCode="ge" sourceLinked="1"/>
        <c:majorTickMark val="none"/>
        <c:minorTickMark val="none"/>
        <c:tickLblPos val="none"/>
        <c:crossAx val="-1601414032"/>
        <c:crosses val="autoZero"/>
        <c:auto val="1"/>
        <c:lblOffset val="100"/>
        <c:baseTimeUnit val="years"/>
      </c:dateAx>
      <c:valAx>
        <c:axId val="-160141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309.10000000000002</c:v>
                </c:pt>
                <c:pt idx="1">
                  <c:v>0</c:v>
                </c:pt>
                <c:pt idx="2">
                  <c:v>0</c:v>
                </c:pt>
                <c:pt idx="3">
                  <c:v>0</c:v>
                </c:pt>
                <c:pt idx="4">
                  <c:v>0</c:v>
                </c:pt>
              </c:numCache>
            </c:numRef>
          </c:val>
          <c:extLst>
            <c:ext xmlns:c16="http://schemas.microsoft.com/office/drawing/2014/chart" uri="{C3380CC4-5D6E-409C-BE32-E72D297353CC}">
              <c16:uniqueId val="{00000000-9D9D-40F3-9C00-9E00F18C2E1E}"/>
            </c:ext>
          </c:extLst>
        </c:ser>
        <c:dLbls>
          <c:showLegendKey val="0"/>
          <c:showVal val="0"/>
          <c:showCatName val="0"/>
          <c:showSerName val="0"/>
          <c:showPercent val="0"/>
          <c:showBubbleSize val="0"/>
        </c:dLbls>
        <c:gapWidth val="150"/>
        <c:axId val="-1601402608"/>
        <c:axId val="-160141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9D9D-40F3-9C00-9E00F18C2E1E}"/>
            </c:ext>
          </c:extLst>
        </c:ser>
        <c:dLbls>
          <c:showLegendKey val="0"/>
          <c:showVal val="0"/>
          <c:showCatName val="0"/>
          <c:showSerName val="0"/>
          <c:showPercent val="0"/>
          <c:showBubbleSize val="0"/>
        </c:dLbls>
        <c:marker val="1"/>
        <c:smooth val="0"/>
        <c:axId val="-1601402608"/>
        <c:axId val="-1601412400"/>
      </c:lineChart>
      <c:dateAx>
        <c:axId val="-1601402608"/>
        <c:scaling>
          <c:orientation val="minMax"/>
        </c:scaling>
        <c:delete val="1"/>
        <c:axPos val="b"/>
        <c:numFmt formatCode="ge" sourceLinked="1"/>
        <c:majorTickMark val="none"/>
        <c:minorTickMark val="none"/>
        <c:tickLblPos val="none"/>
        <c:crossAx val="-1601412400"/>
        <c:crosses val="autoZero"/>
        <c:auto val="1"/>
        <c:lblOffset val="100"/>
        <c:baseTimeUnit val="years"/>
      </c:dateAx>
      <c:valAx>
        <c:axId val="-16014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0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65.239999999999995</c:v>
                </c:pt>
                <c:pt idx="1">
                  <c:v>71.739999999999995</c:v>
                </c:pt>
                <c:pt idx="2">
                  <c:v>66.8</c:v>
                </c:pt>
                <c:pt idx="3">
                  <c:v>51.05</c:v>
                </c:pt>
                <c:pt idx="4">
                  <c:v>71.790000000000006</c:v>
                </c:pt>
              </c:numCache>
            </c:numRef>
          </c:val>
          <c:extLst>
            <c:ext xmlns:c16="http://schemas.microsoft.com/office/drawing/2014/chart" uri="{C3380CC4-5D6E-409C-BE32-E72D297353CC}">
              <c16:uniqueId val="{00000000-F059-43AC-8974-A5E08A15EE66}"/>
            </c:ext>
          </c:extLst>
        </c:ser>
        <c:dLbls>
          <c:showLegendKey val="0"/>
          <c:showVal val="0"/>
          <c:showCatName val="0"/>
          <c:showSerName val="0"/>
          <c:showPercent val="0"/>
          <c:showBubbleSize val="0"/>
        </c:dLbls>
        <c:gapWidth val="150"/>
        <c:axId val="-1601410768"/>
        <c:axId val="-138548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059-43AC-8974-A5E08A15EE66}"/>
            </c:ext>
          </c:extLst>
        </c:ser>
        <c:dLbls>
          <c:showLegendKey val="0"/>
          <c:showVal val="0"/>
          <c:showCatName val="0"/>
          <c:showSerName val="0"/>
          <c:showPercent val="0"/>
          <c:showBubbleSize val="0"/>
        </c:dLbls>
        <c:marker val="1"/>
        <c:smooth val="0"/>
        <c:axId val="-1601410768"/>
        <c:axId val="-1385485744"/>
      </c:lineChart>
      <c:dateAx>
        <c:axId val="-1601410768"/>
        <c:scaling>
          <c:orientation val="minMax"/>
        </c:scaling>
        <c:delete val="1"/>
        <c:axPos val="b"/>
        <c:numFmt formatCode="ge" sourceLinked="1"/>
        <c:majorTickMark val="none"/>
        <c:minorTickMark val="none"/>
        <c:tickLblPos val="none"/>
        <c:crossAx val="-1385485744"/>
        <c:crosses val="autoZero"/>
        <c:auto val="1"/>
        <c:lblOffset val="100"/>
        <c:baseTimeUnit val="years"/>
      </c:dateAx>
      <c:valAx>
        <c:axId val="-138548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4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330.89</c:v>
                </c:pt>
                <c:pt idx="1">
                  <c:v>301.98</c:v>
                </c:pt>
                <c:pt idx="2">
                  <c:v>306.08</c:v>
                </c:pt>
                <c:pt idx="3">
                  <c:v>380.9</c:v>
                </c:pt>
                <c:pt idx="4">
                  <c:v>288.98</c:v>
                </c:pt>
              </c:numCache>
            </c:numRef>
          </c:val>
          <c:extLst>
            <c:ext xmlns:c16="http://schemas.microsoft.com/office/drawing/2014/chart" uri="{C3380CC4-5D6E-409C-BE32-E72D297353CC}">
              <c16:uniqueId val="{00000000-7A24-4D78-A362-8DEAA3F3A3AB}"/>
            </c:ext>
          </c:extLst>
        </c:ser>
        <c:dLbls>
          <c:showLegendKey val="0"/>
          <c:showVal val="0"/>
          <c:showCatName val="0"/>
          <c:showSerName val="0"/>
          <c:showPercent val="0"/>
          <c:showBubbleSize val="0"/>
        </c:dLbls>
        <c:gapWidth val="150"/>
        <c:axId val="-1385489008"/>
        <c:axId val="-138548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7A24-4D78-A362-8DEAA3F3A3AB}"/>
            </c:ext>
          </c:extLst>
        </c:ser>
        <c:dLbls>
          <c:showLegendKey val="0"/>
          <c:showVal val="0"/>
          <c:showCatName val="0"/>
          <c:showSerName val="0"/>
          <c:showPercent val="0"/>
          <c:showBubbleSize val="0"/>
        </c:dLbls>
        <c:marker val="1"/>
        <c:smooth val="0"/>
        <c:axId val="-1385489008"/>
        <c:axId val="-1385486288"/>
      </c:lineChart>
      <c:dateAx>
        <c:axId val="-1385489008"/>
        <c:scaling>
          <c:orientation val="minMax"/>
        </c:scaling>
        <c:delete val="1"/>
        <c:axPos val="b"/>
        <c:numFmt formatCode="ge" sourceLinked="1"/>
        <c:majorTickMark val="none"/>
        <c:minorTickMark val="none"/>
        <c:tickLblPos val="none"/>
        <c:crossAx val="-1385486288"/>
        <c:crosses val="autoZero"/>
        <c:auto val="1"/>
        <c:lblOffset val="100"/>
        <c:baseTimeUnit val="years"/>
      </c:dateAx>
      <c:valAx>
        <c:axId val="-138548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青木村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4398</v>
      </c>
      <c r="AM8" s="69"/>
      <c r="AN8" s="69"/>
      <c r="AO8" s="69"/>
      <c r="AP8" s="69"/>
      <c r="AQ8" s="69"/>
      <c r="AR8" s="69"/>
      <c r="AS8" s="69"/>
      <c r="AT8" s="68">
        <f>データ!T6</f>
        <v>57.1</v>
      </c>
      <c r="AU8" s="68"/>
      <c r="AV8" s="68"/>
      <c r="AW8" s="68"/>
      <c r="AX8" s="68"/>
      <c r="AY8" s="68"/>
      <c r="AZ8" s="68"/>
      <c r="BA8" s="68"/>
      <c r="BB8" s="68">
        <f>データ!U6</f>
        <v>77.02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91.29</v>
      </c>
      <c r="Q10" s="68"/>
      <c r="R10" s="68"/>
      <c r="S10" s="68"/>
      <c r="T10" s="68"/>
      <c r="U10" s="68"/>
      <c r="V10" s="68"/>
      <c r="W10" s="68">
        <f>データ!Q6</f>
        <v>100</v>
      </c>
      <c r="X10" s="68"/>
      <c r="Y10" s="68"/>
      <c r="Z10" s="68"/>
      <c r="AA10" s="68"/>
      <c r="AB10" s="68"/>
      <c r="AC10" s="68"/>
      <c r="AD10" s="69">
        <f>データ!R6</f>
        <v>4080</v>
      </c>
      <c r="AE10" s="69"/>
      <c r="AF10" s="69"/>
      <c r="AG10" s="69"/>
      <c r="AH10" s="69"/>
      <c r="AI10" s="69"/>
      <c r="AJ10" s="69"/>
      <c r="AK10" s="2"/>
      <c r="AL10" s="69">
        <f>データ!V6</f>
        <v>3995</v>
      </c>
      <c r="AM10" s="69"/>
      <c r="AN10" s="69"/>
      <c r="AO10" s="69"/>
      <c r="AP10" s="69"/>
      <c r="AQ10" s="69"/>
      <c r="AR10" s="69"/>
      <c r="AS10" s="69"/>
      <c r="AT10" s="68">
        <f>データ!W6</f>
        <v>1.5</v>
      </c>
      <c r="AU10" s="68"/>
      <c r="AV10" s="68"/>
      <c r="AW10" s="68"/>
      <c r="AX10" s="68"/>
      <c r="AY10" s="68"/>
      <c r="AZ10" s="68"/>
      <c r="BA10" s="68"/>
      <c r="BB10" s="68">
        <f>データ!X6</f>
        <v>2663.33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d/6GaGAzxZHFkHOtcZe5y9iF1oQP3oC+PqP/C8ovaPvnprAUiBK4q/e0qzYHulMRrN5+8J/4G/f6GfLTj6kerg==" saltValue="O5kIoWItQ9R6fWEt0GC9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203491</v>
      </c>
      <c r="D6" s="33">
        <f t="shared" si="3"/>
        <v>47</v>
      </c>
      <c r="E6" s="33">
        <f t="shared" si="3"/>
        <v>17</v>
      </c>
      <c r="F6" s="33">
        <f t="shared" si="3"/>
        <v>4</v>
      </c>
      <c r="G6" s="33">
        <f t="shared" si="3"/>
        <v>0</v>
      </c>
      <c r="H6" s="33" t="str">
        <f t="shared" si="3"/>
        <v>長野県　青木村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91.29</v>
      </c>
      <c r="Q6" s="34">
        <f t="shared" si="3"/>
        <v>100</v>
      </c>
      <c r="R6" s="34">
        <f t="shared" si="3"/>
        <v>4080</v>
      </c>
      <c r="S6" s="34">
        <f t="shared" si="3"/>
        <v>4398</v>
      </c>
      <c r="T6" s="34">
        <f t="shared" si="3"/>
        <v>57.1</v>
      </c>
      <c r="U6" s="34">
        <f t="shared" si="3"/>
        <v>77.02</v>
      </c>
      <c r="V6" s="34">
        <f t="shared" si="3"/>
        <v>3995</v>
      </c>
      <c r="W6" s="34">
        <f t="shared" si="3"/>
        <v>1.5</v>
      </c>
      <c r="X6" s="34">
        <f t="shared" si="3"/>
        <v>2663.33</v>
      </c>
      <c r="Y6" s="35">
        <f>IF(Y7="",NA(),Y7)</f>
        <v>84.84</v>
      </c>
      <c r="Z6" s="35">
        <f t="shared" ref="Z6:AH6" si="4">IF(Z7="",NA(),Z7)</f>
        <v>82.42</v>
      </c>
      <c r="AA6" s="35">
        <f t="shared" si="4"/>
        <v>81.099999999999994</v>
      </c>
      <c r="AB6" s="35">
        <f t="shared" si="4"/>
        <v>74.22</v>
      </c>
      <c r="AC6" s="35">
        <f t="shared" si="4"/>
        <v>80.48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309.10000000000002</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65.239999999999995</v>
      </c>
      <c r="BR6" s="35">
        <f t="shared" ref="BR6:BZ6" si="8">IF(BR7="",NA(),BR7)</f>
        <v>71.739999999999995</v>
      </c>
      <c r="BS6" s="35">
        <f t="shared" si="8"/>
        <v>66.8</v>
      </c>
      <c r="BT6" s="35">
        <f t="shared" si="8"/>
        <v>51.05</v>
      </c>
      <c r="BU6" s="35">
        <f t="shared" si="8"/>
        <v>71.790000000000006</v>
      </c>
      <c r="BV6" s="35">
        <f t="shared" si="8"/>
        <v>66.56</v>
      </c>
      <c r="BW6" s="35">
        <f t="shared" si="8"/>
        <v>66.22</v>
      </c>
      <c r="BX6" s="35">
        <f t="shared" si="8"/>
        <v>69.87</v>
      </c>
      <c r="BY6" s="35">
        <f t="shared" si="8"/>
        <v>74.3</v>
      </c>
      <c r="BZ6" s="35">
        <f t="shared" si="8"/>
        <v>72.260000000000005</v>
      </c>
      <c r="CA6" s="34" t="str">
        <f>IF(CA7="","",IF(CA7="-","【-】","【"&amp;SUBSTITUTE(TEXT(CA7,"#,##0.00"),"-","△")&amp;"】"))</f>
        <v>【74.48】</v>
      </c>
      <c r="CB6" s="35">
        <f>IF(CB7="",NA(),CB7)</f>
        <v>330.89</v>
      </c>
      <c r="CC6" s="35">
        <f t="shared" ref="CC6:CK6" si="9">IF(CC7="",NA(),CC7)</f>
        <v>301.98</v>
      </c>
      <c r="CD6" s="35">
        <f t="shared" si="9"/>
        <v>306.08</v>
      </c>
      <c r="CE6" s="35">
        <f t="shared" si="9"/>
        <v>380.9</v>
      </c>
      <c r="CF6" s="35">
        <f t="shared" si="9"/>
        <v>288.98</v>
      </c>
      <c r="CG6" s="35">
        <f t="shared" si="9"/>
        <v>244.29</v>
      </c>
      <c r="CH6" s="35">
        <f t="shared" si="9"/>
        <v>246.72</v>
      </c>
      <c r="CI6" s="35">
        <f t="shared" si="9"/>
        <v>234.96</v>
      </c>
      <c r="CJ6" s="35">
        <f t="shared" si="9"/>
        <v>221.81</v>
      </c>
      <c r="CK6" s="35">
        <f t="shared" si="9"/>
        <v>230.02</v>
      </c>
      <c r="CL6" s="34" t="str">
        <f>IF(CL7="","",IF(CL7="-","【-】","【"&amp;SUBSTITUTE(TEXT(CL7,"#,##0.00"),"-","△")&amp;"】"))</f>
        <v>【219.46】</v>
      </c>
      <c r="CM6" s="35">
        <f>IF(CM7="",NA(),CM7)</f>
        <v>46.36</v>
      </c>
      <c r="CN6" s="35">
        <f t="shared" ref="CN6:CV6" si="10">IF(CN7="",NA(),CN7)</f>
        <v>46.84</v>
      </c>
      <c r="CO6" s="35">
        <f t="shared" si="10"/>
        <v>46.58</v>
      </c>
      <c r="CP6" s="35">
        <f t="shared" si="10"/>
        <v>49.41</v>
      </c>
      <c r="CQ6" s="35">
        <f t="shared" si="10"/>
        <v>46.52</v>
      </c>
      <c r="CR6" s="35">
        <f t="shared" si="10"/>
        <v>43.58</v>
      </c>
      <c r="CS6" s="35">
        <f t="shared" si="10"/>
        <v>41.35</v>
      </c>
      <c r="CT6" s="35">
        <f t="shared" si="10"/>
        <v>42.9</v>
      </c>
      <c r="CU6" s="35">
        <f t="shared" si="10"/>
        <v>43.36</v>
      </c>
      <c r="CV6" s="35">
        <f t="shared" si="10"/>
        <v>42.56</v>
      </c>
      <c r="CW6" s="34" t="str">
        <f>IF(CW7="","",IF(CW7="-","【-】","【"&amp;SUBSTITUTE(TEXT(CW7,"#,##0.00"),"-","△")&amp;"】"))</f>
        <v>【42.82】</v>
      </c>
      <c r="CX6" s="35">
        <f>IF(CX7="",NA(),CX7)</f>
        <v>91.3</v>
      </c>
      <c r="CY6" s="35">
        <f t="shared" ref="CY6:DG6" si="11">IF(CY7="",NA(),CY7)</f>
        <v>93.4</v>
      </c>
      <c r="CZ6" s="35">
        <f t="shared" si="11"/>
        <v>93.45</v>
      </c>
      <c r="DA6" s="35">
        <f t="shared" si="11"/>
        <v>94.2</v>
      </c>
      <c r="DB6" s="35">
        <f t="shared" si="11"/>
        <v>94.64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203491</v>
      </c>
      <c r="D7" s="37">
        <v>47</v>
      </c>
      <c r="E7" s="37">
        <v>17</v>
      </c>
      <c r="F7" s="37">
        <v>4</v>
      </c>
      <c r="G7" s="37">
        <v>0</v>
      </c>
      <c r="H7" s="37" t="s">
        <v>97</v>
      </c>
      <c r="I7" s="37" t="s">
        <v>98</v>
      </c>
      <c r="J7" s="37" t="s">
        <v>99</v>
      </c>
      <c r="K7" s="37" t="s">
        <v>100</v>
      </c>
      <c r="L7" s="37" t="s">
        <v>101</v>
      </c>
      <c r="M7" s="37" t="s">
        <v>102</v>
      </c>
      <c r="N7" s="38" t="s">
        <v>103</v>
      </c>
      <c r="O7" s="38" t="s">
        <v>104</v>
      </c>
      <c r="P7" s="38">
        <v>91.29</v>
      </c>
      <c r="Q7" s="38">
        <v>100</v>
      </c>
      <c r="R7" s="38">
        <v>4080</v>
      </c>
      <c r="S7" s="38">
        <v>4398</v>
      </c>
      <c r="T7" s="38">
        <v>57.1</v>
      </c>
      <c r="U7" s="38">
        <v>77.02</v>
      </c>
      <c r="V7" s="38">
        <v>3995</v>
      </c>
      <c r="W7" s="38">
        <v>1.5</v>
      </c>
      <c r="X7" s="38">
        <v>2663.33</v>
      </c>
      <c r="Y7" s="38">
        <v>84.84</v>
      </c>
      <c r="Z7" s="38">
        <v>82.42</v>
      </c>
      <c r="AA7" s="38">
        <v>81.099999999999994</v>
      </c>
      <c r="AB7" s="38">
        <v>74.22</v>
      </c>
      <c r="AC7" s="38">
        <v>80.48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309.10000000000002</v>
      </c>
      <c r="BG7" s="38">
        <v>0</v>
      </c>
      <c r="BH7" s="42">
        <v>0</v>
      </c>
      <c r="BI7" s="38">
        <v>0</v>
      </c>
      <c r="BJ7" s="38">
        <v>0</v>
      </c>
      <c r="BK7" s="38">
        <v>1436</v>
      </c>
      <c r="BL7" s="38">
        <v>1434.89</v>
      </c>
      <c r="BM7" s="38">
        <v>1298.9100000000001</v>
      </c>
      <c r="BN7" s="38">
        <v>1243.71</v>
      </c>
      <c r="BO7" s="38">
        <v>1194.1500000000001</v>
      </c>
      <c r="BP7" s="38">
        <v>1209.4000000000001</v>
      </c>
      <c r="BQ7" s="38">
        <v>65.239999999999995</v>
      </c>
      <c r="BR7" s="38">
        <v>71.739999999999995</v>
      </c>
      <c r="BS7" s="38">
        <v>66.8</v>
      </c>
      <c r="BT7" s="38">
        <v>51.05</v>
      </c>
      <c r="BU7" s="38">
        <v>71.790000000000006</v>
      </c>
      <c r="BV7" s="38">
        <v>66.56</v>
      </c>
      <c r="BW7" s="38">
        <v>66.22</v>
      </c>
      <c r="BX7" s="38">
        <v>69.87</v>
      </c>
      <c r="BY7" s="38">
        <v>74.3</v>
      </c>
      <c r="BZ7" s="38">
        <v>72.260000000000005</v>
      </c>
      <c r="CA7" s="38">
        <v>74.48</v>
      </c>
      <c r="CB7" s="38">
        <v>330.89</v>
      </c>
      <c r="CC7" s="38">
        <v>301.98</v>
      </c>
      <c r="CD7" s="38">
        <v>306.08</v>
      </c>
      <c r="CE7" s="38">
        <v>380.9</v>
      </c>
      <c r="CF7" s="38">
        <v>288.98</v>
      </c>
      <c r="CG7" s="38">
        <v>244.29</v>
      </c>
      <c r="CH7" s="38">
        <v>246.72</v>
      </c>
      <c r="CI7" s="38">
        <v>234.96</v>
      </c>
      <c r="CJ7" s="38">
        <v>221.81</v>
      </c>
      <c r="CK7" s="38">
        <v>230.02</v>
      </c>
      <c r="CL7" s="38">
        <v>219.46</v>
      </c>
      <c r="CM7" s="38">
        <v>46.36</v>
      </c>
      <c r="CN7" s="38">
        <v>46.84</v>
      </c>
      <c r="CO7" s="38">
        <v>46.58</v>
      </c>
      <c r="CP7" s="38">
        <v>49.41</v>
      </c>
      <c r="CQ7" s="38">
        <v>46.52</v>
      </c>
      <c r="CR7" s="38">
        <v>43.58</v>
      </c>
      <c r="CS7" s="38">
        <v>41.35</v>
      </c>
      <c r="CT7" s="38">
        <v>42.9</v>
      </c>
      <c r="CU7" s="38">
        <v>43.36</v>
      </c>
      <c r="CV7" s="38">
        <v>42.56</v>
      </c>
      <c r="CW7" s="38">
        <v>42.82</v>
      </c>
      <c r="CX7" s="38">
        <v>91.3</v>
      </c>
      <c r="CY7" s="38">
        <v>93.4</v>
      </c>
      <c r="CZ7" s="38">
        <v>93.45</v>
      </c>
      <c r="DA7" s="38">
        <v>94.2</v>
      </c>
      <c r="DB7" s="38">
        <v>94.64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2019-12-05T05:12:15Z</dcterms:created>
  <dcterms:modified xsi:type="dcterms:W3CDTF">2020-02-20T02:28:06Z</dcterms:modified>
  <cp:category/>
</cp:coreProperties>
</file>