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3238 御代田町\"/>
    </mc:Choice>
  </mc:AlternateContent>
  <workbookProtection workbookAlgorithmName="SHA-512" workbookHashValue="Sr7FdNmQYW/sHBwYlsxHdhq563SgINtrpq0B5OaPogNtrlXWqubJqaahK/s9NSJ0zxOVHAGiDPHqglWFahDN3A==" workbookSaltValue="hqEixKtgRRHvf8zYjAsJnQ==" workbookSpinCount="100000" lockStructure="1"/>
  <bookViews>
    <workbookView xWindow="810" yWindow="-120" windowWidth="19440" windowHeight="15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<sst xmlns="http://schemas.openxmlformats.org/spreadsheetml/2006/main" count="228" uniqueCount="114">
  <si>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</si>
  <si>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</si>
  <si>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</si>
  <si>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</si>
  <si>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</si>
  <si>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</si>
  <si>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</si>
  <si>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</si>
  <si>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</si>
  <si>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</si>
  <si>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</si>
  <si>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</si>
  <si>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</si>
  <si>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</si>
  <si>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</si>
  <si>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</si>
  <si>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</si>
  <si>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</si>
  <si>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</si>
  <si>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</si>
  <si>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</si>
  <si>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</si>
  <si>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</si>
  <si>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</si>
  <si>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</si>
  <si>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</si>
  <si>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</si>
  <si>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</si>
  <si>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</si>
  <si>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</si>
  <si>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</si>
  <si>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</si>
  <si>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</si>
  <si>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</si>
  <si>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</si>
  <si>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</si>
  <si>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</si>
  <si>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</si>
  <si>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</si>
  <si>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</si>
  <si>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</si>
  <si>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</si>
  <si>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</si>
  <si>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</si>
  <si>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</si>
  <si>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</si>
  <si>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</si>
  <si>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</si>
  <si>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</si>
  <si>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</si>
  <si>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</si>
  <si>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</si>
  <si>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</si>
  <si>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</si>
  <si>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</si>
  <si>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</si>
  <si>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</si>
  <si>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</si>
  <si>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</si>
  <si>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</si>
  <si>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</si>
  <si>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</si>
  <si>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</si>
  <si>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</si>
  <si>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</si>
  <si>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</si>
  <si>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</si>
  <si>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</si>
  <si>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</si>
  <si>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</si>
  <si>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</si>
  <si>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</si>
  <si>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</si>
  <si>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</si>
  <si>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</si>
  <si>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</si>
  <si>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</si>
  <si>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</si>
  <si>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</si>
  <si>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</si>
  <si>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</si>
  <si>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</si>
  <si>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</si>
  <si>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</si>
  <si>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</si>
  <si>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</si>
  <si>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</si>
  <si>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</si>
  <si>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</si>
  <si>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</si>
  <si>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</si>
  <si>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</si>
  <si>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</si>
  <si>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</si>
  <si>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</si>
  <si>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</si>
  <si>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</si>
  <si>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</si>
  <si>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御代田町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</si>
  <si>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</si>
  <si>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</si>
  <si>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</si>
  <si>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</si>
  <si>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</si>
  <si>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</si>
  <si>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</si>
  <si>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</si>
  <si>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</si>
  <si>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</si>
  <si>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</si>
  <si>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</si>
  <si>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
　H28までは90％台で推移していましたが、H29より100％を超える数値となっています。今後も施設修繕等見据え、健全経営に取り組みます。
④　企業債残高対事業規模比率
　企業債の償還金を一般会計からの繰入金ですべて賄っているため、数値は０となっています。
⑤　経費回収率
　経年比較、類似団体の平均値との比較でも、高い水準で推移してきました。事業規模が小さいため、大きな修繕工事等が発生すると数値に大きく反映します。
⑥　汚水処理原価
　経年比較では変動があるため、維持管理費を抑制していく必要があります。
⑦　施設利用率
　流入汚水量の減少に伴い、施設利用率は年々減少傾向にあります。
⑧　水洗化率
　90％台で推移し、類似団体の平均値との比較でも、高い水準を維持しています。</t>
    <rPh sb="2" eb="5">
      <t>シュウエキテキ</t>
    </rPh>
    <rPh sb="5" eb="7">
      <t>シュウシ</t>
    </rPh>
    <rPh sb="7" eb="9">
      <t>ヒリツ</t>
    </rPh>
    <rPh sb="20" eb="21">
      <t>ダイ</t>
    </rPh>
    <rPh sb="22" eb="24">
      <t>スイイ</t>
    </rPh>
    <rPh sb="42" eb="43">
      <t>コ</t>
    </rPh>
    <rPh sb="45" eb="47">
      <t>スウチ</t>
    </rPh>
    <rPh sb="55" eb="57">
      <t>コンゴ</t>
    </rPh>
    <rPh sb="58" eb="60">
      <t>シセツ</t>
    </rPh>
    <rPh sb="60" eb="62">
      <t>シュウゼン</t>
    </rPh>
    <rPh sb="62" eb="63">
      <t>トウ</t>
    </rPh>
    <rPh sb="63" eb="65">
      <t>ミス</t>
    </rPh>
    <rPh sb="67" eb="69">
      <t>ケンゼン</t>
    </rPh>
    <rPh sb="69" eb="71">
      <t>ケイエイ</t>
    </rPh>
    <rPh sb="72" eb="73">
      <t>ト</t>
    </rPh>
    <rPh sb="74" eb="75">
      <t>ク</t>
    </rPh>
    <rPh sb="82" eb="94">
      <t>キギョウサイザンダカタイジギョウキボヒリツ</t>
    </rPh>
    <rPh sb="96" eb="98">
      <t>キギョウ</t>
    </rPh>
    <rPh sb="98" eb="99">
      <t>サイ</t>
    </rPh>
    <rPh sb="100" eb="102">
      <t>ショウカン</t>
    </rPh>
    <rPh sb="102" eb="103">
      <t>キン</t>
    </rPh>
    <rPh sb="104" eb="106">
      <t>イッパン</t>
    </rPh>
    <rPh sb="106" eb="108">
      <t>カイケイ</t>
    </rPh>
    <rPh sb="111" eb="113">
      <t>クリイレ</t>
    </rPh>
    <rPh sb="113" eb="114">
      <t>キン</t>
    </rPh>
    <rPh sb="118" eb="119">
      <t>マカナ</t>
    </rPh>
    <rPh sb="126" eb="128">
      <t>スウチ</t>
    </rPh>
    <rPh sb="141" eb="146">
      <t>ケイヒカイシュウリツ</t>
    </rPh>
    <rPh sb="148" eb="150">
      <t>ケイネン</t>
    </rPh>
    <rPh sb="150" eb="152">
      <t>ヒカク</t>
    </rPh>
    <rPh sb="153" eb="157">
      <t>ルイジダンタイ</t>
    </rPh>
    <rPh sb="158" eb="161">
      <t>ヘイキンチ</t>
    </rPh>
    <rPh sb="163" eb="165">
      <t>ヒカク</t>
    </rPh>
    <rPh sb="168" eb="169">
      <t>タカ</t>
    </rPh>
    <rPh sb="170" eb="172">
      <t>スイジュン</t>
    </rPh>
    <rPh sb="173" eb="175">
      <t>スイイ</t>
    </rPh>
    <rPh sb="182" eb="184">
      <t>ジギョウ</t>
    </rPh>
    <rPh sb="184" eb="186">
      <t>キボ</t>
    </rPh>
    <rPh sb="187" eb="188">
      <t>チイ</t>
    </rPh>
    <rPh sb="193" eb="194">
      <t>オオ</t>
    </rPh>
    <rPh sb="196" eb="198">
      <t>シュウゼン</t>
    </rPh>
    <rPh sb="198" eb="200">
      <t>コウジ</t>
    </rPh>
    <rPh sb="200" eb="201">
      <t>トウ</t>
    </rPh>
    <rPh sb="202" eb="204">
      <t>ハッセイ</t>
    </rPh>
    <rPh sb="207" eb="209">
      <t>スウチ</t>
    </rPh>
    <rPh sb="210" eb="211">
      <t>オオ</t>
    </rPh>
    <rPh sb="213" eb="215">
      <t>ハンエイ</t>
    </rPh>
    <phoneticPr fontId="4"/>
  </si>
  <si>
    <t>　農業集落排水施設は、供用開始から20年以上経過していますが、定期的な点検作業と状況に応じた修繕を実施することで施設の延化を図っています。今後も計画的に改築更新を実施していく必要があります。</t>
    <rPh sb="1" eb="3">
      <t>ノウギョウ</t>
    </rPh>
    <rPh sb="3" eb="5">
      <t>シュウラク</t>
    </rPh>
    <rPh sb="5" eb="7">
      <t>ハイスイ</t>
    </rPh>
    <rPh sb="7" eb="9">
      <t>シセツ</t>
    </rPh>
    <rPh sb="11" eb="13">
      <t>キョウヨウ</t>
    </rPh>
    <rPh sb="13" eb="15">
      <t>カイシ</t>
    </rPh>
    <rPh sb="19" eb="20">
      <t>ネン</t>
    </rPh>
    <rPh sb="20" eb="22">
      <t>イジョウ</t>
    </rPh>
    <rPh sb="22" eb="24">
      <t>ケイカ</t>
    </rPh>
    <rPh sb="31" eb="34">
      <t>テイキテキ</t>
    </rPh>
    <rPh sb="35" eb="37">
      <t>テンケン</t>
    </rPh>
    <rPh sb="37" eb="39">
      <t>サギョウ</t>
    </rPh>
    <rPh sb="40" eb="42">
      <t>ジョウキョウ</t>
    </rPh>
    <rPh sb="43" eb="44">
      <t>オウ</t>
    </rPh>
    <rPh sb="46" eb="48">
      <t>シュウゼン</t>
    </rPh>
    <rPh sb="49" eb="51">
      <t>ジッシ</t>
    </rPh>
    <rPh sb="56" eb="58">
      <t>シセツ</t>
    </rPh>
    <rPh sb="59" eb="60">
      <t>エン</t>
    </rPh>
    <rPh sb="60" eb="61">
      <t>カ</t>
    </rPh>
    <rPh sb="62" eb="63">
      <t>ハカ</t>
    </rPh>
    <rPh sb="69" eb="71">
      <t>コンゴ</t>
    </rPh>
    <rPh sb="72" eb="75">
      <t>ケイカクテキ</t>
    </rPh>
    <rPh sb="76" eb="78">
      <t>カイチク</t>
    </rPh>
    <rPh sb="78" eb="80">
      <t>コウシン</t>
    </rPh>
    <rPh sb="81" eb="83">
      <t>ジッシ</t>
    </rPh>
    <rPh sb="87" eb="89">
      <t>ヒツヨウ</t>
    </rPh>
    <phoneticPr fontId="4"/>
  </si>
  <si>
    <t>　農業集落排水処理事業を今後も継続的に実施していくために、維持管理費の更なる削減、改築更新の計的な実施による支出の平準化、適正な料金設定など総合的に取り組み、経営の健全化、効率化を目指す必要があります。</t>
    <rPh sb="1" eb="3">
      <t>ノウギョウ</t>
    </rPh>
    <rPh sb="3" eb="5">
      <t>シュウラク</t>
    </rPh>
    <rPh sb="5" eb="7">
      <t>ハイスイ</t>
    </rPh>
    <rPh sb="7" eb="9">
      <t>ショリ</t>
    </rPh>
    <rPh sb="9" eb="11">
      <t>ジギョウ</t>
    </rPh>
    <rPh sb="12" eb="14">
      <t>コンゴ</t>
    </rPh>
    <rPh sb="15" eb="18">
      <t>ケイゾクテキ</t>
    </rPh>
    <rPh sb="19" eb="21">
      <t>ジッシ</t>
    </rPh>
    <rPh sb="29" eb="31">
      <t>イジ</t>
    </rPh>
    <rPh sb="31" eb="33">
      <t>カンリ</t>
    </rPh>
    <rPh sb="33" eb="34">
      <t>ヒ</t>
    </rPh>
    <rPh sb="35" eb="36">
      <t>サラ</t>
    </rPh>
    <rPh sb="38" eb="40">
      <t>サクゲン</t>
    </rPh>
    <rPh sb="41" eb="43">
      <t>カイチク</t>
    </rPh>
    <rPh sb="43" eb="45">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</si>
</sst>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A8-43A0-869F-75396568789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04A8-43A0-869F-75396568789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47.23</c:v>
                </c:pt>
                <c:pt idx="1">
                  <c:v>45.96</c:v>
                </c:pt>
                <c:pt idx="2">
                  <c:v>45.11</c:v>
                </c:pt>
                <c:pt idx="3">
                  <c:v>43.4</c:v>
                </c:pt>
                <c:pt idx="4">
                  <c:v>42.98</c:v>
                </c:pt>
              </c:numCache>
            </c:numRef>
          </c:val>
          <c:extLst>
            <c:ext xmlns:c16="http://schemas.microsoft.com/office/drawing/2014/chart" uri="{C3380CC4-5D6E-409C-BE32-E72D297353CC}">
              <c16:uniqueId val="{00000000-2886-46D2-827B-898D00C0E9E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2886-46D2-827B-898D00C0E9E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99.04</c:v>
                </c:pt>
                <c:pt idx="1">
                  <c:v>95.5</c:v>
                </c:pt>
                <c:pt idx="2">
                  <c:v>95.11</c:v>
                </c:pt>
                <c:pt idx="3">
                  <c:v>96.18</c:v>
                </c:pt>
                <c:pt idx="4">
                  <c:v>95.33</c:v>
                </c:pt>
              </c:numCache>
            </c:numRef>
          </c:val>
          <c:extLst>
            <c:ext xmlns:c16="http://schemas.microsoft.com/office/drawing/2014/chart" uri="{C3380CC4-5D6E-409C-BE32-E72D297353CC}">
              <c16:uniqueId val="{00000000-B2CD-400B-918C-A63EC5316FE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B2CD-400B-918C-A63EC5316FE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97.92</c:v>
                </c:pt>
                <c:pt idx="1">
                  <c:v>98.97</c:v>
                </c:pt>
                <c:pt idx="2">
                  <c:v>97.31</c:v>
                </c:pt>
                <c:pt idx="3">
                  <c:v>101.19</c:v>
                </c:pt>
                <c:pt idx="4">
                  <c:v>100.47</c:v>
                </c:pt>
              </c:numCache>
            </c:numRef>
          </c:val>
          <c:extLst>
            <c:ext xmlns:c16="http://schemas.microsoft.com/office/drawing/2014/chart" uri="{C3380CC4-5D6E-409C-BE32-E72D297353CC}">
              <c16:uniqueId val="{00000000-AB44-4DC3-8F38-16FE297C157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44-4DC3-8F38-16FE297C157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D1-4A9C-BE4C-17A69EB687C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D1-4A9C-BE4C-17A69EB687C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66-4795-AA6F-AFC5D34CA57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66-4795-AA6F-AFC5D34CA57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50-45B0-AF4D-06743603662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50-45B0-AF4D-06743603662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B4-40D9-B7ED-B1D23B6F382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B4-40D9-B7ED-B1D23B6F382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39-4C01-B53B-38459CDE291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D539-4C01-B53B-38459CDE291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97.69</c:v>
                </c:pt>
                <c:pt idx="1">
                  <c:v>60.43</c:v>
                </c:pt>
                <c:pt idx="2">
                  <c:v>90.96</c:v>
                </c:pt>
                <c:pt idx="3">
                  <c:v>78.069999999999993</c:v>
                </c:pt>
                <c:pt idx="4">
                  <c:v>81.650000000000006</c:v>
                </c:pt>
              </c:numCache>
            </c:numRef>
          </c:val>
          <c:extLst>
            <c:ext xmlns:c16="http://schemas.microsoft.com/office/drawing/2014/chart" uri="{C3380CC4-5D6E-409C-BE32-E72D297353CC}">
              <c16:uniqueId val="{00000000-9A90-4FA5-9707-784EF3D62FA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9A90-4FA5-9707-784EF3D62FA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229.02</c:v>
                </c:pt>
                <c:pt idx="1">
                  <c:v>379.85</c:v>
                </c:pt>
                <c:pt idx="2">
                  <c:v>251.02</c:v>
                </c:pt>
                <c:pt idx="3">
                  <c:v>295.66000000000003</c:v>
                </c:pt>
                <c:pt idx="4">
                  <c:v>284.7</c:v>
                </c:pt>
              </c:numCache>
            </c:numRef>
          </c:val>
          <c:extLst>
            <c:ext xmlns:c16="http://schemas.microsoft.com/office/drawing/2014/chart" uri="{C3380CC4-5D6E-409C-BE32-E72D297353CC}">
              <c16:uniqueId val="{00000000-7A13-4724-AF86-22F823431CA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7A13-4724-AF86-22F823431CA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御代田町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15569</v>
      </c>
      <c r="AM8" s="69"/>
      <c r="AN8" s="69"/>
      <c r="AO8" s="69"/>
      <c r="AP8" s="69"/>
      <c r="AQ8" s="69"/>
      <c r="AR8" s="69"/>
      <c r="AS8" s="69"/>
      <c r="AT8" s="68">
        <f>データ!T6</f>
        <v>58.79</v>
      </c>
      <c r="AU8" s="68"/>
      <c r="AV8" s="68"/>
      <c r="AW8" s="68"/>
      <c r="AX8" s="68"/>
      <c r="AY8" s="68"/>
      <c r="AZ8" s="68"/>
      <c r="BA8" s="68"/>
      <c r="BB8" s="68">
        <f>データ!U6</f>
        <v>264.82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3.17</v>
      </c>
      <c r="Q10" s="68"/>
      <c r="R10" s="68"/>
      <c r="S10" s="68"/>
      <c r="T10" s="68"/>
      <c r="U10" s="68"/>
      <c r="V10" s="68"/>
      <c r="W10" s="68">
        <f>データ!Q6</f>
        <v>96.93</v>
      </c>
      <c r="X10" s="68"/>
      <c r="Y10" s="68"/>
      <c r="Z10" s="68"/>
      <c r="AA10" s="68"/>
      <c r="AB10" s="68"/>
      <c r="AC10" s="68"/>
      <c r="AD10" s="69">
        <f>データ!R6</f>
        <v>4536</v>
      </c>
      <c r="AE10" s="69"/>
      <c r="AF10" s="69"/>
      <c r="AG10" s="69"/>
      <c r="AH10" s="69"/>
      <c r="AI10" s="69"/>
      <c r="AJ10" s="69"/>
      <c r="AK10" s="2"/>
      <c r="AL10" s="69">
        <f>データ!V6</f>
        <v>493</v>
      </c>
      <c r="AM10" s="69"/>
      <c r="AN10" s="69"/>
      <c r="AO10" s="69"/>
      <c r="AP10" s="69"/>
      <c r="AQ10" s="69"/>
      <c r="AR10" s="69"/>
      <c r="AS10" s="69"/>
      <c r="AT10" s="68">
        <f>データ!W6</f>
        <v>0.17</v>
      </c>
      <c r="AU10" s="68"/>
      <c r="AV10" s="68"/>
      <c r="AW10" s="68"/>
      <c r="AX10" s="68"/>
      <c r="AY10" s="68"/>
      <c r="AZ10" s="68"/>
      <c r="BA10" s="68"/>
      <c r="BB10" s="68">
        <f>データ!X6</f>
        <v>2900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111</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112</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tC+A0bN8ViAKZ+0xR7vx7v221NFBr3ZG+qjj0+LQJOCd269ubSuawTDbY7xBl1DtTbgtfNDuBuF1svCxZnPbWQ==" saltValue="IuHw7P0sfVe8rxMUvh/bZ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203238</v>
      </c>
      <c r="D6" s="33">
        <f t="shared" si="3"/>
        <v>47</v>
      </c>
      <c r="E6" s="33">
        <f t="shared" si="3"/>
        <v>17</v>
      </c>
      <c r="F6" s="33">
        <f t="shared" si="3"/>
        <v>5</v>
      </c>
      <c r="G6" s="33">
        <f t="shared" si="3"/>
        <v>0</v>
      </c>
      <c r="H6" s="33" t="str">
        <f t="shared" si="3"/>
        <v>長野県　御代田町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3.17</v>
      </c>
      <c r="Q6" s="34">
        <f t="shared" si="3"/>
        <v>96.93</v>
      </c>
      <c r="R6" s="34">
        <f t="shared" si="3"/>
        <v>4536</v>
      </c>
      <c r="S6" s="34">
        <f t="shared" si="3"/>
        <v>15569</v>
      </c>
      <c r="T6" s="34">
        <f t="shared" si="3"/>
        <v>58.79</v>
      </c>
      <c r="U6" s="34">
        <f t="shared" si="3"/>
        <v>264.82</v>
      </c>
      <c r="V6" s="34">
        <f t="shared" si="3"/>
        <v>493</v>
      </c>
      <c r="W6" s="34">
        <f t="shared" si="3"/>
        <v>0.17</v>
      </c>
      <c r="X6" s="34">
        <f t="shared" si="3"/>
        <v>2900</v>
      </c>
      <c r="Y6" s="35">
        <f>IF(Y7="",NA(),Y7)</f>
        <v>97.92</v>
      </c>
      <c r="Z6" s="35">
        <f t="shared" ref="Z6:AH6" si="4">IF(Z7="",NA(),Z7)</f>
        <v>98.97</v>
      </c>
      <c r="AA6" s="35">
        <f t="shared" si="4"/>
        <v>97.31</v>
      </c>
      <c r="AB6" s="35">
        <f t="shared" si="4"/>
        <v>101.19</v>
      </c>
      <c r="AC6" s="35">
        <f t="shared" si="4"/>
        <v>100.47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97.69</v>
      </c>
      <c r="BR6" s="35">
        <f t="shared" ref="BR6:BZ6" si="8">IF(BR7="",NA(),BR7)</f>
        <v>60.43</v>
      </c>
      <c r="BS6" s="35">
        <f t="shared" si="8"/>
        <v>90.96</v>
      </c>
      <c r="BT6" s="35">
        <f t="shared" si="8"/>
        <v>78.069999999999993</v>
      </c>
      <c r="BU6" s="35">
        <f t="shared" si="8"/>
        <v>81.650000000000006</v>
      </c>
      <c r="BV6" s="35">
        <f t="shared" si="8"/>
        <v>50.82</v>
      </c>
      <c r="BW6" s="35">
        <f t="shared" si="8"/>
        <v>52.19</v>
      </c>
      <c r="BX6" s="35">
        <f t="shared" si="8"/>
        <v>55.32</v>
      </c>
      <c r="BY6" s="35">
        <f t="shared" si="8"/>
        <v>59.8</v>
      </c>
      <c r="BZ6" s="35">
        <f t="shared" si="8"/>
        <v>57.77</v>
      </c>
      <c r="CA6" s="34" t="str">
        <f>IF(CA7="","",IF(CA7="-","【-】","【"&amp;SUBSTITUTE(TEXT(CA7,"#,##0.00"),"-","△")&amp;"】"))</f>
        <v>【59.51】</v>
      </c>
      <c r="CB6" s="35">
        <f>IF(CB7="",NA(),CB7)</f>
        <v>229.02</v>
      </c>
      <c r="CC6" s="35">
        <f t="shared" ref="CC6:CK6" si="9">IF(CC7="",NA(),CC7)</f>
        <v>379.85</v>
      </c>
      <c r="CD6" s="35">
        <f t="shared" si="9"/>
        <v>251.02</v>
      </c>
      <c r="CE6" s="35">
        <f t="shared" si="9"/>
        <v>295.66000000000003</v>
      </c>
      <c r="CF6" s="35">
        <f t="shared" si="9"/>
        <v>284.7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47.23</v>
      </c>
      <c r="CN6" s="35">
        <f t="shared" ref="CN6:CV6" si="10">IF(CN7="",NA(),CN7)</f>
        <v>45.96</v>
      </c>
      <c r="CO6" s="35">
        <f t="shared" si="10"/>
        <v>45.11</v>
      </c>
      <c r="CP6" s="35">
        <f t="shared" si="10"/>
        <v>43.4</v>
      </c>
      <c r="CQ6" s="35">
        <f t="shared" si="10"/>
        <v>42.98</v>
      </c>
      <c r="CR6" s="35">
        <f t="shared" si="10"/>
        <v>53.24</v>
      </c>
      <c r="CS6" s="35">
        <f t="shared" si="10"/>
        <v>52.31</v>
      </c>
      <c r="CT6" s="35">
        <f t="shared" si="10"/>
        <v>60.65</v>
      </c>
      <c r="CU6" s="35">
        <f t="shared" si="10"/>
        <v>51.75</v>
      </c>
      <c r="CV6" s="35">
        <f t="shared" si="10"/>
        <v>50.68</v>
      </c>
      <c r="CW6" s="34" t="str">
        <f>IF(CW7="","",IF(CW7="-","【-】","【"&amp;SUBSTITUTE(TEXT(CW7,"#,##0.00"),"-","△")&amp;"】"))</f>
        <v>【52.23】</v>
      </c>
      <c r="CX6" s="35">
        <f>IF(CX7="",NA(),CX7)</f>
        <v>99.04</v>
      </c>
      <c r="CY6" s="35">
        <f t="shared" ref="CY6:DG6" si="11">IF(CY7="",NA(),CY7)</f>
        <v>95.5</v>
      </c>
      <c r="CZ6" s="35">
        <f t="shared" si="11"/>
        <v>95.11</v>
      </c>
      <c r="DA6" s="35">
        <f t="shared" si="11"/>
        <v>96.18</v>
      </c>
      <c r="DB6" s="35">
        <f t="shared" si="11"/>
        <v>95.33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203238</v>
      </c>
      <c r="D7" s="37">
        <v>47</v>
      </c>
      <c r="E7" s="37">
        <v>17</v>
      </c>
      <c r="F7" s="37">
        <v>5</v>
      </c>
      <c r="G7" s="37">
        <v>0</v>
      </c>
      <c r="H7" s="37" t="s">
        <v>98</v>
      </c>
      <c r="I7" s="37" t="s">
        <v>99</v>
      </c>
      <c r="J7" s="37" t="s">
        <v>100</v>
      </c>
      <c r="K7" s="37" t="s">
        <v>101</v>
      </c>
      <c r="L7" s="37" t="s">
        <v>102</v>
      </c>
      <c r="M7" s="37" t="s">
        <v>103</v>
      </c>
      <c r="N7" s="38" t="s">
        <v>104</v>
      </c>
      <c r="O7" s="38" t="s">
        <v>105</v>
      </c>
      <c r="P7" s="38">
        <v>3.17</v>
      </c>
      <c r="Q7" s="38">
        <v>96.93</v>
      </c>
      <c r="R7" s="38">
        <v>4536</v>
      </c>
      <c r="S7" s="38">
        <v>15569</v>
      </c>
      <c r="T7" s="38">
        <v>58.79</v>
      </c>
      <c r="U7" s="38">
        <v>264.82</v>
      </c>
      <c r="V7" s="38">
        <v>493</v>
      </c>
      <c r="W7" s="38">
        <v>0.17</v>
      </c>
      <c r="X7" s="38">
        <v>2900</v>
      </c>
      <c r="Y7" s="38">
        <v>97.92</v>
      </c>
      <c r="Z7" s="38">
        <v>98.97</v>
      </c>
      <c r="AA7" s="38">
        <v>97.31</v>
      </c>
      <c r="AB7" s="38">
        <v>101.19</v>
      </c>
      <c r="AC7" s="38">
        <v>100.47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42">
        <v>0</v>
      </c>
      <c r="BI7" s="38">
        <v>0</v>
      </c>
      <c r="BJ7" s="38">
        <v>0</v>
      </c>
      <c r="BK7" s="38">
        <v>1044.8</v>
      </c>
      <c r="BL7" s="38">
        <v>1081.8</v>
      </c>
      <c r="BM7" s="38">
        <v>974.93</v>
      </c>
      <c r="BN7" s="38">
        <v>855.8</v>
      </c>
      <c r="BO7" s="38">
        <v>789.46</v>
      </c>
      <c r="BP7" s="38">
        <v>747.76</v>
      </c>
      <c r="BQ7" s="38">
        <v>97.69</v>
      </c>
      <c r="BR7" s="38">
        <v>60.43</v>
      </c>
      <c r="BS7" s="38">
        <v>90.96</v>
      </c>
      <c r="BT7" s="38">
        <v>78.069999999999993</v>
      </c>
      <c r="BU7" s="38">
        <v>81.650000000000006</v>
      </c>
      <c r="BV7" s="38">
        <v>50.82</v>
      </c>
      <c r="BW7" s="38">
        <v>52.19</v>
      </c>
      <c r="BX7" s="38">
        <v>55.32</v>
      </c>
      <c r="BY7" s="38">
        <v>59.8</v>
      </c>
      <c r="BZ7" s="38">
        <v>57.77</v>
      </c>
      <c r="CA7" s="38">
        <v>59.51</v>
      </c>
      <c r="CB7" s="38">
        <v>229.02</v>
      </c>
      <c r="CC7" s="38">
        <v>379.85</v>
      </c>
      <c r="CD7" s="38">
        <v>251.02</v>
      </c>
      <c r="CE7" s="38">
        <v>295.66000000000003</v>
      </c>
      <c r="CF7" s="38">
        <v>284.7</v>
      </c>
      <c r="CG7" s="38">
        <v>300.52</v>
      </c>
      <c r="CH7" s="38">
        <v>296.14</v>
      </c>
      <c r="CI7" s="38">
        <v>283.17</v>
      </c>
      <c r="CJ7" s="38">
        <v>263.76</v>
      </c>
      <c r="CK7" s="38">
        <v>274.35000000000002</v>
      </c>
      <c r="CL7" s="38">
        <v>261.45999999999998</v>
      </c>
      <c r="CM7" s="38">
        <v>47.23</v>
      </c>
      <c r="CN7" s="38">
        <v>45.96</v>
      </c>
      <c r="CO7" s="38">
        <v>45.11</v>
      </c>
      <c r="CP7" s="38">
        <v>43.4</v>
      </c>
      <c r="CQ7" s="38">
        <v>42.98</v>
      </c>
      <c r="CR7" s="38">
        <v>53.24</v>
      </c>
      <c r="CS7" s="38">
        <v>52.31</v>
      </c>
      <c r="CT7" s="38">
        <v>60.65</v>
      </c>
      <c r="CU7" s="38">
        <v>51.75</v>
      </c>
      <c r="CV7" s="38">
        <v>50.68</v>
      </c>
      <c r="CW7" s="38">
        <v>52.23</v>
      </c>
      <c r="CX7" s="38">
        <v>99.04</v>
      </c>
      <c r="CY7" s="38">
        <v>95.5</v>
      </c>
      <c r="CZ7" s="38">
        <v>95.11</v>
      </c>
      <c r="DA7" s="38">
        <v>96.18</v>
      </c>
      <c r="DB7" s="38">
        <v>95.33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2019-12-05T05:19:30Z</dcterms:created>
  <dcterms:modified xsi:type="dcterms:W3CDTF">2020-02-20T02:23:21Z</dcterms:modified>
  <cp:category/>
</cp:coreProperties>
</file>