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92 佐久穂町\"/>
    </mc:Choice>
  </mc:AlternateContent>
  <workbookProtection workbookAlgorithmName="SHA-512" workbookHashValue="O+g327x80U2As3V50EJ9+gcQ7tX9iUsRTLn9JfEg60VG9oK1wuheZz+ZenMtAK6fnafVRhIMW/WKToA9Dq+uoQ==" workbookSaltValue="pp9qv/XKUb0F18fzIa4pKg==" workbookSpinCount="100000" lockStructure="1"/>
  <bookViews>
    <workbookView xWindow="825" yWindow="-105" windowWidth="23250" windowHeight="1257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<sst xmlns="http://schemas.openxmlformats.org/spreadsheetml/2006/main" count="228" uniqueCount="114">
  <si>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</si>
  <si>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</si>
  <si>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</si>
  <si>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</si>
  <si>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</si>
  <si>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</si>
  <si>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</si>
  <si>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</si>
  <si>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</si>
  <si>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</si>
  <si>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</si>
  <si>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</si>
  <si>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</si>
  <si>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</si>
  <si>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</si>
  <si>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</si>
  <si>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</si>
  <si>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</si>
  <si>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</si>
  <si>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</si>
  <si>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</si>
  <si>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</si>
  <si>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</si>
  <si>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</si>
  <si>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</si>
  <si>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</si>
  <si>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</si>
  <si>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</si>
  <si>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</si>
  <si>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</si>
  <si>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</si>
  <si>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</si>
  <si>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</si>
  <si>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</si>
  <si>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</si>
  <si>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</si>
  <si>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</si>
  <si>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</si>
  <si>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</si>
  <si>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</si>
  <si>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</si>
  <si>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</si>
  <si>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</si>
  <si>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</si>
  <si>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</si>
  <si>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</si>
  <si>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</si>
  <si>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</si>
  <si>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</si>
  <si>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</si>
  <si>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</si>
  <si>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</si>
  <si>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</si>
  <si>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</si>
  <si>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</si>
  <si>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</si>
  <si>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</si>
  <si>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</si>
  <si>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</si>
  <si>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</si>
  <si>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</si>
  <si>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</si>
  <si>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</si>
  <si>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</si>
  <si>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</si>
  <si>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</si>
  <si>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</si>
  <si>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</si>
  <si>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</si>
  <si>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</si>
  <si>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</si>
  <si>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</si>
  <si>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</si>
  <si>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</si>
  <si>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</si>
  <si>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</si>
  <si>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</si>
  <si>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</si>
  <si>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</si>
  <si>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</si>
  <si>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</si>
  <si>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</si>
  <si>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</si>
  <si>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</si>
  <si>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</si>
  <si>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</si>
  <si>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</si>
  <si>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</si>
  <si>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</si>
  <si>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</si>
  <si>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</si>
  <si>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</si>
  <si>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</si>
  <si>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</si>
  <si>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</si>
  <si>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</si>
  <si>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</si>
  <si>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</si>
  <si>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佐久穂町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</si>
  <si>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</si>
  <si>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</si>
  <si>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</si>
  <si>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</si>
  <si>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</si>
  <si>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</si>
  <si>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</si>
  <si>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</si>
  <si>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</si>
  <si>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</si>
  <si>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</si>
  <si>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</si>
  <si>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平成１１年に事業を開始して以来施設の更新は行ってきておりません</t>
    </r>
    <r>
      <rPr>
        <sz val="11"/>
        <color rgb="FFFF0000"/>
        <rFont val="ＭＳ ゴシック"/>
        <family val="3"/>
        <charset val="128"/>
      </rPr>
      <t>。</t>
    </r>
    <r>
      <rPr>
        <sz val="11"/>
        <rFont val="ＭＳ ゴシック"/>
        <family val="3"/>
        <charset val="128"/>
      </rPr>
      <t>今後、</t>
    </r>
    <r>
      <rPr>
        <sz val="11"/>
        <color theme="1"/>
        <rFont val="ＭＳ ゴシック"/>
        <family val="3"/>
        <charset val="128"/>
      </rPr>
      <t>公営企業会計に移行するに当たり資産管理を行い、処理方法も考慮した更新計画を考えております。</t>
    </r>
    <rPh sb="0" eb="2">
      <t>ヘイセイ</t>
    </rPh>
    <rPh sb="4" eb="5">
      <t>ネン</t>
    </rPh>
    <rPh sb="6" eb="8">
      <t>ジギョウ</t>
    </rPh>
    <rPh sb="9" eb="11">
      <t>カイシ</t>
    </rPh>
    <rPh sb="13" eb="15">
      <t>イライ</t>
    </rPh>
    <rPh sb="15" eb="17">
      <t>シセツ</t>
    </rPh>
    <rPh sb="18" eb="20">
      <t>コウシン</t>
    </rPh>
    <rPh sb="21" eb="22">
      <t>オコナ</t>
    </rPh>
    <rPh sb="32" eb="34">
      <t>コンゴ</t>
    </rPh>
    <rPh sb="35" eb="37">
      <t>コウエイ</t>
    </rPh>
    <rPh sb="37" eb="39">
      <t>キギョウ</t>
    </rPh>
    <rPh sb="39" eb="41">
      <t>カイケイ</t>
    </rPh>
    <rPh sb="42" eb="44">
      <t>イコウ</t>
    </rPh>
    <rPh sb="47" eb="48">
      <t>ア</t>
    </rPh>
    <rPh sb="50" eb="52">
      <t>シサン</t>
    </rPh>
    <rPh sb="52" eb="54">
      <t>カンリ</t>
    </rPh>
    <rPh sb="55" eb="56">
      <t>オコナ</t>
    </rPh>
    <rPh sb="58" eb="60">
      <t>ショリ</t>
    </rPh>
    <rPh sb="60" eb="62">
      <t>ホウホウ</t>
    </rPh>
    <rPh sb="63" eb="65">
      <t>コウリョ</t>
    </rPh>
    <rPh sb="67" eb="69">
      <t>コウシン</t>
    </rPh>
    <rPh sb="69" eb="71">
      <t>ケイカク</t>
    </rPh>
    <rPh sb="72" eb="73">
      <t>カンガ</t>
    </rPh>
    <phoneticPr fontId="4"/>
  </si>
  <si>
    <t>①収益的収支比率は一つの農集排の公共下水道への接続による一時的な費用の増加によるものであります。
④企業債残高対事業規模比率は全国平均は上回っていますが年々減少傾向にあります。
⑤経費回収率は全国レベルを下まわっています。下水使用料の減少、汚水処理費の増加により今後も減少すると考えられ汚水処理費の削減について検討する必要があると考えられます。
⑥汚水処理原価について、経費回収率と同じように汚水処理費を如何に減らすか検討する必要があると考えられます。
⑦施設利用率は減少傾向にあります。要因としては計画時における処理能力と流入量の減少が考えられます。
⑧水洗化率の減少については対象処理人口の減少がみられます。経費の観点から管路の延長は考えられない。</t>
    <rPh sb="1" eb="4">
      <t>シュウエキテキ</t>
    </rPh>
    <rPh sb="4" eb="6">
      <t>シュウシ</t>
    </rPh>
    <rPh sb="6" eb="8">
      <t>ヒリツ</t>
    </rPh>
    <rPh sb="9" eb="10">
      <t>ヒト</t>
    </rPh>
    <rPh sb="12" eb="14">
      <t>ノウシュウ</t>
    </rPh>
    <rPh sb="14" eb="15">
      <t>ハイ</t>
    </rPh>
    <rPh sb="16" eb="18">
      <t>コウキョウ</t>
    </rPh>
    <rPh sb="18" eb="21">
      <t>ゲスイドウ</t>
    </rPh>
    <rPh sb="23" eb="25">
      <t>セツゾク</t>
    </rPh>
    <rPh sb="28" eb="31">
      <t>イチジテキ</t>
    </rPh>
    <rPh sb="32" eb="34">
      <t>ヒヨウ</t>
    </rPh>
    <rPh sb="35" eb="37">
      <t>ゾウカ</t>
    </rPh>
    <rPh sb="50" eb="52">
      <t>キギョウ</t>
    </rPh>
    <rPh sb="52" eb="53">
      <t>サイ</t>
    </rPh>
    <rPh sb="53" eb="54">
      <t>ザン</t>
    </rPh>
    <rPh sb="54" eb="55">
      <t>タカ</t>
    </rPh>
    <rPh sb="55" eb="56">
      <t>タイ</t>
    </rPh>
    <rPh sb="56" eb="58">
      <t>ジギョウ</t>
    </rPh>
    <rPh sb="58" eb="60">
      <t>キボ</t>
    </rPh>
    <rPh sb="60" eb="62">
      <t>ヒリツ</t>
    </rPh>
    <rPh sb="63" eb="65">
      <t>ゼンコク</t>
    </rPh>
    <rPh sb="65" eb="67">
      <t>ヘイキン</t>
    </rPh>
    <rPh sb="68" eb="70">
      <t>ウワマワ</t>
    </rPh>
    <rPh sb="76" eb="78">
      <t>ネンネン</t>
    </rPh>
    <rPh sb="78" eb="80">
      <t>ゲンショウ</t>
    </rPh>
    <rPh sb="80" eb="82">
      <t>ケイコウ</t>
    </rPh>
    <rPh sb="90" eb="92">
      <t>ケイヒ</t>
    </rPh>
    <rPh sb="92" eb="94">
      <t>カイシュウ</t>
    </rPh>
    <rPh sb="94" eb="95">
      <t>リツ</t>
    </rPh>
    <rPh sb="96" eb="98">
      <t>ゼンコク</t>
    </rPh>
    <rPh sb="102" eb="103">
      <t>シタ</t>
    </rPh>
    <rPh sb="111" eb="113">
      <t>ゲスイ</t>
    </rPh>
    <rPh sb="113" eb="116">
      <t>シヨウリョウ</t>
    </rPh>
    <rPh sb="117" eb="119">
      <t>ゲンショウ</t>
    </rPh>
    <rPh sb="120" eb="122">
      <t>オスイ</t>
    </rPh>
    <rPh sb="122" eb="124">
      <t>ショリ</t>
    </rPh>
    <rPh sb="124" eb="125">
      <t>ヒ</t>
    </rPh>
    <rPh sb="126" eb="128">
      <t>ゾウカ</t>
    </rPh>
    <rPh sb="131" eb="133">
      <t>コンゴ</t>
    </rPh>
    <phoneticPr fontId="4"/>
  </si>
  <si>
    <t>営業収入が減少するなか、維持管理費は今後も増え続けると思われます。現在、令和５年４月に公共下水道に接続できるように計画を進めておりますが１つの農集排については経費の観点から管路を公共下水道に接続することが困難と思われます。
今後は処理方法（合併処理浄化槽（個別浄化槽若しくは大型浄化槽）の設置　など）・規模縮小（合併処理浄化槽との併用　など）等を情勢を踏まえながら検討していきます。</t>
    <rPh sb="0" eb="2">
      <t>エイギョウ</t>
    </rPh>
    <rPh sb="2" eb="4">
      <t>シュウニュウ</t>
    </rPh>
    <rPh sb="5" eb="7">
      <t>ゲンショウ</t>
    </rPh>
    <rPh sb="12" eb="14">
      <t>イジ</t>
    </rPh>
    <rPh sb="14" eb="17">
      <t>カンリヒ</t>
    </rPh>
    <rPh sb="18" eb="20">
      <t>コンゴ</t>
    </rPh>
    <rPh sb="21" eb="22">
      <t>フ</t>
    </rPh>
    <rPh sb="23" eb="24">
      <t>ツヅ</t>
    </rPh>
    <rPh sb="27" eb="28">
      <t>オモ</t>
    </rPh>
    <rPh sb="33" eb="35">
      <t>ゲンザイ</t>
    </rPh>
    <rPh sb="36" eb="38">
      <t>レイワ</t>
    </rPh>
    <rPh sb="39" eb="40">
      <t>ネン</t>
    </rPh>
    <rPh sb="41" eb="42">
      <t>ガツ</t>
    </rPh>
    <rPh sb="43" eb="45">
      <t>コウキョウ</t>
    </rPh>
    <rPh sb="45" eb="48">
      <t>ゲスイドウ</t>
    </rPh>
    <rPh sb="49" eb="51">
      <t>セツゾク</t>
    </rPh>
    <rPh sb="57" eb="59">
      <t>ケイカク</t>
    </rPh>
    <rPh sb="60" eb="61">
      <t>スス</t>
    </rPh>
    <rPh sb="71" eb="73">
      <t>ノウシュウ</t>
    </rPh>
    <rPh sb="73" eb="74">
      <t>ハイ</t>
    </rPh>
    <rPh sb="79" eb="81">
      <t>ケイヒ</t>
    </rPh>
    <rPh sb="82" eb="84">
      <t>カンテン</t>
    </rPh>
    <rPh sb="86" eb="88">
      <t>カンロ</t>
    </rPh>
    <rPh sb="89" eb="91">
      <t>コウキョウ</t>
    </rPh>
    <rPh sb="91" eb="94">
      <t>ゲスイドウ</t>
    </rPh>
    <rPh sb="95" eb="97">
      <t>セツゾク</t>
    </rPh>
    <rPh sb="102" eb="104">
      <t>コンナン</t>
    </rPh>
    <rPh sb="105" eb="106">
      <t>オモ</t>
    </rPh>
    <rPh sb="112" eb="114">
      <t>コンゴ</t>
    </rPh>
    <rPh sb="115" eb="117">
      <t>ショリ</t>
    </rPh>
    <rPh sb="117" eb="119">
      <t>ホウホウ</t>
    </rPh>
    <rPh sb="120" eb="122">
      <t>ガッペイ</t>
    </rPh>
    <rPh sb="122" eb="124">
      <t>ショリ</t>
    </rPh>
    <rPh sb="124" eb="127">
      <t>ジョウカソウ</t>
    </rPh>
    <rPh sb="128" eb="130">
      <t>コベツ</t>
    </rPh>
    <rPh sb="130" eb="133">
      <t>ジョウカソウ</t>
    </rPh>
    <rPh sb="133" eb="134">
      <t>モ</t>
    </rPh>
    <rPh sb="137" eb="139">
      <t>オオガタ</t>
    </rPh>
    <rPh sb="139" eb="142">
      <t>ジョウカソウ</t>
    </rPh>
    <rPh sb="144" eb="146">
      <t>セッチ</t>
    </rPh>
    <rPh sb="151" eb="153">
      <t>キボ</t>
    </rPh>
    <rPh sb="153" eb="155">
      <t>シュクショウ</t>
    </rPh>
    <rPh sb="156" eb="158">
      <t>ガッペイ</t>
    </rPh>
    <rPh sb="158" eb="160">
      <t>ショリ</t>
    </rPh>
    <rPh sb="160" eb="163">
      <t>ジョウカソウ</t>
    </rPh>
    <rPh sb="165" eb="167">
      <t>ヘイヨウ</t>
    </rPh>
    <rPh sb="171" eb="172">
      <t>トウ</t>
    </rPh>
    <rPh sb="173" eb="175">
      <t>ジョウセイ</t>
    </rPh>
    <rPh sb="176" eb="177">
      <t>フ</t>
    </rPh>
    <rPh sb="182" eb="18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</si>
</sst>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0.79</c:v>
                </c:pt>
                <c:pt idx="3">
                  <c:v>0</c:v>
                </c:pt>
                <c:pt idx="4">
                  <c:v>0</c:v>
                </c:pt>
              </c:numCache>
            </c:numRef>
          </c:val>
          <c:extLst>
            <c:ext xmlns:c16="http://schemas.microsoft.com/office/drawing/2014/chart" uri="{C3380CC4-5D6E-409C-BE32-E72D297353CC}">
              <c16:uniqueId val="{00000000-FE16-4093-AF80-6800BB5B83E8}"/>
            </c:ext>
          </c:extLst>
        </c:ser>
        <c:dLbls>
          <c:showLegendKey val="0"/>
          <c:showVal val="0"/>
          <c:showCatName val="0"/>
          <c:showSerName val="0"/>
          <c:showPercent val="0"/>
          <c:showBubbleSize val="0"/>
        </c:dLbls>
        <c:gapWidth val="150"/>
        <c:axId val="86303488"/>
        <c:axId val="863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E16-4093-AF80-6800BB5B83E8}"/>
            </c:ext>
          </c:extLst>
        </c:ser>
        <c:dLbls>
          <c:showLegendKey val="0"/>
          <c:showVal val="0"/>
          <c:showCatName val="0"/>
          <c:showSerName val="0"/>
          <c:showPercent val="0"/>
          <c:showBubbleSize val="0"/>
        </c:dLbls>
        <c:marker val="1"/>
        <c:smooth val="0"/>
        <c:axId val="86303488"/>
        <c:axId val="86305408"/>
      </c:lineChart>
      <c:dateAx>
        <c:axId val="86303488"/>
        <c:scaling>
          <c:orientation val="minMax"/>
        </c:scaling>
        <c:delete val="1"/>
        <c:axPos val="b"/>
        <c:numFmt formatCode="ge" sourceLinked="1"/>
        <c:majorTickMark val="none"/>
        <c:minorTickMark val="none"/>
        <c:tickLblPos val="none"/>
        <c:crossAx val="86305408"/>
        <c:crosses val="autoZero"/>
        <c:auto val="1"/>
        <c:lblOffset val="100"/>
        <c:baseTimeUnit val="years"/>
      </c:dateAx>
      <c:valAx>
        <c:axId val="863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31.85</c:v>
                </c:pt>
                <c:pt idx="1">
                  <c:v>31.55</c:v>
                </c:pt>
                <c:pt idx="2">
                  <c:v>31.24</c:v>
                </c:pt>
                <c:pt idx="3">
                  <c:v>31.24</c:v>
                </c:pt>
                <c:pt idx="4">
                  <c:v>30.63</c:v>
                </c:pt>
              </c:numCache>
            </c:numRef>
          </c:val>
          <c:extLst>
            <c:ext xmlns:c16="http://schemas.microsoft.com/office/drawing/2014/chart" uri="{C3380CC4-5D6E-409C-BE32-E72D297353CC}">
              <c16:uniqueId val="{00000000-C498-4FB8-9094-56D834DD13A8}"/>
            </c:ext>
          </c:extLst>
        </c:ser>
        <c:dLbls>
          <c:showLegendKey val="0"/>
          <c:showVal val="0"/>
          <c:showCatName val="0"/>
          <c:showSerName val="0"/>
          <c:showPercent val="0"/>
          <c:showBubbleSize val="0"/>
        </c:dLbls>
        <c:gapWidth val="150"/>
        <c:axId val="88306048"/>
        <c:axId val="883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498-4FB8-9094-56D834DD13A8}"/>
            </c:ext>
          </c:extLst>
        </c:ser>
        <c:dLbls>
          <c:showLegendKey val="0"/>
          <c:showVal val="0"/>
          <c:showCatName val="0"/>
          <c:showSerName val="0"/>
          <c:showPercent val="0"/>
          <c:showBubbleSize val="0"/>
        </c:dLbls>
        <c:marker val="1"/>
        <c:smooth val="0"/>
        <c:axId val="88306048"/>
        <c:axId val="88307968"/>
      </c:lineChart>
      <c:dateAx>
        <c:axId val="88306048"/>
        <c:scaling>
          <c:orientation val="minMax"/>
        </c:scaling>
        <c:delete val="1"/>
        <c:axPos val="b"/>
        <c:numFmt formatCode="ge" sourceLinked="1"/>
        <c:majorTickMark val="none"/>
        <c:minorTickMark val="none"/>
        <c:tickLblPos val="none"/>
        <c:crossAx val="88307968"/>
        <c:crosses val="autoZero"/>
        <c:auto val="1"/>
        <c:lblOffset val="100"/>
        <c:baseTimeUnit val="years"/>
      </c:dateAx>
      <c:valAx>
        <c:axId val="88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82.16</c:v>
                </c:pt>
                <c:pt idx="1">
                  <c:v>76.64</c:v>
                </c:pt>
                <c:pt idx="2">
                  <c:v>77.150000000000006</c:v>
                </c:pt>
                <c:pt idx="3">
                  <c:v>77.290000000000006</c:v>
                </c:pt>
                <c:pt idx="4">
                  <c:v>76.11</c:v>
                </c:pt>
              </c:numCache>
            </c:numRef>
          </c:val>
          <c:extLst>
            <c:ext xmlns:c16="http://schemas.microsoft.com/office/drawing/2014/chart" uri="{C3380CC4-5D6E-409C-BE32-E72D297353CC}">
              <c16:uniqueId val="{00000000-10BB-466F-A312-EBC51E224245}"/>
            </c:ext>
          </c:extLst>
        </c:ser>
        <c:dLbls>
          <c:showLegendKey val="0"/>
          <c:showVal val="0"/>
          <c:showCatName val="0"/>
          <c:showSerName val="0"/>
          <c:showPercent val="0"/>
          <c:showBubbleSize val="0"/>
        </c:dLbls>
        <c:gapWidth val="150"/>
        <c:axId val="88429312"/>
        <c:axId val="884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0BB-466F-A312-EBC51E224245}"/>
            </c:ext>
          </c:extLst>
        </c:ser>
        <c:dLbls>
          <c:showLegendKey val="0"/>
          <c:showVal val="0"/>
          <c:showCatName val="0"/>
          <c:showSerName val="0"/>
          <c:showPercent val="0"/>
          <c:showBubbleSize val="0"/>
        </c:dLbls>
        <c:marker val="1"/>
        <c:smooth val="0"/>
        <c:axId val="88429312"/>
        <c:axId val="88431232"/>
      </c:lineChart>
      <c:dateAx>
        <c:axId val="88429312"/>
        <c:scaling>
          <c:orientation val="minMax"/>
        </c:scaling>
        <c:delete val="1"/>
        <c:axPos val="b"/>
        <c:numFmt formatCode="ge" sourceLinked="1"/>
        <c:majorTickMark val="none"/>
        <c:minorTickMark val="none"/>
        <c:tickLblPos val="none"/>
        <c:crossAx val="88431232"/>
        <c:crosses val="autoZero"/>
        <c:auto val="1"/>
        <c:lblOffset val="100"/>
        <c:baseTimeUnit val="years"/>
      </c:dateAx>
      <c:valAx>
        <c:axId val="884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47.18</c:v>
                </c:pt>
                <c:pt idx="1">
                  <c:v>48.85</c:v>
                </c:pt>
                <c:pt idx="2">
                  <c:v>43.26</c:v>
                </c:pt>
                <c:pt idx="3">
                  <c:v>40.299999999999997</c:v>
                </c:pt>
                <c:pt idx="4">
                  <c:v>51.73</c:v>
                </c:pt>
              </c:numCache>
            </c:numRef>
          </c:val>
          <c:extLst>
            <c:ext xmlns:c16="http://schemas.microsoft.com/office/drawing/2014/chart" uri="{C3380CC4-5D6E-409C-BE32-E72D297353CC}">
              <c16:uniqueId val="{00000000-7897-41E4-959E-ED04A285ECD4}"/>
            </c:ext>
          </c:extLst>
        </c:ser>
        <c:dLbls>
          <c:showLegendKey val="0"/>
          <c:showVal val="0"/>
          <c:showCatName val="0"/>
          <c:showSerName val="0"/>
          <c:showPercent val="0"/>
          <c:showBubbleSize val="0"/>
        </c:dLbls>
        <c:gapWidth val="150"/>
        <c:axId val="87647360"/>
        <c:axId val="876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7-41E4-959E-ED04A285ECD4}"/>
            </c:ext>
          </c:extLst>
        </c:ser>
        <c:dLbls>
          <c:showLegendKey val="0"/>
          <c:showVal val="0"/>
          <c:showCatName val="0"/>
          <c:showSerName val="0"/>
          <c:showPercent val="0"/>
          <c:showBubbleSize val="0"/>
        </c:dLbls>
        <c:marker val="1"/>
        <c:smooth val="0"/>
        <c:axId val="87647360"/>
        <c:axId val="87649280"/>
      </c:lineChart>
      <c:dateAx>
        <c:axId val="87647360"/>
        <c:scaling>
          <c:orientation val="minMax"/>
        </c:scaling>
        <c:delete val="1"/>
        <c:axPos val="b"/>
        <c:numFmt formatCode="ge" sourceLinked="1"/>
        <c:majorTickMark val="none"/>
        <c:minorTickMark val="none"/>
        <c:tickLblPos val="none"/>
        <c:crossAx val="87649280"/>
        <c:crosses val="autoZero"/>
        <c:auto val="1"/>
        <c:lblOffset val="100"/>
        <c:baseTimeUnit val="years"/>
      </c:dateAx>
      <c:valAx>
        <c:axId val="876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9-4EFE-80F4-FEC84E92DAAC}"/>
            </c:ext>
          </c:extLst>
        </c:ser>
        <c:dLbls>
          <c:showLegendKey val="0"/>
          <c:showVal val="0"/>
          <c:showCatName val="0"/>
          <c:showSerName val="0"/>
          <c:showPercent val="0"/>
          <c:showBubbleSize val="0"/>
        </c:dLbls>
        <c:gapWidth val="150"/>
        <c:axId val="87680512"/>
        <c:axId val="876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9-4EFE-80F4-FEC84E92DAAC}"/>
            </c:ext>
          </c:extLst>
        </c:ser>
        <c:dLbls>
          <c:showLegendKey val="0"/>
          <c:showVal val="0"/>
          <c:showCatName val="0"/>
          <c:showSerName val="0"/>
          <c:showPercent val="0"/>
          <c:showBubbleSize val="0"/>
        </c:dLbls>
        <c:marker val="1"/>
        <c:smooth val="0"/>
        <c:axId val="87680512"/>
        <c:axId val="87682432"/>
      </c:lineChart>
      <c:dateAx>
        <c:axId val="87680512"/>
        <c:scaling>
          <c:orientation val="minMax"/>
        </c:scaling>
        <c:delete val="1"/>
        <c:axPos val="b"/>
        <c:numFmt formatCode="ge" sourceLinked="1"/>
        <c:majorTickMark val="none"/>
        <c:minorTickMark val="none"/>
        <c:tickLblPos val="none"/>
        <c:crossAx val="87682432"/>
        <c:crosses val="autoZero"/>
        <c:auto val="1"/>
        <c:lblOffset val="100"/>
        <c:baseTimeUnit val="years"/>
      </c:dateAx>
      <c:valAx>
        <c:axId val="876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F-4F7C-82C1-EB9359F133A6}"/>
            </c:ext>
          </c:extLst>
        </c:ser>
        <c:dLbls>
          <c:showLegendKey val="0"/>
          <c:showVal val="0"/>
          <c:showCatName val="0"/>
          <c:showSerName val="0"/>
          <c:showPercent val="0"/>
          <c:showBubbleSize val="0"/>
        </c:dLbls>
        <c:gapWidth val="150"/>
        <c:axId val="87725952"/>
        <c:axId val="877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F-4F7C-82C1-EB9359F133A6}"/>
            </c:ext>
          </c:extLst>
        </c:ser>
        <c:dLbls>
          <c:showLegendKey val="0"/>
          <c:showVal val="0"/>
          <c:showCatName val="0"/>
          <c:showSerName val="0"/>
          <c:showPercent val="0"/>
          <c:showBubbleSize val="0"/>
        </c:dLbls>
        <c:marker val="1"/>
        <c:smooth val="0"/>
        <c:axId val="87725952"/>
        <c:axId val="87728128"/>
      </c:lineChart>
      <c:dateAx>
        <c:axId val="87725952"/>
        <c:scaling>
          <c:orientation val="minMax"/>
        </c:scaling>
        <c:delete val="1"/>
        <c:axPos val="b"/>
        <c:numFmt formatCode="ge" sourceLinked="1"/>
        <c:majorTickMark val="none"/>
        <c:minorTickMark val="none"/>
        <c:tickLblPos val="none"/>
        <c:crossAx val="87728128"/>
        <c:crosses val="autoZero"/>
        <c:auto val="1"/>
        <c:lblOffset val="100"/>
        <c:baseTimeUnit val="years"/>
      </c:dateAx>
      <c:valAx>
        <c:axId val="877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C-4BD1-A99F-33E9931E0AFF}"/>
            </c:ext>
          </c:extLst>
        </c:ser>
        <c:dLbls>
          <c:showLegendKey val="0"/>
          <c:showVal val="0"/>
          <c:showCatName val="0"/>
          <c:showSerName val="0"/>
          <c:showPercent val="0"/>
          <c:showBubbleSize val="0"/>
        </c:dLbls>
        <c:gapWidth val="150"/>
        <c:axId val="87778048"/>
        <c:axId val="877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C-4BD1-A99F-33E9931E0AFF}"/>
            </c:ext>
          </c:extLst>
        </c:ser>
        <c:dLbls>
          <c:showLegendKey val="0"/>
          <c:showVal val="0"/>
          <c:showCatName val="0"/>
          <c:showSerName val="0"/>
          <c:showPercent val="0"/>
          <c:showBubbleSize val="0"/>
        </c:dLbls>
        <c:marker val="1"/>
        <c:smooth val="0"/>
        <c:axId val="87778048"/>
        <c:axId val="87779968"/>
      </c:lineChart>
      <c:dateAx>
        <c:axId val="87778048"/>
        <c:scaling>
          <c:orientation val="minMax"/>
        </c:scaling>
        <c:delete val="1"/>
        <c:axPos val="b"/>
        <c:numFmt formatCode="ge" sourceLinked="1"/>
        <c:majorTickMark val="none"/>
        <c:minorTickMark val="none"/>
        <c:tickLblPos val="none"/>
        <c:crossAx val="87779968"/>
        <c:crosses val="autoZero"/>
        <c:auto val="1"/>
        <c:lblOffset val="100"/>
        <c:baseTimeUnit val="years"/>
      </c:dateAx>
      <c:valAx>
        <c:axId val="877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C-4855-B9D1-CFFB41DD25D2}"/>
            </c:ext>
          </c:extLst>
        </c:ser>
        <c:dLbls>
          <c:showLegendKey val="0"/>
          <c:showVal val="0"/>
          <c:showCatName val="0"/>
          <c:showSerName val="0"/>
          <c:showPercent val="0"/>
          <c:showBubbleSize val="0"/>
        </c:dLbls>
        <c:gapWidth val="150"/>
        <c:axId val="87811200"/>
        <c:axId val="878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C-4855-B9D1-CFFB41DD25D2}"/>
            </c:ext>
          </c:extLst>
        </c:ser>
        <c:dLbls>
          <c:showLegendKey val="0"/>
          <c:showVal val="0"/>
          <c:showCatName val="0"/>
          <c:showSerName val="0"/>
          <c:showPercent val="0"/>
          <c:showBubbleSize val="0"/>
        </c:dLbls>
        <c:marker val="1"/>
        <c:smooth val="0"/>
        <c:axId val="87811200"/>
        <c:axId val="87813120"/>
      </c:lineChart>
      <c:dateAx>
        <c:axId val="87811200"/>
        <c:scaling>
          <c:orientation val="minMax"/>
        </c:scaling>
        <c:delete val="1"/>
        <c:axPos val="b"/>
        <c:numFmt formatCode="ge" sourceLinked="1"/>
        <c:majorTickMark val="none"/>
        <c:minorTickMark val="none"/>
        <c:tickLblPos val="none"/>
        <c:crossAx val="87813120"/>
        <c:crosses val="autoZero"/>
        <c:auto val="1"/>
        <c:lblOffset val="100"/>
        <c:baseTimeUnit val="years"/>
      </c:dateAx>
      <c:valAx>
        <c:axId val="878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3855.95</c:v>
                </c:pt>
                <c:pt idx="3" formatCode="#,##0.00;&quot;△&quot;#,##0.00;&quot;-&quot;">
                  <c:v>3655.77</c:v>
                </c:pt>
                <c:pt idx="4" formatCode="#,##0.00;&quot;△&quot;#,##0.00;&quot;-&quot;">
                  <c:v>3320.64</c:v>
                </c:pt>
              </c:numCache>
            </c:numRef>
          </c:val>
          <c:extLst>
            <c:ext xmlns:c16="http://schemas.microsoft.com/office/drawing/2014/chart" uri="{C3380CC4-5D6E-409C-BE32-E72D297353CC}">
              <c16:uniqueId val="{00000000-CC0B-49A7-859D-3EEB2C0C55F8}"/>
            </c:ext>
          </c:extLst>
        </c:ser>
        <c:dLbls>
          <c:showLegendKey val="0"/>
          <c:showVal val="0"/>
          <c:showCatName val="0"/>
          <c:showSerName val="0"/>
          <c:showPercent val="0"/>
          <c:showBubbleSize val="0"/>
        </c:dLbls>
        <c:gapWidth val="150"/>
        <c:axId val="88157568"/>
        <c:axId val="881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C0B-49A7-859D-3EEB2C0C55F8}"/>
            </c:ext>
          </c:extLst>
        </c:ser>
        <c:dLbls>
          <c:showLegendKey val="0"/>
          <c:showVal val="0"/>
          <c:showCatName val="0"/>
          <c:showSerName val="0"/>
          <c:showPercent val="0"/>
          <c:showBubbleSize val="0"/>
        </c:dLbls>
        <c:marker val="1"/>
        <c:smooth val="0"/>
        <c:axId val="88157568"/>
        <c:axId val="88176128"/>
      </c:lineChart>
      <c:dateAx>
        <c:axId val="88157568"/>
        <c:scaling>
          <c:orientation val="minMax"/>
        </c:scaling>
        <c:delete val="1"/>
        <c:axPos val="b"/>
        <c:numFmt formatCode="ge" sourceLinked="1"/>
        <c:majorTickMark val="none"/>
        <c:minorTickMark val="none"/>
        <c:tickLblPos val="none"/>
        <c:crossAx val="88176128"/>
        <c:crosses val="autoZero"/>
        <c:auto val="1"/>
        <c:lblOffset val="100"/>
        <c:baseTimeUnit val="years"/>
      </c:dateAx>
      <c:valAx>
        <c:axId val="88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29.07</c:v>
                </c:pt>
                <c:pt idx="1">
                  <c:v>33.270000000000003</c:v>
                </c:pt>
                <c:pt idx="2">
                  <c:v>38.590000000000003</c:v>
                </c:pt>
                <c:pt idx="3">
                  <c:v>36.33</c:v>
                </c:pt>
                <c:pt idx="4">
                  <c:v>31.06</c:v>
                </c:pt>
              </c:numCache>
            </c:numRef>
          </c:val>
          <c:extLst>
            <c:ext xmlns:c16="http://schemas.microsoft.com/office/drawing/2014/chart" uri="{C3380CC4-5D6E-409C-BE32-E72D297353CC}">
              <c16:uniqueId val="{00000000-EE89-440E-9FBE-8FA85B2A1A69}"/>
            </c:ext>
          </c:extLst>
        </c:ser>
        <c:dLbls>
          <c:showLegendKey val="0"/>
          <c:showVal val="0"/>
          <c:showCatName val="0"/>
          <c:showSerName val="0"/>
          <c:showPercent val="0"/>
          <c:showBubbleSize val="0"/>
        </c:dLbls>
        <c:gapWidth val="150"/>
        <c:axId val="88227840"/>
        <c:axId val="882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E89-440E-9FBE-8FA85B2A1A69}"/>
            </c:ext>
          </c:extLst>
        </c:ser>
        <c:dLbls>
          <c:showLegendKey val="0"/>
          <c:showVal val="0"/>
          <c:showCatName val="0"/>
          <c:showSerName val="0"/>
          <c:showPercent val="0"/>
          <c:showBubbleSize val="0"/>
        </c:dLbls>
        <c:marker val="1"/>
        <c:smooth val="0"/>
        <c:axId val="88227840"/>
        <c:axId val="88229760"/>
      </c:lineChart>
      <c:dateAx>
        <c:axId val="88227840"/>
        <c:scaling>
          <c:orientation val="minMax"/>
        </c:scaling>
        <c:delete val="1"/>
        <c:axPos val="b"/>
        <c:numFmt formatCode="ge" sourceLinked="1"/>
        <c:majorTickMark val="none"/>
        <c:minorTickMark val="none"/>
        <c:tickLblPos val="none"/>
        <c:crossAx val="88229760"/>
        <c:crosses val="autoZero"/>
        <c:auto val="1"/>
        <c:lblOffset val="100"/>
        <c:baseTimeUnit val="years"/>
      </c:dateAx>
      <c:valAx>
        <c:axId val="882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763.54</c:v>
                </c:pt>
                <c:pt idx="1">
                  <c:v>666.77</c:v>
                </c:pt>
                <c:pt idx="2">
                  <c:v>578.23</c:v>
                </c:pt>
                <c:pt idx="3">
                  <c:v>604.22</c:v>
                </c:pt>
                <c:pt idx="4">
                  <c:v>721.34</c:v>
                </c:pt>
              </c:numCache>
            </c:numRef>
          </c:val>
          <c:extLst>
            <c:ext xmlns:c16="http://schemas.microsoft.com/office/drawing/2014/chart" uri="{C3380CC4-5D6E-409C-BE32-E72D297353CC}">
              <c16:uniqueId val="{00000000-6FF9-458B-ACB0-E593F56F6DF9}"/>
            </c:ext>
          </c:extLst>
        </c:ser>
        <c:dLbls>
          <c:showLegendKey val="0"/>
          <c:showVal val="0"/>
          <c:showCatName val="0"/>
          <c:showSerName val="0"/>
          <c:showPercent val="0"/>
          <c:showBubbleSize val="0"/>
        </c:dLbls>
        <c:gapWidth val="150"/>
        <c:axId val="88281088"/>
        <c:axId val="882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FF9-458B-ACB0-E593F56F6DF9}"/>
            </c:ext>
          </c:extLst>
        </c:ser>
        <c:dLbls>
          <c:showLegendKey val="0"/>
          <c:showVal val="0"/>
          <c:showCatName val="0"/>
          <c:showSerName val="0"/>
          <c:showPercent val="0"/>
          <c:showBubbleSize val="0"/>
        </c:dLbls>
        <c:marker val="1"/>
        <c:smooth val="0"/>
        <c:axId val="88281088"/>
        <c:axId val="88283008"/>
      </c:lineChart>
      <c:dateAx>
        <c:axId val="88281088"/>
        <c:scaling>
          <c:orientation val="minMax"/>
        </c:scaling>
        <c:delete val="1"/>
        <c:axPos val="b"/>
        <c:numFmt formatCode="ge" sourceLinked="1"/>
        <c:majorTickMark val="none"/>
        <c:minorTickMark val="none"/>
        <c:tickLblPos val="none"/>
        <c:crossAx val="88283008"/>
        <c:crosses val="autoZero"/>
        <c:auto val="1"/>
        <c:lblOffset val="100"/>
        <c:baseTimeUnit val="years"/>
      </c:dateAx>
      <c:valAx>
        <c:axId val="882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佐久穂町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11164</v>
      </c>
      <c r="AM8" s="50"/>
      <c r="AN8" s="50"/>
      <c r="AO8" s="50"/>
      <c r="AP8" s="50"/>
      <c r="AQ8" s="50"/>
      <c r="AR8" s="50"/>
      <c r="AS8" s="50"/>
      <c r="AT8" s="45">
        <f>データ!T6</f>
        <v>188.15</v>
      </c>
      <c r="AU8" s="45"/>
      <c r="AV8" s="45"/>
      <c r="AW8" s="45"/>
      <c r="AX8" s="45"/>
      <c r="AY8" s="45"/>
      <c r="AZ8" s="45"/>
      <c r="BA8" s="45"/>
      <c r="BB8" s="45">
        <f>データ!U6</f>
        <v>59.34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v>
      </c>
      <c r="Q10" s="45"/>
      <c r="R10" s="45"/>
      <c r="S10" s="45"/>
      <c r="T10" s="45"/>
      <c r="U10" s="45"/>
      <c r="V10" s="45"/>
      <c r="W10" s="45">
        <f>データ!Q6</f>
        <v>89.36</v>
      </c>
      <c r="X10" s="45"/>
      <c r="Y10" s="45"/>
      <c r="Z10" s="45"/>
      <c r="AA10" s="45"/>
      <c r="AB10" s="45"/>
      <c r="AC10" s="45"/>
      <c r="AD10" s="50">
        <f>データ!R6</f>
        <v>4341</v>
      </c>
      <c r="AE10" s="50"/>
      <c r="AF10" s="50"/>
      <c r="AG10" s="50"/>
      <c r="AH10" s="50"/>
      <c r="AI10" s="50"/>
      <c r="AJ10" s="50"/>
      <c r="AK10" s="2"/>
      <c r="AL10" s="50">
        <f>データ!V6</f>
        <v>875</v>
      </c>
      <c r="AM10" s="50"/>
      <c r="AN10" s="50"/>
      <c r="AO10" s="50"/>
      <c r="AP10" s="50"/>
      <c r="AQ10" s="50"/>
      <c r="AR10" s="50"/>
      <c r="AS10" s="50"/>
      <c r="AT10" s="45">
        <f>データ!W6</f>
        <v>0.34</v>
      </c>
      <c r="AU10" s="45"/>
      <c r="AV10" s="45"/>
      <c r="AW10" s="45"/>
      <c r="AX10" s="45"/>
      <c r="AY10" s="45"/>
      <c r="AZ10" s="45"/>
      <c r="BA10" s="45"/>
      <c r="BB10" s="45">
        <f>データ!X6</f>
        <v>2573.5300000000002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113</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vERLvDnDiLp5gwaG9CBdJDfX8mAQ82NjkcccFfeP45kZDn6H9jpi1CtAsLbgECf3AP0/lDA1AREdvN03TyPA7w==" saltValue="xH5vm0mb/hjHAXtAyzrF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203092</v>
      </c>
      <c r="D6" s="33">
        <f t="shared" si="3"/>
        <v>47</v>
      </c>
      <c r="E6" s="33">
        <f t="shared" si="3"/>
        <v>17</v>
      </c>
      <c r="F6" s="33">
        <f t="shared" si="3"/>
        <v>5</v>
      </c>
      <c r="G6" s="33">
        <f t="shared" si="3"/>
        <v>0</v>
      </c>
      <c r="H6" s="33" t="str">
        <f t="shared" si="3"/>
        <v>長野県　佐久穂町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7.9</v>
      </c>
      <c r="Q6" s="34">
        <f t="shared" si="3"/>
        <v>89.36</v>
      </c>
      <c r="R6" s="34">
        <f t="shared" si="3"/>
        <v>4341</v>
      </c>
      <c r="S6" s="34">
        <f t="shared" si="3"/>
        <v>11164</v>
      </c>
      <c r="T6" s="34">
        <f t="shared" si="3"/>
        <v>188.15</v>
      </c>
      <c r="U6" s="34">
        <f t="shared" si="3"/>
        <v>59.34</v>
      </c>
      <c r="V6" s="34">
        <f t="shared" si="3"/>
        <v>875</v>
      </c>
      <c r="W6" s="34">
        <f t="shared" si="3"/>
        <v>0.34</v>
      </c>
      <c r="X6" s="34">
        <f t="shared" si="3"/>
        <v>2573.5300000000002</v>
      </c>
      <c r="Y6" s="35">
        <f>IF(Y7="",NA(),Y7)</f>
        <v>47.18</v>
      </c>
      <c r="Z6" s="35">
        <f t="shared" ref="Z6:AH6" si="4">IF(Z7="",NA(),Z7)</f>
        <v>48.85</v>
      </c>
      <c r="AA6" s="35">
        <f t="shared" si="4"/>
        <v>43.26</v>
      </c>
      <c r="AB6" s="35">
        <f t="shared" si="4"/>
        <v>40.299999999999997</v>
      </c>
      <c r="AC6" s="35">
        <f t="shared" si="4"/>
        <v>51.73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3855.95</v>
      </c>
      <c r="BI6" s="35">
        <f t="shared" si="7"/>
        <v>3655.77</v>
      </c>
      <c r="BJ6" s="35">
        <f t="shared" si="7"/>
        <v>3320.64</v>
      </c>
      <c r="BK6" s="35">
        <f t="shared" si="7"/>
        <v>1044.8</v>
      </c>
      <c r="BL6" s="35">
        <f t="shared" si="7"/>
        <v>1081.8</v>
      </c>
      <c r="BM6" s="35">
        <f t="shared" si="7"/>
        <v>974.93</v>
      </c>
      <c r="BN6" s="35">
        <f t="shared" si="7"/>
        <v>855.8</v>
      </c>
      <c r="BO6" s="35">
        <f t="shared" si="7"/>
        <v>789.46</v>
      </c>
      <c r="BP6" s="34" t="str">
        <f>IF(BP7="","",IF(BP7="-","【-】","【"&amp;SUBSTITUTE(TEXT(BP7,"#,##0.00"),"-","△")&amp;"】"))</f>
        <v>【747.76】</v>
      </c>
      <c r="BQ6" s="35">
        <f>IF(BQ7="",NA(),BQ7)</f>
        <v>29.07</v>
      </c>
      <c r="BR6" s="35">
        <f t="shared" ref="BR6:BZ6" si="8">IF(BR7="",NA(),BR7)</f>
        <v>33.270000000000003</v>
      </c>
      <c r="BS6" s="35">
        <f t="shared" si="8"/>
        <v>38.590000000000003</v>
      </c>
      <c r="BT6" s="35">
        <f t="shared" si="8"/>
        <v>36.33</v>
      </c>
      <c r="BU6" s="35">
        <f t="shared" si="8"/>
        <v>31.06</v>
      </c>
      <c r="BV6" s="35">
        <f t="shared" si="8"/>
        <v>50.82</v>
      </c>
      <c r="BW6" s="35">
        <f t="shared" si="8"/>
        <v>52.19</v>
      </c>
      <c r="BX6" s="35">
        <f t="shared" si="8"/>
        <v>55.32</v>
      </c>
      <c r="BY6" s="35">
        <f t="shared" si="8"/>
        <v>59.8</v>
      </c>
      <c r="BZ6" s="35">
        <f t="shared" si="8"/>
        <v>57.77</v>
      </c>
      <c r="CA6" s="34" t="str">
        <f>IF(CA7="","",IF(CA7="-","【-】","【"&amp;SUBSTITUTE(TEXT(CA7,"#,##0.00"),"-","△")&amp;"】"))</f>
        <v>【59.51】</v>
      </c>
      <c r="CB6" s="35">
        <f>IF(CB7="",NA(),CB7)</f>
        <v>763.54</v>
      </c>
      <c r="CC6" s="35">
        <f t="shared" ref="CC6:CK6" si="9">IF(CC7="",NA(),CC7)</f>
        <v>666.77</v>
      </c>
      <c r="CD6" s="35">
        <f t="shared" si="9"/>
        <v>578.23</v>
      </c>
      <c r="CE6" s="35">
        <f t="shared" si="9"/>
        <v>604.22</v>
      </c>
      <c r="CF6" s="35">
        <f t="shared" si="9"/>
        <v>721.34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31.85</v>
      </c>
      <c r="CN6" s="35">
        <f t="shared" ref="CN6:CV6" si="10">IF(CN7="",NA(),CN7)</f>
        <v>31.55</v>
      </c>
      <c r="CO6" s="35">
        <f t="shared" si="10"/>
        <v>31.24</v>
      </c>
      <c r="CP6" s="35">
        <f t="shared" si="10"/>
        <v>31.24</v>
      </c>
      <c r="CQ6" s="35">
        <f t="shared" si="10"/>
        <v>30.63</v>
      </c>
      <c r="CR6" s="35">
        <f t="shared" si="10"/>
        <v>53.24</v>
      </c>
      <c r="CS6" s="35">
        <f t="shared" si="10"/>
        <v>52.31</v>
      </c>
      <c r="CT6" s="35">
        <f t="shared" si="10"/>
        <v>60.65</v>
      </c>
      <c r="CU6" s="35">
        <f t="shared" si="10"/>
        <v>51.75</v>
      </c>
      <c r="CV6" s="35">
        <f t="shared" si="10"/>
        <v>50.68</v>
      </c>
      <c r="CW6" s="34" t="str">
        <f>IF(CW7="","",IF(CW7="-","【-】","【"&amp;SUBSTITUTE(TEXT(CW7,"#,##0.00"),"-","△")&amp;"】"))</f>
        <v>【52.23】</v>
      </c>
      <c r="CX6" s="35">
        <f>IF(CX7="",NA(),CX7)</f>
        <v>82.16</v>
      </c>
      <c r="CY6" s="35">
        <f t="shared" ref="CY6:DG6" si="11">IF(CY7="",NA(),CY7)</f>
        <v>76.64</v>
      </c>
      <c r="CZ6" s="35">
        <f t="shared" si="11"/>
        <v>77.150000000000006</v>
      </c>
      <c r="DA6" s="35">
        <f t="shared" si="11"/>
        <v>77.290000000000006</v>
      </c>
      <c r="DB6" s="35">
        <f t="shared" si="11"/>
        <v>76.11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0.79</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203092</v>
      </c>
      <c r="D7" s="37">
        <v>47</v>
      </c>
      <c r="E7" s="37">
        <v>17</v>
      </c>
      <c r="F7" s="37">
        <v>5</v>
      </c>
      <c r="G7" s="37">
        <v>0</v>
      </c>
      <c r="H7" s="37" t="s">
        <v>98</v>
      </c>
      <c r="I7" s="37" t="s">
        <v>99</v>
      </c>
      <c r="J7" s="37" t="s">
        <v>100</v>
      </c>
      <c r="K7" s="37" t="s">
        <v>101</v>
      </c>
      <c r="L7" s="37" t="s">
        <v>102</v>
      </c>
      <c r="M7" s="37" t="s">
        <v>103</v>
      </c>
      <c r="N7" s="38" t="s">
        <v>104</v>
      </c>
      <c r="O7" s="38" t="s">
        <v>105</v>
      </c>
      <c r="P7" s="38">
        <v>7.9</v>
      </c>
      <c r="Q7" s="38">
        <v>89.36</v>
      </c>
      <c r="R7" s="38">
        <v>4341</v>
      </c>
      <c r="S7" s="38">
        <v>11164</v>
      </c>
      <c r="T7" s="38">
        <v>188.15</v>
      </c>
      <c r="U7" s="38">
        <v>59.34</v>
      </c>
      <c r="V7" s="38">
        <v>875</v>
      </c>
      <c r="W7" s="38">
        <v>0.34</v>
      </c>
      <c r="X7" s="38">
        <v>2573.5300000000002</v>
      </c>
      <c r="Y7" s="38">
        <v>47.18</v>
      </c>
      <c r="Z7" s="38">
        <v>48.85</v>
      </c>
      <c r="AA7" s="38">
        <v>43.26</v>
      </c>
      <c r="AB7" s="38">
        <v>40.299999999999997</v>
      </c>
      <c r="AC7" s="38">
        <v>51.73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3855.95</v>
      </c>
      <c r="BI7" s="38">
        <v>3655.77</v>
      </c>
      <c r="BJ7" s="38">
        <v>3320.64</v>
      </c>
      <c r="BK7" s="38">
        <v>1044.8</v>
      </c>
      <c r="BL7" s="38">
        <v>1081.8</v>
      </c>
      <c r="BM7" s="38">
        <v>974.93</v>
      </c>
      <c r="BN7" s="38">
        <v>855.8</v>
      </c>
      <c r="BO7" s="38">
        <v>789.46</v>
      </c>
      <c r="BP7" s="38">
        <v>747.76</v>
      </c>
      <c r="BQ7" s="38">
        <v>29.07</v>
      </c>
      <c r="BR7" s="38">
        <v>33.270000000000003</v>
      </c>
      <c r="BS7" s="38">
        <v>38.590000000000003</v>
      </c>
      <c r="BT7" s="38">
        <v>36.33</v>
      </c>
      <c r="BU7" s="38">
        <v>31.06</v>
      </c>
      <c r="BV7" s="38">
        <v>50.82</v>
      </c>
      <c r="BW7" s="38">
        <v>52.19</v>
      </c>
      <c r="BX7" s="38">
        <v>55.32</v>
      </c>
      <c r="BY7" s="38">
        <v>59.8</v>
      </c>
      <c r="BZ7" s="38">
        <v>57.77</v>
      </c>
      <c r="CA7" s="38">
        <v>59.51</v>
      </c>
      <c r="CB7" s="38">
        <v>763.54</v>
      </c>
      <c r="CC7" s="38">
        <v>666.77</v>
      </c>
      <c r="CD7" s="38">
        <v>578.23</v>
      </c>
      <c r="CE7" s="38">
        <v>604.22</v>
      </c>
      <c r="CF7" s="38">
        <v>721.34</v>
      </c>
      <c r="CG7" s="38">
        <v>300.52</v>
      </c>
      <c r="CH7" s="38">
        <v>296.14</v>
      </c>
      <c r="CI7" s="38">
        <v>283.17</v>
      </c>
      <c r="CJ7" s="38">
        <v>263.76</v>
      </c>
      <c r="CK7" s="38">
        <v>274.35000000000002</v>
      </c>
      <c r="CL7" s="38">
        <v>261.45999999999998</v>
      </c>
      <c r="CM7" s="38">
        <v>31.85</v>
      </c>
      <c r="CN7" s="38">
        <v>31.55</v>
      </c>
      <c r="CO7" s="38">
        <v>31.24</v>
      </c>
      <c r="CP7" s="38">
        <v>31.24</v>
      </c>
      <c r="CQ7" s="38">
        <v>30.63</v>
      </c>
      <c r="CR7" s="38">
        <v>53.24</v>
      </c>
      <c r="CS7" s="38">
        <v>52.31</v>
      </c>
      <c r="CT7" s="38">
        <v>60.65</v>
      </c>
      <c r="CU7" s="38">
        <v>51.75</v>
      </c>
      <c r="CV7" s="38">
        <v>50.68</v>
      </c>
      <c r="CW7" s="38">
        <v>52.23</v>
      </c>
      <c r="CX7" s="38">
        <v>82.16</v>
      </c>
      <c r="CY7" s="38">
        <v>76.64</v>
      </c>
      <c r="CZ7" s="38">
        <v>77.150000000000006</v>
      </c>
      <c r="DA7" s="38">
        <v>77.290000000000006</v>
      </c>
      <c r="DB7" s="38">
        <v>76.11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0.79</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2019-12-05T05:19:29Z</dcterms:created>
  <dcterms:modified xsi:type="dcterms:W3CDTF">2020-02-20T02:21:15Z</dcterms:modified>
  <cp:category/>
</cp:coreProperties>
</file>