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1　佐久地域振興局\203033 小海町\"/>
    </mc:Choice>
  </mc:AlternateContent>
  <workbookProtection workbookAlgorithmName="SHA-512" workbookHashValue="+fdSzE2npwr6xGKtA8ksqbItE1RZCkeyLK+lnJ94x0w0IDfS/qjLYFAEemxWjFdIhJkkrHY0Q7bR8f3GF7sCWQ==" workbookSaltValue="cpR/J5VGP1vG4kEz5jqxKg==" workbookSpinCount="100000" lockStructure="1"/>
  <bookViews>
    <workbookView xWindow="0" yWindow="0" windowWidth="15360" windowHeight="763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AT8" i="4" s="1"/>
  <c r="R6" i="5"/>
  <c r="Q6" i="5"/>
  <c r="P6" i="5"/>
  <c r="P10" i="4" s="1"/>
  <c r="O6" i="5"/>
  <c r="N6" i="5"/>
  <c r="M6" i="5"/>
  <c r="L6" i="5"/>
  <c r="W8" i="4" s="1"/>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K85" i="4"/>
  <c r="J85" i="4"/>
  <c r="I85" i="4"/>
  <c r="F85" i="4"/>
  <c r="E85" i="4"/>
  <c r="BB10" i="4"/>
  <c r="AT10" i="4"/>
  <c r="AL10" i="4"/>
  <c r="W10" i="4"/>
  <c r="I10" i="4"/>
  <c r="B10" i="4"/>
  <c r="AL8" i="4"/>
  <c r="AD8" i="4"/>
  <c r="I8" i="4"/>
  <c r="B8"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<sst xmlns="http://schemas.openxmlformats.org/spreadsheetml/2006/main" count="220" uniqueCount="108">
  <si>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</si>
  <si>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</si>
  <si>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</si>
  <si>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</si>
  <si>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</si>
  <si>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</si>
  <si>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</si>
  <si>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</si>
  <si>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</si>
  <si>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</si>
  <si>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</si>
  <si>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</si>
  <si>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</si>
  <si>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</si>
  <si>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</si>
  <si>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</si>
  <si>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</si>
  <si>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</si>
  <si>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</si>
  <si>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</si>
  <si>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</si>
  <si>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</si>
  <si>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</si>
  <si>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</si>
  <si>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</si>
  <si>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</si>
  <si>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</si>
  <si>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</si>
  <si>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</si>
  <si>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</si>
  <si>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</si>
  <si>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</si>
  <si>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</si>
  <si>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</si>
  <si>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</si>
  <si>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</si>
  <si>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</si>
  <si>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</si>
  <si>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</si>
  <si>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</si>
  <si>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</si>
  <si>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</si>
  <si>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</si>
  <si>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</si>
  <si>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</si>
  <si>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</si>
  <si>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</si>
  <si>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</si>
  <si>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</si>
  <si>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</si>
  <si>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</si>
  <si>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</si>
  <si>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</si>
  <si>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</si>
  <si>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</si>
  <si>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</si>
  <si>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</si>
  <si>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</si>
  <si>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</si>
  <si>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</si>
  <si>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</si>
  <si>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</si>
  <si>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</si>
  <si>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</si>
  <si>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</si>
  <si>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</si>
  <si>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</si>
  <si>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</si>
  <si>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</si>
  <si>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</si>
  <si>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</si>
  <si>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</si>
  <si>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</si>
  <si>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</si>
  <si>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</si>
  <si>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</si>
  <si>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</si>
  <si>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</si>
  <si>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</si>
  <si>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</si>
  <si>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</si>
  <si>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</si>
  <si>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</si>
  <si>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</si>
  <si>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</si>
  <si>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</si>
  <si>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</si>
  <si>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</si>
  <si>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</si>
  <si>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</si>
  <si>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</si>
  <si>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</si>
  <si>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</si>
  <si>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小海町</t>
  </si>
  <si>
    <t>法適用</t>
  </si>
  <si>
    <t>水道事業</t>
  </si>
  <si>
    <t>末端給水事業</t>
  </si>
  <si>
    <t>A9</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</si>
  <si>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</si>
  <si>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</si>
  <si>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</si>
  <si>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</si>
  <si>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</si>
  <si>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</si>
  <si>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</si>
  <si>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昭和40年代に布設した水道管から老朽化してきており、管路施設の約半分の償却が終わりました。今後も施設の適正な維持管理に努め、長寿命化をめざします。老朽化した管路や施設は漏水などの事故につながる恐れがあるため、順次敷設替等を実施し有収率を高くし将来に備えます。</t>
    <rPh sb="45" eb="47">
      <t>コンゴ</t>
    </rPh>
    <rPh sb="96" eb="97">
      <t>オソ</t>
    </rPh>
    <phoneticPr fontId="4"/>
  </si>
  <si>
    <t>小海町の水道事業は、町民生活や産業活動に必要な水道水を供給し、町民に身近な社会資本を整備し、必要なサービスを提供する役割を果たし、町民生活の向上と地域産業の発展に寄与してきました。しかし、今後の水需要は、少子化等による人口減少、節水意識の浸透により減少していくと考えられます。また、今後の水道施設の整備については、水道水の安定的な供給のため、老朽化した管路の更新等の投資の必要性もでてくると思われます。このような厳しい状況から、健全経営のため間もなく完成する経営戦略及びアセットマネジメントにより、合理化推進の取組みを行い、中長期にわたって経営を行います。</t>
    <rPh sb="221" eb="222">
      <t>マ</t>
    </rPh>
    <rPh sb="225" eb="227">
      <t>カンセイ</t>
    </rPh>
    <rPh sb="229" eb="231">
      <t>ケイエイ</t>
    </rPh>
    <rPh sb="231" eb="233">
      <t>センリャク</t>
    </rPh>
    <rPh sb="233" eb="234">
      <t>オヨ</t>
    </rPh>
    <rPh sb="259" eb="260">
      <t>オコナ</t>
    </rPh>
    <phoneticPr fontId="4"/>
  </si>
  <si>
    <t>小海町の上水道の経営は、単年では料金収入を持って経営が成り立っています。経常収支比率は、Ｈ30年度も昨年度に引き続き102％と平均より低く、厳しい経営状況にあります。施設の老朽化に伴う漏水修理等に多大の費用がかかり、損益収支を圧迫する要因となっています。水道管を敷設するために借りたお金も徐々には減っていますが、まだ約1億ほど残っています。経営を安定させるため、未収金の徴収、敷設替えをする際のダウンサイジング（管路の口径を小さくすること）等で経費を削減するなどの工夫が必要となっています。又給水原価100円を目指し、水道料金（2,451円/20㎥）の現状維持を図りつつ経営しなければならないことを職員一同一丸となってあたる所存です。なお水道料金は平成７年に基本料金を値上げして以来消費税のみ改定した以外は据え置かれ、2019年10月に消費税改定分の料金改定を実施しました。今後しばらくの間は現在の料金を維持していく見込みです。
累積欠損金については、Ｈ27年度の決算統計において累積欠損金が０になっていますが、これは誤った計上を行ったためであり、現状としては少額ながら累積欠損金は減少しているが、今後、給水人口の減少や老朽管の敷設替え、突発的な修理などに備え、料金改定を視野に入れつつダウンサイジング等で経費削減等を行い、累積欠損金の減少に努めていきます。
料金回収率については、減価償却費が約50,000千円で経常経費の約59％をしめています。今後予定されている老朽管の布設代えの際に必要な財源を確保するとともに、現状の施設の稼働状況を把握し、施設更新の際にダウンサイジング等の経費削減を行うとともに料金改定を視野に入れた検討を行い、料金回収率を上げるよう努めていきます。
施設利用率については、給水人口の減少により、施設利用率が低下しています。施設の更新を行う際に、ダウンサイジング等を行い、適正な施設規模に改修を行い施設利用率を上げるよう努めていきます。</t>
    <rPh sb="12" eb="13">
      <t>タン</t>
    </rPh>
    <rPh sb="13" eb="14">
      <t>ネン</t>
    </rPh>
    <rPh sb="36" eb="38">
      <t>ケイジョウ</t>
    </rPh>
    <rPh sb="50" eb="53">
      <t>サクネンド</t>
    </rPh>
    <rPh sb="54" eb="55">
      <t>ヒ</t>
    </rPh>
    <rPh sb="56" eb="57">
      <t>ツヅ</t>
    </rPh>
    <rPh sb="67" eb="68">
      <t>ヒク</t>
    </rPh>
    <rPh sb="83" eb="85">
      <t>シセツ</t>
    </rPh>
    <rPh sb="86" eb="89">
      <t>ロウキュウカ</t>
    </rPh>
    <rPh sb="90" eb="91">
      <t>トモナ</t>
    </rPh>
    <rPh sb="158" eb="159">
      <t>ヤク</t>
    </rPh>
    <rPh sb="181" eb="184">
      <t>ミシュウキン</t>
    </rPh>
    <rPh sb="185" eb="187">
      <t>チョウシュウ</t>
    </rPh>
    <rPh sb="188" eb="190">
      <t>フセツ</t>
    </rPh>
    <rPh sb="190" eb="191">
      <t>カ</t>
    </rPh>
    <rPh sb="195" eb="196">
      <t>サイ</t>
    </rPh>
    <rPh sb="206" eb="208">
      <t>カンロ</t>
    </rPh>
    <rPh sb="209" eb="211">
      <t>コウケイ</t>
    </rPh>
    <rPh sb="212" eb="213">
      <t>チイ</t>
    </rPh>
    <rPh sb="220" eb="221">
      <t>トウ</t>
    </rPh>
    <rPh sb="222" eb="224">
      <t>ケイヒ</t>
    </rPh>
    <rPh sb="225" eb="227">
      <t>サクゲン</t>
    </rPh>
    <rPh sb="232" eb="234">
      <t>クフウ</t>
    </rPh>
    <rPh sb="235" eb="237">
      <t>ヒツヨウ</t>
    </rPh>
    <rPh sb="363" eb="364">
      <t>ネン</t>
    </rPh>
    <rPh sb="366" eb="367">
      <t>ガツ</t>
    </rPh>
    <rPh sb="368" eb="371">
      <t>ショウヒゼイ</t>
    </rPh>
    <rPh sb="371" eb="373">
      <t>カイテイ</t>
    </rPh>
    <rPh sb="373" eb="374">
      <t>ブン</t>
    </rPh>
    <rPh sb="375" eb="377">
      <t>リョウキン</t>
    </rPh>
    <rPh sb="377" eb="379">
      <t>カイテイ</t>
    </rPh>
    <rPh sb="380" eb="382">
      <t>ジッシ</t>
    </rPh>
    <rPh sb="387" eb="389">
      <t>コンゴ</t>
    </rPh>
    <rPh sb="394" eb="395">
      <t>アイダ</t>
    </rPh>
    <rPh sb="396" eb="398">
      <t>ゲンザイ</t>
    </rPh>
    <rPh sb="399" eb="401">
      <t>リョウキン</t>
    </rPh>
    <rPh sb="402" eb="404">
      <t>イジ</t>
    </rPh>
    <rPh sb="408" eb="410">
      <t>ミコ</t>
    </rPh>
    <rPh sb="429" eb="430">
      <t>ネン</t>
    </rPh>
    <rPh sb="499" eb="501">
      <t>コンゴ</t>
    </rPh>
    <rPh sb="502" eb="504">
      <t>キュウスイ</t>
    </rPh>
    <rPh sb="504" eb="506">
      <t>ジンコウ</t>
    </rPh>
    <rPh sb="507" eb="509">
      <t>ゲンショウ</t>
    </rPh>
    <rPh sb="510" eb="512">
      <t>ロウキュウ</t>
    </rPh>
    <rPh sb="512" eb="513">
      <t>カン</t>
    </rPh>
    <rPh sb="514" eb="516">
      <t>フセツ</t>
    </rPh>
    <rPh sb="516" eb="517">
      <t>カ</t>
    </rPh>
    <rPh sb="519" eb="522">
      <t>トッパツテキ</t>
    </rPh>
    <rPh sb="523" eb="525">
      <t>シュウリ</t>
    </rPh>
    <rPh sb="528" eb="529">
      <t>ソナ</t>
    </rPh>
    <rPh sb="531" eb="533">
      <t>リョウキン</t>
    </rPh>
    <rPh sb="533" eb="535">
      <t>カイテイ</t>
    </rPh>
    <rPh sb="536" eb="538">
      <t>シヤ</t>
    </rPh>
    <rPh sb="539" eb="540">
      <t>イ</t>
    </rPh>
    <rPh sb="551" eb="552">
      <t>トウ</t>
    </rPh>
    <rPh sb="553" eb="555">
      <t>ケイヒ</t>
    </rPh>
    <rPh sb="555" eb="558">
      <t>サクゲントウ</t>
    </rPh>
    <rPh sb="559" eb="560">
      <t>オコナ</t>
    </rPh>
    <rPh sb="580" eb="582">
      <t>リョウキン</t>
    </rPh>
    <rPh sb="582" eb="584">
      <t>カイシュウ</t>
    </rPh>
    <rPh sb="584" eb="585">
      <t>リツ</t>
    </rPh>
    <rPh sb="591" eb="593">
      <t>ゲンカ</t>
    </rPh>
    <rPh sb="593" eb="595">
      <t>ショウキャク</t>
    </rPh>
    <rPh sb="595" eb="596">
      <t>ヒ</t>
    </rPh>
    <rPh sb="597" eb="598">
      <t>ヤク</t>
    </rPh>
    <rPh sb="604" eb="605">
      <t>セン</t>
    </rPh>
    <rPh sb="605" eb="606">
      <t>エン</t>
    </rPh>
    <rPh sb="607" eb="609">
      <t>ケイジョウ</t>
    </rPh>
    <rPh sb="609" eb="611">
      <t>ケイヒ</t>
    </rPh>
    <rPh sb="612" eb="613">
      <t>ヤク</t>
    </rPh>
    <rPh sb="624" eb="626">
      <t>コンゴ</t>
    </rPh>
    <rPh sb="626" eb="628">
      <t>ヨテイ</t>
    </rPh>
    <rPh sb="633" eb="635">
      <t>ロウキュウ</t>
    </rPh>
    <rPh sb="635" eb="636">
      <t>カン</t>
    </rPh>
    <rPh sb="637" eb="639">
      <t>フセツ</t>
    </rPh>
    <rPh sb="639" eb="640">
      <t>カ</t>
    </rPh>
    <rPh sb="642" eb="643">
      <t>サイ</t>
    </rPh>
    <rPh sb="644" eb="646">
      <t>ヒツヨウ</t>
    </rPh>
    <rPh sb="647" eb="649">
      <t>ザイゲン</t>
    </rPh>
    <rPh sb="650" eb="652">
      <t>カクホ</t>
    </rPh>
    <rPh sb="659" eb="661">
      <t>ゲンジョウ</t>
    </rPh>
    <rPh sb="662" eb="664">
      <t>シセツ</t>
    </rPh>
    <rPh sb="665" eb="667">
      <t>カドウ</t>
    </rPh>
    <rPh sb="667" eb="669">
      <t>ジョウキョウ</t>
    </rPh>
    <rPh sb="670" eb="672">
      <t>ハアク</t>
    </rPh>
    <rPh sb="674" eb="676">
      <t>シセツ</t>
    </rPh>
    <rPh sb="676" eb="678">
      <t>コウシン</t>
    </rPh>
    <rPh sb="679" eb="680">
      <t>サイ</t>
    </rPh>
    <rPh sb="689" eb="690">
      <t>トウ</t>
    </rPh>
    <rPh sb="691" eb="693">
      <t>ケイヒ</t>
    </rPh>
    <rPh sb="693" eb="695">
      <t>サクゲン</t>
    </rPh>
    <rPh sb="696" eb="697">
      <t>オコナ</t>
    </rPh>
    <rPh sb="702" eb="704">
      <t>リョウキン</t>
    </rPh>
    <rPh sb="704" eb="706">
      <t>カイテイ</t>
    </rPh>
    <rPh sb="707" eb="709">
      <t>シヤ</t>
    </rPh>
    <rPh sb="710" eb="711">
      <t>イ</t>
    </rPh>
    <rPh sb="713" eb="715">
      <t>ケントウ</t>
    </rPh>
    <rPh sb="716" eb="717">
      <t>オコナ</t>
    </rPh>
    <rPh sb="719" eb="721">
      <t>リョウキン</t>
    </rPh>
    <rPh sb="721" eb="723">
      <t>カイシュウ</t>
    </rPh>
    <rPh sb="723" eb="724">
      <t>リツ</t>
    </rPh>
    <rPh sb="725" eb="726">
      <t>ア</t>
    </rPh>
    <rPh sb="730" eb="731">
      <t>ツト</t>
    </rPh>
    <rPh sb="739" eb="741">
      <t>シセツ</t>
    </rPh>
    <rPh sb="741" eb="744">
      <t>リヨウリツ</t>
    </rPh>
    <rPh sb="807" eb="809">
      <t>カイシュウ</t>
    </rPh>
    <rPh sb="818" eb="819">
      <t>ア</t>
    </rPh>
    <rPh sb="823" eb="824">
      <t>ツト</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</si>
</sst>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0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10" xfId="2" applyFont="1" applyBorder="1" applyAlignment="1" applyProtection="1">
      <alignment horizontal="left" vertical="top" wrapText="1"/>
      <protection locked="0"/>
    </xf>
    <xf numFmtId="0" fontId="15" fillId="0" borderId="11"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12" xfId="2"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10"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quot;-&quot;">
                  <c:v>1.3</c:v>
                </c:pt>
                <c:pt idx="1">
                  <c:v>0</c:v>
                </c:pt>
                <c:pt idx="2">
                  <c:v>0</c:v>
                </c:pt>
                <c:pt idx="3" formatCode="#,##0.00;&quot;△&quot;#,##0.00;&quot;-&quot;">
                  <c:v>0.3</c:v>
                </c:pt>
                <c:pt idx="4" formatCode="#,##0.00;&quot;△&quot;#,##0.00;&quot;-&quot;">
                  <c:v>0.31</c:v>
                </c:pt>
              </c:numCache>
            </c:numRef>
          </c:val>
          <c:extLst>
            <c:ext xmlns:c16="http://schemas.microsoft.com/office/drawing/2014/chart" uri="{C3380CC4-5D6E-409C-BE32-E72D297353CC}">
              <c16:uniqueId val="{00000000-6C3D-41E2-BEA6-9A33A7D52D9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0.34</c:v>
                </c:pt>
                <c:pt idx="1">
                  <c:v>0.28999999999999998</c:v>
                </c:pt>
                <c:pt idx="2">
                  <c:v>0.41</c:v>
                </c:pt>
                <c:pt idx="3">
                  <c:v>0.4</c:v>
                </c:pt>
                <c:pt idx="4">
                  <c:v>0.32</c:v>
                </c:pt>
              </c:numCache>
            </c:numRef>
          </c:val>
          <c:smooth val="0"/>
          <c:extLst>
            <c:ext xmlns:c16="http://schemas.microsoft.com/office/drawing/2014/chart" uri="{C3380CC4-5D6E-409C-BE32-E72D297353CC}">
              <c16:uniqueId val="{00000001-6C3D-41E2-BEA6-9A33A7D52D9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31.55</c:v>
                </c:pt>
                <c:pt idx="1">
                  <c:v>31.73</c:v>
                </c:pt>
                <c:pt idx="2">
                  <c:v>32.450000000000003</c:v>
                </c:pt>
                <c:pt idx="3">
                  <c:v>31.8</c:v>
                </c:pt>
                <c:pt idx="4">
                  <c:v>32.28</c:v>
                </c:pt>
              </c:numCache>
            </c:numRef>
          </c:val>
          <c:extLst>
            <c:ext xmlns:c16="http://schemas.microsoft.com/office/drawing/2014/chart" uri="{C3380CC4-5D6E-409C-BE32-E72D297353CC}">
              <c16:uniqueId val="{00000000-EA2D-4069-A53B-99F9E82232B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40.700000000000003</c:v>
                </c:pt>
                <c:pt idx="1">
                  <c:v>39.909999999999997</c:v>
                </c:pt>
                <c:pt idx="2">
                  <c:v>41.09</c:v>
                </c:pt>
                <c:pt idx="3">
                  <c:v>38.979999999999997</c:v>
                </c:pt>
                <c:pt idx="4">
                  <c:v>39.61</c:v>
                </c:pt>
              </c:numCache>
            </c:numRef>
          </c:val>
          <c:smooth val="0"/>
          <c:extLst>
            <c:ext xmlns:c16="http://schemas.microsoft.com/office/drawing/2014/chart" uri="{C3380CC4-5D6E-409C-BE32-E72D297353CC}">
              <c16:uniqueId val="{00000001-EA2D-4069-A53B-99F9E82232B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90.34</c:v>
                </c:pt>
                <c:pt idx="1">
                  <c:v>90.34</c:v>
                </c:pt>
                <c:pt idx="2">
                  <c:v>90.61</c:v>
                </c:pt>
                <c:pt idx="3">
                  <c:v>90.61</c:v>
                </c:pt>
                <c:pt idx="4">
                  <c:v>90.48</c:v>
                </c:pt>
              </c:numCache>
            </c:numRef>
          </c:val>
          <c:extLst>
            <c:ext xmlns:c16="http://schemas.microsoft.com/office/drawing/2014/chart" uri="{C3380CC4-5D6E-409C-BE32-E72D297353CC}">
              <c16:uniqueId val="{00000000-6FCF-46D4-AD62-7260AE58376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74.61</c:v>
                </c:pt>
                <c:pt idx="1">
                  <c:v>75.62</c:v>
                </c:pt>
                <c:pt idx="2">
                  <c:v>75.91</c:v>
                </c:pt>
                <c:pt idx="3">
                  <c:v>75.010000000000005</c:v>
                </c:pt>
                <c:pt idx="4">
                  <c:v>72.959999999999994</c:v>
                </c:pt>
              </c:numCache>
            </c:numRef>
          </c:val>
          <c:smooth val="0"/>
          <c:extLst>
            <c:ext xmlns:c16="http://schemas.microsoft.com/office/drawing/2014/chart" uri="{C3380CC4-5D6E-409C-BE32-E72D297353CC}">
              <c16:uniqueId val="{00000001-6FCF-46D4-AD62-7260AE58376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119.9</c:v>
                </c:pt>
                <c:pt idx="1">
                  <c:v>105.02</c:v>
                </c:pt>
                <c:pt idx="2">
                  <c:v>101.9</c:v>
                </c:pt>
                <c:pt idx="3">
                  <c:v>102.68</c:v>
                </c:pt>
                <c:pt idx="4">
                  <c:v>102.86</c:v>
                </c:pt>
              </c:numCache>
            </c:numRef>
          </c:val>
          <c:extLst>
            <c:ext xmlns:c16="http://schemas.microsoft.com/office/drawing/2014/chart" uri="{C3380CC4-5D6E-409C-BE32-E72D297353CC}">
              <c16:uniqueId val="{00000000-213C-44B4-B994-4385302337B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106.28</c:v>
                </c:pt>
                <c:pt idx="1">
                  <c:v>108.35</c:v>
                </c:pt>
                <c:pt idx="2">
                  <c:v>114.74</c:v>
                </c:pt>
                <c:pt idx="3">
                  <c:v>104.85</c:v>
                </c:pt>
                <c:pt idx="4">
                  <c:v>107.64</c:v>
                </c:pt>
              </c:numCache>
            </c:numRef>
          </c:val>
          <c:smooth val="0"/>
          <c:extLst>
            <c:ext xmlns:c16="http://schemas.microsoft.com/office/drawing/2014/chart" uri="{C3380CC4-5D6E-409C-BE32-E72D297353CC}">
              <c16:uniqueId val="{00000001-213C-44B4-B994-4385302337B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46.44</c:v>
                </c:pt>
                <c:pt idx="1">
                  <c:v>48.13</c:v>
                </c:pt>
                <c:pt idx="2">
                  <c:v>49.67</c:v>
                </c:pt>
                <c:pt idx="3">
                  <c:v>50.61</c:v>
                </c:pt>
                <c:pt idx="4">
                  <c:v>52.12</c:v>
                </c:pt>
              </c:numCache>
            </c:numRef>
          </c:val>
          <c:extLst>
            <c:ext xmlns:c16="http://schemas.microsoft.com/office/drawing/2014/chart" uri="{C3380CC4-5D6E-409C-BE32-E72D297353CC}">
              <c16:uniqueId val="{00000000-6BFF-4880-9653-9441CD5136E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50.44</c:v>
                </c:pt>
                <c:pt idx="1">
                  <c:v>51.44</c:v>
                </c:pt>
                <c:pt idx="2">
                  <c:v>52.4</c:v>
                </c:pt>
                <c:pt idx="3">
                  <c:v>51.89</c:v>
                </c:pt>
                <c:pt idx="4">
                  <c:v>54.09</c:v>
                </c:pt>
              </c:numCache>
            </c:numRef>
          </c:val>
          <c:smooth val="0"/>
          <c:extLst>
            <c:ext xmlns:c16="http://schemas.microsoft.com/office/drawing/2014/chart" uri="{C3380CC4-5D6E-409C-BE32-E72D297353CC}">
              <c16:uniqueId val="{00000001-6BFF-4880-9653-9441CD5136E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formatCode="#,##0.00;&quot;△&quot;#,##0.00;&quot;-&quot;">
                  <c:v>0.86</c:v>
                </c:pt>
                <c:pt idx="1">
                  <c:v>0</c:v>
                </c:pt>
                <c:pt idx="2">
                  <c:v>0</c:v>
                </c:pt>
                <c:pt idx="3">
                  <c:v>0</c:v>
                </c:pt>
                <c:pt idx="4">
                  <c:v>0</c:v>
                </c:pt>
              </c:numCache>
            </c:numRef>
          </c:val>
          <c:extLst>
            <c:ext xmlns:c16="http://schemas.microsoft.com/office/drawing/2014/chart" uri="{C3380CC4-5D6E-409C-BE32-E72D297353CC}">
              <c16:uniqueId val="{00000000-285F-430A-B36A-D1A8FCC71B1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9.64</c:v>
                </c:pt>
                <c:pt idx="1">
                  <c:v>11.68</c:v>
                </c:pt>
                <c:pt idx="2">
                  <c:v>14.01</c:v>
                </c:pt>
                <c:pt idx="3">
                  <c:v>14.74</c:v>
                </c:pt>
                <c:pt idx="4">
                  <c:v>18.68</c:v>
                </c:pt>
              </c:numCache>
            </c:numRef>
          </c:val>
          <c:smooth val="0"/>
          <c:extLst>
            <c:ext xmlns:c16="http://schemas.microsoft.com/office/drawing/2014/chart" uri="{C3380CC4-5D6E-409C-BE32-E72D297353CC}">
              <c16:uniqueId val="{00000001-285F-430A-B36A-D1A8FCC71B1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formatCode="#,##0.00;&quot;△&quot;#,##0.00;&quot;-&quot;">
                  <c:v>6.82</c:v>
                </c:pt>
                <c:pt idx="1">
                  <c:v>0</c:v>
                </c:pt>
                <c:pt idx="2" formatCode="#,##0.00;&quot;△&quot;#,##0.00;&quot;-&quot;">
                  <c:v>20.309999999999999</c:v>
                </c:pt>
                <c:pt idx="3" formatCode="#,##0.00;&quot;△&quot;#,##0.00;&quot;-&quot;">
                  <c:v>20.02</c:v>
                </c:pt>
                <c:pt idx="4" formatCode="#,##0.00;&quot;△&quot;#,##0.00;&quot;-&quot;">
                  <c:v>17.16</c:v>
                </c:pt>
              </c:numCache>
            </c:numRef>
          </c:val>
          <c:extLst>
            <c:ext xmlns:c16="http://schemas.microsoft.com/office/drawing/2014/chart" uri="{C3380CC4-5D6E-409C-BE32-E72D297353CC}">
              <c16:uniqueId val="{00000000-195B-4B8B-8B27-840E9A29167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32.31</c:v>
                </c:pt>
                <c:pt idx="1">
                  <c:v>26.85</c:v>
                </c:pt>
                <c:pt idx="2">
                  <c:v>27.19</c:v>
                </c:pt>
                <c:pt idx="3">
                  <c:v>27.52</c:v>
                </c:pt>
                <c:pt idx="4">
                  <c:v>30.84</c:v>
                </c:pt>
              </c:numCache>
            </c:numRef>
          </c:val>
          <c:smooth val="0"/>
          <c:extLst>
            <c:ext xmlns:c16="http://schemas.microsoft.com/office/drawing/2014/chart" uri="{C3380CC4-5D6E-409C-BE32-E72D297353CC}">
              <c16:uniqueId val="{00000001-195B-4B8B-8B27-840E9A29167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122.62</c:v>
                </c:pt>
                <c:pt idx="1">
                  <c:v>205.92</c:v>
                </c:pt>
                <c:pt idx="2">
                  <c:v>257.01</c:v>
                </c:pt>
                <c:pt idx="3">
                  <c:v>403.65</c:v>
                </c:pt>
                <c:pt idx="4">
                  <c:v>525.25</c:v>
                </c:pt>
              </c:numCache>
            </c:numRef>
          </c:val>
          <c:extLst>
            <c:ext xmlns:c16="http://schemas.microsoft.com/office/drawing/2014/chart" uri="{C3380CC4-5D6E-409C-BE32-E72D297353CC}">
              <c16:uniqueId val="{00000000-DFB0-4812-A31E-86F6FC42390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571.29999999999995</c:v>
                </c:pt>
                <c:pt idx="1">
                  <c:v>527.82000000000005</c:v>
                </c:pt>
                <c:pt idx="2">
                  <c:v>477.44</c:v>
                </c:pt>
                <c:pt idx="3">
                  <c:v>445.85</c:v>
                </c:pt>
                <c:pt idx="4">
                  <c:v>450.54</c:v>
                </c:pt>
              </c:numCache>
            </c:numRef>
          </c:val>
          <c:smooth val="0"/>
          <c:extLst>
            <c:ext xmlns:c16="http://schemas.microsoft.com/office/drawing/2014/chart" uri="{C3380CC4-5D6E-409C-BE32-E72D297353CC}">
              <c16:uniqueId val="{00000001-DFB0-4812-A31E-86F6FC42390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224.42</c:v>
                </c:pt>
                <c:pt idx="1">
                  <c:v>207.07</c:v>
                </c:pt>
                <c:pt idx="2">
                  <c:v>190.41</c:v>
                </c:pt>
                <c:pt idx="3">
                  <c:v>178.02</c:v>
                </c:pt>
                <c:pt idx="4">
                  <c:v>161.66</c:v>
                </c:pt>
              </c:numCache>
            </c:numRef>
          </c:val>
          <c:extLst>
            <c:ext xmlns:c16="http://schemas.microsoft.com/office/drawing/2014/chart" uri="{C3380CC4-5D6E-409C-BE32-E72D297353CC}">
              <c16:uniqueId val="{00000000-C504-41DB-A48E-E09012B2D63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495.43</c:v>
                </c:pt>
                <c:pt idx="1">
                  <c:v>488.5</c:v>
                </c:pt>
                <c:pt idx="2">
                  <c:v>485.75</c:v>
                </c:pt>
                <c:pt idx="3">
                  <c:v>516.34</c:v>
                </c:pt>
                <c:pt idx="4">
                  <c:v>496.56</c:v>
                </c:pt>
              </c:numCache>
            </c:numRef>
          </c:val>
          <c:smooth val="0"/>
          <c:extLst>
            <c:ext xmlns:c16="http://schemas.microsoft.com/office/drawing/2014/chart" uri="{C3380CC4-5D6E-409C-BE32-E72D297353CC}">
              <c16:uniqueId val="{00000001-C504-41DB-A48E-E09012B2D63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111.17</c:v>
                </c:pt>
                <c:pt idx="1">
                  <c:v>95.04</c:v>
                </c:pt>
                <c:pt idx="2">
                  <c:v>94.5</c:v>
                </c:pt>
                <c:pt idx="3">
                  <c:v>89.95</c:v>
                </c:pt>
                <c:pt idx="4">
                  <c:v>92.26</c:v>
                </c:pt>
              </c:numCache>
            </c:numRef>
          </c:val>
          <c:extLst>
            <c:ext xmlns:c16="http://schemas.microsoft.com/office/drawing/2014/chart" uri="{C3380CC4-5D6E-409C-BE32-E72D297353CC}">
              <c16:uniqueId val="{00000000-1D9C-46E7-A517-56D3FDC4B83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81.900000000000006</c:v>
                </c:pt>
                <c:pt idx="1">
                  <c:v>82.42</c:v>
                </c:pt>
                <c:pt idx="2">
                  <c:v>83.59</c:v>
                </c:pt>
                <c:pt idx="3">
                  <c:v>83.27</c:v>
                </c:pt>
                <c:pt idx="4">
                  <c:v>84.9</c:v>
                </c:pt>
              </c:numCache>
            </c:numRef>
          </c:val>
          <c:smooth val="0"/>
          <c:extLst>
            <c:ext xmlns:c16="http://schemas.microsoft.com/office/drawing/2014/chart" uri="{C3380CC4-5D6E-409C-BE32-E72D297353CC}">
              <c16:uniqueId val="{00000001-1D9C-46E7-A517-56D3FDC4B83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112.89</c:v>
                </c:pt>
                <c:pt idx="1">
                  <c:v>131.87</c:v>
                </c:pt>
                <c:pt idx="2">
                  <c:v>128.96</c:v>
                </c:pt>
                <c:pt idx="3">
                  <c:v>135.01</c:v>
                </c:pt>
                <c:pt idx="4">
                  <c:v>130.09</c:v>
                </c:pt>
              </c:numCache>
            </c:numRef>
          </c:val>
          <c:extLst>
            <c:ext xmlns:c16="http://schemas.microsoft.com/office/drawing/2014/chart" uri="{C3380CC4-5D6E-409C-BE32-E72D297353CC}">
              <c16:uniqueId val="{00000000-3A73-4917-832E-D76C8045DF7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227.97</c:v>
                </c:pt>
                <c:pt idx="1">
                  <c:v>226.99</c:v>
                </c:pt>
                <c:pt idx="2">
                  <c:v>230.22</c:v>
                </c:pt>
                <c:pt idx="3">
                  <c:v>228.81</c:v>
                </c:pt>
                <c:pt idx="4">
                  <c:v>231.9</c:v>
                </c:pt>
              </c:numCache>
            </c:numRef>
          </c:val>
          <c:smooth val="0"/>
          <c:extLst>
            <c:ext xmlns:c16="http://schemas.microsoft.com/office/drawing/2014/chart" uri="{C3380CC4-5D6E-409C-BE32-E72D297353CC}">
              <c16:uniqueId val="{00000001-3A73-4917-832E-D76C8045DF7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長野県　小海町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A9</v>
      </c>
      <c r="X8" s="59"/>
      <c r="Y8" s="59"/>
      <c r="Z8" s="59"/>
      <c r="AA8" s="59"/>
      <c r="AB8" s="59"/>
      <c r="AC8" s="59"/>
      <c r="AD8" s="59" t="str">
        <f>データ!$M$6</f>
        <v>非設置</v>
      </c>
      <c r="AE8" s="59"/>
      <c r="AF8" s="59"/>
      <c r="AG8" s="59"/>
      <c r="AH8" s="59"/>
      <c r="AI8" s="59"/>
      <c r="AJ8" s="59"/>
      <c r="AK8" s="4"/>
      <c r="AL8" s="60">
        <f>データ!$R$6</f>
        <v>4650</v>
      </c>
      <c r="AM8" s="60"/>
      <c r="AN8" s="60"/>
      <c r="AO8" s="60"/>
      <c r="AP8" s="60"/>
      <c r="AQ8" s="60"/>
      <c r="AR8" s="60"/>
      <c r="AS8" s="60"/>
      <c r="AT8" s="51">
        <f>データ!$S$6</f>
        <v>114.2</v>
      </c>
      <c r="AU8" s="52"/>
      <c r="AV8" s="52"/>
      <c r="AW8" s="52"/>
      <c r="AX8" s="52"/>
      <c r="AY8" s="52"/>
      <c r="AZ8" s="52"/>
      <c r="BA8" s="52"/>
      <c r="BB8" s="53">
        <f>データ!$T$6</f>
        <v>40.72</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88.27</v>
      </c>
      <c r="J10" s="52"/>
      <c r="K10" s="52"/>
      <c r="L10" s="52"/>
      <c r="M10" s="52"/>
      <c r="N10" s="52"/>
      <c r="O10" s="63"/>
      <c r="P10" s="53">
        <f>データ!$P$6</f>
        <v>86.89</v>
      </c>
      <c r="Q10" s="53"/>
      <c r="R10" s="53"/>
      <c r="S10" s="53"/>
      <c r="T10" s="53"/>
      <c r="U10" s="53"/>
      <c r="V10" s="53"/>
      <c r="W10" s="60">
        <f>データ!$Q$6</f>
        <v>2451</v>
      </c>
      <c r="X10" s="60"/>
      <c r="Y10" s="60"/>
      <c r="Z10" s="60"/>
      <c r="AA10" s="60"/>
      <c r="AB10" s="60"/>
      <c r="AC10" s="60"/>
      <c r="AD10" s="2"/>
      <c r="AE10" s="2"/>
      <c r="AF10" s="2"/>
      <c r="AG10" s="2"/>
      <c r="AH10" s="4"/>
      <c r="AI10" s="4"/>
      <c r="AJ10" s="4"/>
      <c r="AK10" s="4"/>
      <c r="AL10" s="60">
        <f>データ!$U$6</f>
        <v>4063</v>
      </c>
      <c r="AM10" s="60"/>
      <c r="AN10" s="60"/>
      <c r="AO10" s="60"/>
      <c r="AP10" s="60"/>
      <c r="AQ10" s="60"/>
      <c r="AR10" s="60"/>
      <c r="AS10" s="60"/>
      <c r="AT10" s="51">
        <f>データ!$V$6</f>
        <v>19.940000000000001</v>
      </c>
      <c r="AU10" s="52"/>
      <c r="AV10" s="52"/>
      <c r="AW10" s="52"/>
      <c r="AX10" s="52"/>
      <c r="AY10" s="52"/>
      <c r="AZ10" s="52"/>
      <c r="BA10" s="52"/>
      <c r="BB10" s="53">
        <f>データ!$W$6</f>
        <v>203.76</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6" t="s">
        <v>107</v>
      </c>
      <c r="BM16" s="87"/>
      <c r="BN16" s="87"/>
      <c r="BO16" s="87"/>
      <c r="BP16" s="87"/>
      <c r="BQ16" s="87"/>
      <c r="BR16" s="87"/>
      <c r="BS16" s="87"/>
      <c r="BT16" s="87"/>
      <c r="BU16" s="87"/>
      <c r="BV16" s="87"/>
      <c r="BW16" s="87"/>
      <c r="BX16" s="87"/>
      <c r="BY16" s="87"/>
      <c r="BZ16" s="88"/>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6"/>
      <c r="BM17" s="87"/>
      <c r="BN17" s="87"/>
      <c r="BO17" s="87"/>
      <c r="BP17" s="87"/>
      <c r="BQ17" s="87"/>
      <c r="BR17" s="87"/>
      <c r="BS17" s="87"/>
      <c r="BT17" s="87"/>
      <c r="BU17" s="87"/>
      <c r="BV17" s="87"/>
      <c r="BW17" s="87"/>
      <c r="BX17" s="87"/>
      <c r="BY17" s="87"/>
      <c r="BZ17" s="88"/>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6"/>
      <c r="BM18" s="87"/>
      <c r="BN18" s="87"/>
      <c r="BO18" s="87"/>
      <c r="BP18" s="87"/>
      <c r="BQ18" s="87"/>
      <c r="BR18" s="87"/>
      <c r="BS18" s="87"/>
      <c r="BT18" s="87"/>
      <c r="BU18" s="87"/>
      <c r="BV18" s="87"/>
      <c r="BW18" s="87"/>
      <c r="BX18" s="87"/>
      <c r="BY18" s="87"/>
      <c r="BZ18" s="88"/>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6"/>
      <c r="BM19" s="87"/>
      <c r="BN19" s="87"/>
      <c r="BO19" s="87"/>
      <c r="BP19" s="87"/>
      <c r="BQ19" s="87"/>
      <c r="BR19" s="87"/>
      <c r="BS19" s="87"/>
      <c r="BT19" s="87"/>
      <c r="BU19" s="87"/>
      <c r="BV19" s="87"/>
      <c r="BW19" s="87"/>
      <c r="BX19" s="87"/>
      <c r="BY19" s="87"/>
      <c r="BZ19" s="88"/>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6"/>
      <c r="BM20" s="87"/>
      <c r="BN20" s="87"/>
      <c r="BO20" s="87"/>
      <c r="BP20" s="87"/>
      <c r="BQ20" s="87"/>
      <c r="BR20" s="87"/>
      <c r="BS20" s="87"/>
      <c r="BT20" s="87"/>
      <c r="BU20" s="87"/>
      <c r="BV20" s="87"/>
      <c r="BW20" s="87"/>
      <c r="BX20" s="87"/>
      <c r="BY20" s="87"/>
      <c r="BZ20" s="88"/>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6"/>
      <c r="BM21" s="87"/>
      <c r="BN21" s="87"/>
      <c r="BO21" s="87"/>
      <c r="BP21" s="87"/>
      <c r="BQ21" s="87"/>
      <c r="BR21" s="87"/>
      <c r="BS21" s="87"/>
      <c r="BT21" s="87"/>
      <c r="BU21" s="87"/>
      <c r="BV21" s="87"/>
      <c r="BW21" s="87"/>
      <c r="BX21" s="87"/>
      <c r="BY21" s="87"/>
      <c r="BZ21" s="88"/>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6"/>
      <c r="BM22" s="87"/>
      <c r="BN22" s="87"/>
      <c r="BO22" s="87"/>
      <c r="BP22" s="87"/>
      <c r="BQ22" s="87"/>
      <c r="BR22" s="87"/>
      <c r="BS22" s="87"/>
      <c r="BT22" s="87"/>
      <c r="BU22" s="87"/>
      <c r="BV22" s="87"/>
      <c r="BW22" s="87"/>
      <c r="BX22" s="87"/>
      <c r="BY22" s="87"/>
      <c r="BZ22" s="88"/>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6"/>
      <c r="BM23" s="87"/>
      <c r="BN23" s="87"/>
      <c r="BO23" s="87"/>
      <c r="BP23" s="87"/>
      <c r="BQ23" s="87"/>
      <c r="BR23" s="87"/>
      <c r="BS23" s="87"/>
      <c r="BT23" s="87"/>
      <c r="BU23" s="87"/>
      <c r="BV23" s="87"/>
      <c r="BW23" s="87"/>
      <c r="BX23" s="87"/>
      <c r="BY23" s="87"/>
      <c r="BZ23" s="88"/>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6"/>
      <c r="BM24" s="87"/>
      <c r="BN24" s="87"/>
      <c r="BO24" s="87"/>
      <c r="BP24" s="87"/>
      <c r="BQ24" s="87"/>
      <c r="BR24" s="87"/>
      <c r="BS24" s="87"/>
      <c r="BT24" s="87"/>
      <c r="BU24" s="87"/>
      <c r="BV24" s="87"/>
      <c r="BW24" s="87"/>
      <c r="BX24" s="87"/>
      <c r="BY24" s="87"/>
      <c r="BZ24" s="88"/>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6"/>
      <c r="BM25" s="87"/>
      <c r="BN25" s="87"/>
      <c r="BO25" s="87"/>
      <c r="BP25" s="87"/>
      <c r="BQ25" s="87"/>
      <c r="BR25" s="87"/>
      <c r="BS25" s="87"/>
      <c r="BT25" s="87"/>
      <c r="BU25" s="87"/>
      <c r="BV25" s="87"/>
      <c r="BW25" s="87"/>
      <c r="BX25" s="87"/>
      <c r="BY25" s="87"/>
      <c r="BZ25" s="88"/>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6"/>
      <c r="BM26" s="87"/>
      <c r="BN26" s="87"/>
      <c r="BO26" s="87"/>
      <c r="BP26" s="87"/>
      <c r="BQ26" s="87"/>
      <c r="BR26" s="87"/>
      <c r="BS26" s="87"/>
      <c r="BT26" s="87"/>
      <c r="BU26" s="87"/>
      <c r="BV26" s="87"/>
      <c r="BW26" s="87"/>
      <c r="BX26" s="87"/>
      <c r="BY26" s="87"/>
      <c r="BZ26" s="88"/>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6"/>
      <c r="BM27" s="87"/>
      <c r="BN27" s="87"/>
      <c r="BO27" s="87"/>
      <c r="BP27" s="87"/>
      <c r="BQ27" s="87"/>
      <c r="BR27" s="87"/>
      <c r="BS27" s="87"/>
      <c r="BT27" s="87"/>
      <c r="BU27" s="87"/>
      <c r="BV27" s="87"/>
      <c r="BW27" s="87"/>
      <c r="BX27" s="87"/>
      <c r="BY27" s="87"/>
      <c r="BZ27" s="88"/>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6"/>
      <c r="BM28" s="87"/>
      <c r="BN28" s="87"/>
      <c r="BO28" s="87"/>
      <c r="BP28" s="87"/>
      <c r="BQ28" s="87"/>
      <c r="BR28" s="87"/>
      <c r="BS28" s="87"/>
      <c r="BT28" s="87"/>
      <c r="BU28" s="87"/>
      <c r="BV28" s="87"/>
      <c r="BW28" s="87"/>
      <c r="BX28" s="87"/>
      <c r="BY28" s="87"/>
      <c r="BZ28" s="88"/>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6"/>
      <c r="BM29" s="87"/>
      <c r="BN29" s="87"/>
      <c r="BO29" s="87"/>
      <c r="BP29" s="87"/>
      <c r="BQ29" s="87"/>
      <c r="BR29" s="87"/>
      <c r="BS29" s="87"/>
      <c r="BT29" s="87"/>
      <c r="BU29" s="87"/>
      <c r="BV29" s="87"/>
      <c r="BW29" s="87"/>
      <c r="BX29" s="87"/>
      <c r="BY29" s="87"/>
      <c r="BZ29" s="88"/>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6"/>
      <c r="BM30" s="87"/>
      <c r="BN30" s="87"/>
      <c r="BO30" s="87"/>
      <c r="BP30" s="87"/>
      <c r="BQ30" s="87"/>
      <c r="BR30" s="87"/>
      <c r="BS30" s="87"/>
      <c r="BT30" s="87"/>
      <c r="BU30" s="87"/>
      <c r="BV30" s="87"/>
      <c r="BW30" s="87"/>
      <c r="BX30" s="87"/>
      <c r="BY30" s="87"/>
      <c r="BZ30" s="88"/>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6"/>
      <c r="BM31" s="87"/>
      <c r="BN31" s="87"/>
      <c r="BO31" s="87"/>
      <c r="BP31" s="87"/>
      <c r="BQ31" s="87"/>
      <c r="BR31" s="87"/>
      <c r="BS31" s="87"/>
      <c r="BT31" s="87"/>
      <c r="BU31" s="87"/>
      <c r="BV31" s="87"/>
      <c r="BW31" s="87"/>
      <c r="BX31" s="87"/>
      <c r="BY31" s="87"/>
      <c r="BZ31" s="88"/>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6"/>
      <c r="BM32" s="87"/>
      <c r="BN32" s="87"/>
      <c r="BO32" s="87"/>
      <c r="BP32" s="87"/>
      <c r="BQ32" s="87"/>
      <c r="BR32" s="87"/>
      <c r="BS32" s="87"/>
      <c r="BT32" s="87"/>
      <c r="BU32" s="87"/>
      <c r="BV32" s="87"/>
      <c r="BW32" s="87"/>
      <c r="BX32" s="87"/>
      <c r="BY32" s="87"/>
      <c r="BZ32" s="88"/>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6"/>
      <c r="BM33" s="87"/>
      <c r="BN33" s="87"/>
      <c r="BO33" s="87"/>
      <c r="BP33" s="87"/>
      <c r="BQ33" s="87"/>
      <c r="BR33" s="87"/>
      <c r="BS33" s="87"/>
      <c r="BT33" s="87"/>
      <c r="BU33" s="87"/>
      <c r="BV33" s="87"/>
      <c r="BW33" s="87"/>
      <c r="BX33" s="87"/>
      <c r="BY33" s="87"/>
      <c r="BZ33" s="88"/>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6"/>
      <c r="BM34" s="87"/>
      <c r="BN34" s="87"/>
      <c r="BO34" s="87"/>
      <c r="BP34" s="87"/>
      <c r="BQ34" s="87"/>
      <c r="BR34" s="87"/>
      <c r="BS34" s="87"/>
      <c r="BT34" s="87"/>
      <c r="BU34" s="87"/>
      <c r="BV34" s="87"/>
      <c r="BW34" s="87"/>
      <c r="BX34" s="87"/>
      <c r="BY34" s="87"/>
      <c r="BZ34" s="88"/>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6"/>
      <c r="BM35" s="87"/>
      <c r="BN35" s="87"/>
      <c r="BO35" s="87"/>
      <c r="BP35" s="87"/>
      <c r="BQ35" s="87"/>
      <c r="BR35" s="87"/>
      <c r="BS35" s="87"/>
      <c r="BT35" s="87"/>
      <c r="BU35" s="87"/>
      <c r="BV35" s="87"/>
      <c r="BW35" s="87"/>
      <c r="BX35" s="87"/>
      <c r="BY35" s="87"/>
      <c r="BZ35" s="88"/>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6"/>
      <c r="BM36" s="87"/>
      <c r="BN36" s="87"/>
      <c r="BO36" s="87"/>
      <c r="BP36" s="87"/>
      <c r="BQ36" s="87"/>
      <c r="BR36" s="87"/>
      <c r="BS36" s="87"/>
      <c r="BT36" s="87"/>
      <c r="BU36" s="87"/>
      <c r="BV36" s="87"/>
      <c r="BW36" s="87"/>
      <c r="BX36" s="87"/>
      <c r="BY36" s="87"/>
      <c r="BZ36" s="88"/>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6"/>
      <c r="BM37" s="87"/>
      <c r="BN37" s="87"/>
      <c r="BO37" s="87"/>
      <c r="BP37" s="87"/>
      <c r="BQ37" s="87"/>
      <c r="BR37" s="87"/>
      <c r="BS37" s="87"/>
      <c r="BT37" s="87"/>
      <c r="BU37" s="87"/>
      <c r="BV37" s="87"/>
      <c r="BW37" s="87"/>
      <c r="BX37" s="87"/>
      <c r="BY37" s="87"/>
      <c r="BZ37" s="88"/>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6"/>
      <c r="BM38" s="87"/>
      <c r="BN38" s="87"/>
      <c r="BO38" s="87"/>
      <c r="BP38" s="87"/>
      <c r="BQ38" s="87"/>
      <c r="BR38" s="87"/>
      <c r="BS38" s="87"/>
      <c r="BT38" s="87"/>
      <c r="BU38" s="87"/>
      <c r="BV38" s="87"/>
      <c r="BW38" s="87"/>
      <c r="BX38" s="87"/>
      <c r="BY38" s="87"/>
      <c r="BZ38" s="88"/>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6"/>
      <c r="BM39" s="87"/>
      <c r="BN39" s="87"/>
      <c r="BO39" s="87"/>
      <c r="BP39" s="87"/>
      <c r="BQ39" s="87"/>
      <c r="BR39" s="87"/>
      <c r="BS39" s="87"/>
      <c r="BT39" s="87"/>
      <c r="BU39" s="87"/>
      <c r="BV39" s="87"/>
      <c r="BW39" s="87"/>
      <c r="BX39" s="87"/>
      <c r="BY39" s="87"/>
      <c r="BZ39" s="88"/>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6"/>
      <c r="BM40" s="87"/>
      <c r="BN40" s="87"/>
      <c r="BO40" s="87"/>
      <c r="BP40" s="87"/>
      <c r="BQ40" s="87"/>
      <c r="BR40" s="87"/>
      <c r="BS40" s="87"/>
      <c r="BT40" s="87"/>
      <c r="BU40" s="87"/>
      <c r="BV40" s="87"/>
      <c r="BW40" s="87"/>
      <c r="BX40" s="87"/>
      <c r="BY40" s="87"/>
      <c r="BZ40" s="88"/>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6"/>
      <c r="BM41" s="87"/>
      <c r="BN41" s="87"/>
      <c r="BO41" s="87"/>
      <c r="BP41" s="87"/>
      <c r="BQ41" s="87"/>
      <c r="BR41" s="87"/>
      <c r="BS41" s="87"/>
      <c r="BT41" s="87"/>
      <c r="BU41" s="87"/>
      <c r="BV41" s="87"/>
      <c r="BW41" s="87"/>
      <c r="BX41" s="87"/>
      <c r="BY41" s="87"/>
      <c r="BZ41" s="88"/>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6"/>
      <c r="BM42" s="87"/>
      <c r="BN42" s="87"/>
      <c r="BO42" s="87"/>
      <c r="BP42" s="87"/>
      <c r="BQ42" s="87"/>
      <c r="BR42" s="87"/>
      <c r="BS42" s="87"/>
      <c r="BT42" s="87"/>
      <c r="BU42" s="87"/>
      <c r="BV42" s="87"/>
      <c r="BW42" s="87"/>
      <c r="BX42" s="87"/>
      <c r="BY42" s="87"/>
      <c r="BZ42" s="88"/>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6"/>
      <c r="BM43" s="87"/>
      <c r="BN43" s="87"/>
      <c r="BO43" s="87"/>
      <c r="BP43" s="87"/>
      <c r="BQ43" s="87"/>
      <c r="BR43" s="87"/>
      <c r="BS43" s="87"/>
      <c r="BT43" s="87"/>
      <c r="BU43" s="87"/>
      <c r="BV43" s="87"/>
      <c r="BW43" s="87"/>
      <c r="BX43" s="87"/>
      <c r="BY43" s="87"/>
      <c r="BZ43" s="88"/>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9" t="s">
        <v>105</v>
      </c>
      <c r="BM47" s="90"/>
      <c r="BN47" s="90"/>
      <c r="BO47" s="90"/>
      <c r="BP47" s="90"/>
      <c r="BQ47" s="90"/>
      <c r="BR47" s="90"/>
      <c r="BS47" s="90"/>
      <c r="BT47" s="90"/>
      <c r="BU47" s="90"/>
      <c r="BV47" s="90"/>
      <c r="BW47" s="90"/>
      <c r="BX47" s="90"/>
      <c r="BY47" s="90"/>
      <c r="BZ47" s="9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9"/>
      <c r="BM48" s="90"/>
      <c r="BN48" s="90"/>
      <c r="BO48" s="90"/>
      <c r="BP48" s="90"/>
      <c r="BQ48" s="90"/>
      <c r="BR48" s="90"/>
      <c r="BS48" s="90"/>
      <c r="BT48" s="90"/>
      <c r="BU48" s="90"/>
      <c r="BV48" s="90"/>
      <c r="BW48" s="90"/>
      <c r="BX48" s="90"/>
      <c r="BY48" s="90"/>
      <c r="BZ48" s="9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9"/>
      <c r="BM49" s="90"/>
      <c r="BN49" s="90"/>
      <c r="BO49" s="90"/>
      <c r="BP49" s="90"/>
      <c r="BQ49" s="90"/>
      <c r="BR49" s="90"/>
      <c r="BS49" s="90"/>
      <c r="BT49" s="90"/>
      <c r="BU49" s="90"/>
      <c r="BV49" s="90"/>
      <c r="BW49" s="90"/>
      <c r="BX49" s="90"/>
      <c r="BY49" s="90"/>
      <c r="BZ49" s="9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9"/>
      <c r="BM50" s="90"/>
      <c r="BN50" s="90"/>
      <c r="BO50" s="90"/>
      <c r="BP50" s="90"/>
      <c r="BQ50" s="90"/>
      <c r="BR50" s="90"/>
      <c r="BS50" s="90"/>
      <c r="BT50" s="90"/>
      <c r="BU50" s="90"/>
      <c r="BV50" s="90"/>
      <c r="BW50" s="90"/>
      <c r="BX50" s="90"/>
      <c r="BY50" s="90"/>
      <c r="BZ50" s="9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9"/>
      <c r="BM51" s="90"/>
      <c r="BN51" s="90"/>
      <c r="BO51" s="90"/>
      <c r="BP51" s="90"/>
      <c r="BQ51" s="90"/>
      <c r="BR51" s="90"/>
      <c r="BS51" s="90"/>
      <c r="BT51" s="90"/>
      <c r="BU51" s="90"/>
      <c r="BV51" s="90"/>
      <c r="BW51" s="90"/>
      <c r="BX51" s="90"/>
      <c r="BY51" s="90"/>
      <c r="BZ51" s="9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9"/>
      <c r="BM52" s="90"/>
      <c r="BN52" s="90"/>
      <c r="BO52" s="90"/>
      <c r="BP52" s="90"/>
      <c r="BQ52" s="90"/>
      <c r="BR52" s="90"/>
      <c r="BS52" s="90"/>
      <c r="BT52" s="90"/>
      <c r="BU52" s="90"/>
      <c r="BV52" s="90"/>
      <c r="BW52" s="90"/>
      <c r="BX52" s="90"/>
      <c r="BY52" s="90"/>
      <c r="BZ52" s="9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9"/>
      <c r="BM53" s="90"/>
      <c r="BN53" s="90"/>
      <c r="BO53" s="90"/>
      <c r="BP53" s="90"/>
      <c r="BQ53" s="90"/>
      <c r="BR53" s="90"/>
      <c r="BS53" s="90"/>
      <c r="BT53" s="90"/>
      <c r="BU53" s="90"/>
      <c r="BV53" s="90"/>
      <c r="BW53" s="90"/>
      <c r="BX53" s="90"/>
      <c r="BY53" s="90"/>
      <c r="BZ53" s="9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9"/>
      <c r="BM54" s="90"/>
      <c r="BN54" s="90"/>
      <c r="BO54" s="90"/>
      <c r="BP54" s="90"/>
      <c r="BQ54" s="90"/>
      <c r="BR54" s="90"/>
      <c r="BS54" s="90"/>
      <c r="BT54" s="90"/>
      <c r="BU54" s="90"/>
      <c r="BV54" s="90"/>
      <c r="BW54" s="90"/>
      <c r="BX54" s="90"/>
      <c r="BY54" s="90"/>
      <c r="BZ54" s="9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9"/>
      <c r="BM55" s="90"/>
      <c r="BN55" s="90"/>
      <c r="BO55" s="90"/>
      <c r="BP55" s="90"/>
      <c r="BQ55" s="90"/>
      <c r="BR55" s="90"/>
      <c r="BS55" s="90"/>
      <c r="BT55" s="90"/>
      <c r="BU55" s="90"/>
      <c r="BV55" s="90"/>
      <c r="BW55" s="90"/>
      <c r="BX55" s="90"/>
      <c r="BY55" s="90"/>
      <c r="BZ55" s="91"/>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9"/>
      <c r="BM56" s="90"/>
      <c r="BN56" s="90"/>
      <c r="BO56" s="90"/>
      <c r="BP56" s="90"/>
      <c r="BQ56" s="90"/>
      <c r="BR56" s="90"/>
      <c r="BS56" s="90"/>
      <c r="BT56" s="90"/>
      <c r="BU56" s="90"/>
      <c r="BV56" s="90"/>
      <c r="BW56" s="90"/>
      <c r="BX56" s="90"/>
      <c r="BY56" s="90"/>
      <c r="BZ56" s="91"/>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9"/>
      <c r="BM57" s="90"/>
      <c r="BN57" s="90"/>
      <c r="BO57" s="90"/>
      <c r="BP57" s="90"/>
      <c r="BQ57" s="90"/>
      <c r="BR57" s="90"/>
      <c r="BS57" s="90"/>
      <c r="BT57" s="90"/>
      <c r="BU57" s="90"/>
      <c r="BV57" s="90"/>
      <c r="BW57" s="90"/>
      <c r="BX57" s="90"/>
      <c r="BY57" s="90"/>
      <c r="BZ57" s="9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9"/>
      <c r="BM58" s="90"/>
      <c r="BN58" s="90"/>
      <c r="BO58" s="90"/>
      <c r="BP58" s="90"/>
      <c r="BQ58" s="90"/>
      <c r="BR58" s="90"/>
      <c r="BS58" s="90"/>
      <c r="BT58" s="90"/>
      <c r="BU58" s="90"/>
      <c r="BV58" s="90"/>
      <c r="BW58" s="90"/>
      <c r="BX58" s="90"/>
      <c r="BY58" s="90"/>
      <c r="BZ58" s="9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9"/>
      <c r="BM59" s="90"/>
      <c r="BN59" s="90"/>
      <c r="BO59" s="90"/>
      <c r="BP59" s="90"/>
      <c r="BQ59" s="90"/>
      <c r="BR59" s="90"/>
      <c r="BS59" s="90"/>
      <c r="BT59" s="90"/>
      <c r="BU59" s="90"/>
      <c r="BV59" s="90"/>
      <c r="BW59" s="90"/>
      <c r="BX59" s="90"/>
      <c r="BY59" s="90"/>
      <c r="BZ59" s="91"/>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89"/>
      <c r="BM60" s="90"/>
      <c r="BN60" s="90"/>
      <c r="BO60" s="90"/>
      <c r="BP60" s="90"/>
      <c r="BQ60" s="90"/>
      <c r="BR60" s="90"/>
      <c r="BS60" s="90"/>
      <c r="BT60" s="90"/>
      <c r="BU60" s="90"/>
      <c r="BV60" s="90"/>
      <c r="BW60" s="90"/>
      <c r="BX60" s="90"/>
      <c r="BY60" s="90"/>
      <c r="BZ60" s="91"/>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89"/>
      <c r="BM61" s="90"/>
      <c r="BN61" s="90"/>
      <c r="BO61" s="90"/>
      <c r="BP61" s="90"/>
      <c r="BQ61" s="90"/>
      <c r="BR61" s="90"/>
      <c r="BS61" s="90"/>
      <c r="BT61" s="90"/>
      <c r="BU61" s="90"/>
      <c r="BV61" s="90"/>
      <c r="BW61" s="90"/>
      <c r="BX61" s="90"/>
      <c r="BY61" s="90"/>
      <c r="BZ61" s="9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9"/>
      <c r="BM62" s="90"/>
      <c r="BN62" s="90"/>
      <c r="BO62" s="90"/>
      <c r="BP62" s="90"/>
      <c r="BQ62" s="90"/>
      <c r="BR62" s="90"/>
      <c r="BS62" s="90"/>
      <c r="BT62" s="90"/>
      <c r="BU62" s="90"/>
      <c r="BV62" s="90"/>
      <c r="BW62" s="90"/>
      <c r="BX62" s="90"/>
      <c r="BY62" s="90"/>
      <c r="BZ62" s="9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9"/>
      <c r="BM63" s="90"/>
      <c r="BN63" s="90"/>
      <c r="BO63" s="90"/>
      <c r="BP63" s="90"/>
      <c r="BQ63" s="90"/>
      <c r="BR63" s="90"/>
      <c r="BS63" s="90"/>
      <c r="BT63" s="90"/>
      <c r="BU63" s="90"/>
      <c r="BV63" s="90"/>
      <c r="BW63" s="90"/>
      <c r="BX63" s="90"/>
      <c r="BY63" s="90"/>
      <c r="BZ63" s="9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106</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HBKBaZ9HxNI0h1cL3jGthvy4zWzN3C3hxJOKAP9XZIpelnF9QC/IU6ZS06ov1ucccc/KaxR8PgsAjKwOXCxAXQ==" saltValue="LOGeLl5LdGK+VWNBaAUEh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3" t="s">
        <v>50</v>
      </c>
      <c r="I3" s="94"/>
      <c r="J3" s="94"/>
      <c r="K3" s="94"/>
      <c r="L3" s="94"/>
      <c r="M3" s="94"/>
      <c r="N3" s="94"/>
      <c r="O3" s="94"/>
      <c r="P3" s="94"/>
      <c r="Q3" s="94"/>
      <c r="R3" s="94"/>
      <c r="S3" s="94"/>
      <c r="T3" s="94"/>
      <c r="U3" s="94"/>
      <c r="V3" s="94"/>
      <c r="W3" s="95"/>
      <c r="X3" s="99" t="s">
        <v>51</v>
      </c>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t="s">
        <v>52</v>
      </c>
      <c r="DI3" s="92"/>
      <c r="DJ3" s="92"/>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row>
    <row r="4" spans="1:144" x14ac:dyDescent="0.15">
      <c r="A4" s="29" t="s">
        <v>53</v>
      </c>
      <c r="B4" s="31"/>
      <c r="C4" s="31"/>
      <c r="D4" s="31"/>
      <c r="E4" s="31"/>
      <c r="F4" s="31"/>
      <c r="G4" s="31"/>
      <c r="H4" s="96"/>
      <c r="I4" s="97"/>
      <c r="J4" s="97"/>
      <c r="K4" s="97"/>
      <c r="L4" s="97"/>
      <c r="M4" s="97"/>
      <c r="N4" s="97"/>
      <c r="O4" s="97"/>
      <c r="P4" s="97"/>
      <c r="Q4" s="97"/>
      <c r="R4" s="97"/>
      <c r="S4" s="97"/>
      <c r="T4" s="97"/>
      <c r="U4" s="97"/>
      <c r="V4" s="97"/>
      <c r="W4" s="98"/>
      <c r="X4" s="92" t="s">
        <v>54</v>
      </c>
      <c r="Y4" s="92"/>
      <c r="Z4" s="92"/>
      <c r="AA4" s="92"/>
      <c r="AB4" s="92"/>
      <c r="AC4" s="92"/>
      <c r="AD4" s="92"/>
      <c r="AE4" s="92"/>
      <c r="AF4" s="92"/>
      <c r="AG4" s="92"/>
      <c r="AH4" s="92"/>
      <c r="AI4" s="92" t="s">
        <v>55</v>
      </c>
      <c r="AJ4" s="92"/>
      <c r="AK4" s="92"/>
      <c r="AL4" s="92"/>
      <c r="AM4" s="92"/>
      <c r="AN4" s="92"/>
      <c r="AO4" s="92"/>
      <c r="AP4" s="92"/>
      <c r="AQ4" s="92"/>
      <c r="AR4" s="92"/>
      <c r="AS4" s="92"/>
      <c r="AT4" s="92" t="s">
        <v>56</v>
      </c>
      <c r="AU4" s="92"/>
      <c r="AV4" s="92"/>
      <c r="AW4" s="92"/>
      <c r="AX4" s="92"/>
      <c r="AY4" s="92"/>
      <c r="AZ4" s="92"/>
      <c r="BA4" s="92"/>
      <c r="BB4" s="92"/>
      <c r="BC4" s="92"/>
      <c r="BD4" s="92"/>
      <c r="BE4" s="92" t="s">
        <v>57</v>
      </c>
      <c r="BF4" s="92"/>
      <c r="BG4" s="92"/>
      <c r="BH4" s="92"/>
      <c r="BI4" s="92"/>
      <c r="BJ4" s="92"/>
      <c r="BK4" s="92"/>
      <c r="BL4" s="92"/>
      <c r="BM4" s="92"/>
      <c r="BN4" s="92"/>
      <c r="BO4" s="92"/>
      <c r="BP4" s="92" t="s">
        <v>58</v>
      </c>
      <c r="BQ4" s="92"/>
      <c r="BR4" s="92"/>
      <c r="BS4" s="92"/>
      <c r="BT4" s="92"/>
      <c r="BU4" s="92"/>
      <c r="BV4" s="92"/>
      <c r="BW4" s="92"/>
      <c r="BX4" s="92"/>
      <c r="BY4" s="92"/>
      <c r="BZ4" s="92"/>
      <c r="CA4" s="92" t="s">
        <v>59</v>
      </c>
      <c r="CB4" s="92"/>
      <c r="CC4" s="92"/>
      <c r="CD4" s="92"/>
      <c r="CE4" s="92"/>
      <c r="CF4" s="92"/>
      <c r="CG4" s="92"/>
      <c r="CH4" s="92"/>
      <c r="CI4" s="92"/>
      <c r="CJ4" s="92"/>
      <c r="CK4" s="92"/>
      <c r="CL4" s="92" t="s">
        <v>60</v>
      </c>
      <c r="CM4" s="92"/>
      <c r="CN4" s="92"/>
      <c r="CO4" s="92"/>
      <c r="CP4" s="92"/>
      <c r="CQ4" s="92"/>
      <c r="CR4" s="92"/>
      <c r="CS4" s="92"/>
      <c r="CT4" s="92"/>
      <c r="CU4" s="92"/>
      <c r="CV4" s="92"/>
      <c r="CW4" s="92" t="s">
        <v>61</v>
      </c>
      <c r="CX4" s="92"/>
      <c r="CY4" s="92"/>
      <c r="CZ4" s="92"/>
      <c r="DA4" s="92"/>
      <c r="DB4" s="92"/>
      <c r="DC4" s="92"/>
      <c r="DD4" s="92"/>
      <c r="DE4" s="92"/>
      <c r="DF4" s="92"/>
      <c r="DG4" s="92"/>
      <c r="DH4" s="92" t="s">
        <v>62</v>
      </c>
      <c r="DI4" s="92"/>
      <c r="DJ4" s="92"/>
      <c r="DK4" s="92"/>
      <c r="DL4" s="92"/>
      <c r="DM4" s="92"/>
      <c r="DN4" s="92"/>
      <c r="DO4" s="92"/>
      <c r="DP4" s="92"/>
      <c r="DQ4" s="92"/>
      <c r="DR4" s="92"/>
      <c r="DS4" s="92" t="s">
        <v>63</v>
      </c>
      <c r="DT4" s="92"/>
      <c r="DU4" s="92"/>
      <c r="DV4" s="92"/>
      <c r="DW4" s="92"/>
      <c r="DX4" s="92"/>
      <c r="DY4" s="92"/>
      <c r="DZ4" s="92"/>
      <c r="EA4" s="92"/>
      <c r="EB4" s="92"/>
      <c r="EC4" s="92"/>
      <c r="ED4" s="92" t="s">
        <v>64</v>
      </c>
      <c r="EE4" s="92"/>
      <c r="EF4" s="92"/>
      <c r="EG4" s="92"/>
      <c r="EH4" s="92"/>
      <c r="EI4" s="92"/>
      <c r="EJ4" s="92"/>
      <c r="EK4" s="92"/>
      <c r="EL4" s="92"/>
      <c r="EM4" s="92"/>
      <c r="EN4" s="92"/>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203033</v>
      </c>
      <c r="D6" s="34">
        <f t="shared" si="3"/>
        <v>46</v>
      </c>
      <c r="E6" s="34">
        <f t="shared" si="3"/>
        <v>1</v>
      </c>
      <c r="F6" s="34">
        <f t="shared" si="3"/>
        <v>0</v>
      </c>
      <c r="G6" s="34">
        <f t="shared" si="3"/>
        <v>1</v>
      </c>
      <c r="H6" s="34" t="str">
        <f t="shared" si="3"/>
        <v>長野県　小海町</v>
      </c>
      <c r="I6" s="34" t="str">
        <f t="shared" si="3"/>
        <v>法適用</v>
      </c>
      <c r="J6" s="34" t="str">
        <f t="shared" si="3"/>
        <v>水道事業</v>
      </c>
      <c r="K6" s="34" t="str">
        <f t="shared" si="3"/>
        <v>末端給水事業</v>
      </c>
      <c r="L6" s="34" t="str">
        <f t="shared" si="3"/>
        <v>A9</v>
      </c>
      <c r="M6" s="34" t="str">
        <f t="shared" si="3"/>
        <v>非設置</v>
      </c>
      <c r="N6" s="35" t="str">
        <f t="shared" si="3"/>
        <v>-</v>
      </c>
      <c r="O6" s="35">
        <f t="shared" si="3"/>
        <v>88.27</v>
      </c>
      <c r="P6" s="35">
        <f t="shared" si="3"/>
        <v>86.89</v>
      </c>
      <c r="Q6" s="35">
        <f t="shared" si="3"/>
        <v>2451</v>
      </c>
      <c r="R6" s="35">
        <f t="shared" si="3"/>
        <v>4650</v>
      </c>
      <c r="S6" s="35">
        <f t="shared" si="3"/>
        <v>114.2</v>
      </c>
      <c r="T6" s="35">
        <f t="shared" si="3"/>
        <v>40.72</v>
      </c>
      <c r="U6" s="35">
        <f t="shared" si="3"/>
        <v>4063</v>
      </c>
      <c r="V6" s="35">
        <f t="shared" si="3"/>
        <v>19.940000000000001</v>
      </c>
      <c r="W6" s="35">
        <f t="shared" si="3"/>
        <v>203.76</v>
      </c>
      <c r="X6" s="36">
        <f>IF(X7="",NA(),X7)</f>
        <v>119.9</v>
      </c>
      <c r="Y6" s="36">
        <f t="shared" ref="Y6:AG6" si="4">IF(Y7="",NA(),Y7)</f>
        <v>105.02</v>
      </c>
      <c r="Z6" s="36">
        <f t="shared" si="4"/>
        <v>101.9</v>
      </c>
      <c r="AA6" s="36">
        <f t="shared" si="4"/>
        <v>102.68</v>
      </c>
      <c r="AB6" s="36">
        <f t="shared" si="4"/>
        <v>102.86</v>
      </c>
      <c r="AC6" s="36">
        <f t="shared" si="4"/>
        <v>106.28</v>
      </c>
      <c r="AD6" s="36">
        <f t="shared" si="4"/>
        <v>108.35</v>
      </c>
      <c r="AE6" s="36">
        <f t="shared" si="4"/>
        <v>114.74</v>
      </c>
      <c r="AF6" s="36">
        <f t="shared" si="4"/>
        <v>104.85</v>
      </c>
      <c r="AG6" s="36">
        <f t="shared" si="4"/>
        <v>107.64</v>
      </c>
      <c r="AH6" s="35" t="str">
        <f>IF(AH7="","",IF(AH7="-","【-】","【"&amp;SUBSTITUTE(TEXT(AH7,"#,##0.00"),"-","△")&amp;"】"))</f>
        <v>【112.83】</v>
      </c>
      <c r="AI6" s="36">
        <f>IF(AI7="",NA(),AI7)</f>
        <v>6.82</v>
      </c>
      <c r="AJ6" s="35">
        <f t="shared" ref="AJ6:AR6" si="5">IF(AJ7="",NA(),AJ7)</f>
        <v>0</v>
      </c>
      <c r="AK6" s="36">
        <f t="shared" si="5"/>
        <v>20.309999999999999</v>
      </c>
      <c r="AL6" s="36">
        <f t="shared" si="5"/>
        <v>20.02</v>
      </c>
      <c r="AM6" s="36">
        <f t="shared" si="5"/>
        <v>17.16</v>
      </c>
      <c r="AN6" s="36">
        <f t="shared" si="5"/>
        <v>32.31</v>
      </c>
      <c r="AO6" s="36">
        <f t="shared" si="5"/>
        <v>26.85</v>
      </c>
      <c r="AP6" s="36">
        <f t="shared" si="5"/>
        <v>27.19</v>
      </c>
      <c r="AQ6" s="36">
        <f t="shared" si="5"/>
        <v>27.52</v>
      </c>
      <c r="AR6" s="36">
        <f t="shared" si="5"/>
        <v>30.84</v>
      </c>
      <c r="AS6" s="35" t="str">
        <f>IF(AS7="","",IF(AS7="-","【-】","【"&amp;SUBSTITUTE(TEXT(AS7,"#,##0.00"),"-","△")&amp;"】"))</f>
        <v>【1.05】</v>
      </c>
      <c r="AT6" s="36">
        <f>IF(AT7="",NA(),AT7)</f>
        <v>122.62</v>
      </c>
      <c r="AU6" s="36">
        <f t="shared" ref="AU6:BC6" si="6">IF(AU7="",NA(),AU7)</f>
        <v>205.92</v>
      </c>
      <c r="AV6" s="36">
        <f t="shared" si="6"/>
        <v>257.01</v>
      </c>
      <c r="AW6" s="36">
        <f t="shared" si="6"/>
        <v>403.65</v>
      </c>
      <c r="AX6" s="36">
        <f t="shared" si="6"/>
        <v>525.25</v>
      </c>
      <c r="AY6" s="36">
        <f t="shared" si="6"/>
        <v>571.29999999999995</v>
      </c>
      <c r="AZ6" s="36">
        <f t="shared" si="6"/>
        <v>527.82000000000005</v>
      </c>
      <c r="BA6" s="36">
        <f t="shared" si="6"/>
        <v>477.44</v>
      </c>
      <c r="BB6" s="36">
        <f t="shared" si="6"/>
        <v>445.85</v>
      </c>
      <c r="BC6" s="36">
        <f t="shared" si="6"/>
        <v>450.54</v>
      </c>
      <c r="BD6" s="35" t="str">
        <f>IF(BD7="","",IF(BD7="-","【-】","【"&amp;SUBSTITUTE(TEXT(BD7,"#,##0.00"),"-","△")&amp;"】"))</f>
        <v>【261.93】</v>
      </c>
      <c r="BE6" s="36">
        <f>IF(BE7="",NA(),BE7)</f>
        <v>224.42</v>
      </c>
      <c r="BF6" s="36">
        <f t="shared" ref="BF6:BN6" si="7">IF(BF7="",NA(),BF7)</f>
        <v>207.07</v>
      </c>
      <c r="BG6" s="36">
        <f t="shared" si="7"/>
        <v>190.41</v>
      </c>
      <c r="BH6" s="36">
        <f t="shared" si="7"/>
        <v>178.02</v>
      </c>
      <c r="BI6" s="36">
        <f t="shared" si="7"/>
        <v>161.66</v>
      </c>
      <c r="BJ6" s="36">
        <f t="shared" si="7"/>
        <v>495.43</v>
      </c>
      <c r="BK6" s="36">
        <f t="shared" si="7"/>
        <v>488.5</v>
      </c>
      <c r="BL6" s="36">
        <f t="shared" si="7"/>
        <v>485.75</v>
      </c>
      <c r="BM6" s="36">
        <f t="shared" si="7"/>
        <v>516.34</v>
      </c>
      <c r="BN6" s="36">
        <f t="shared" si="7"/>
        <v>496.56</v>
      </c>
      <c r="BO6" s="35" t="str">
        <f>IF(BO7="","",IF(BO7="-","【-】","【"&amp;SUBSTITUTE(TEXT(BO7,"#,##0.00"),"-","△")&amp;"】"))</f>
        <v>【270.46】</v>
      </c>
      <c r="BP6" s="36">
        <f>IF(BP7="",NA(),BP7)</f>
        <v>111.17</v>
      </c>
      <c r="BQ6" s="36">
        <f t="shared" ref="BQ6:BY6" si="8">IF(BQ7="",NA(),BQ7)</f>
        <v>95.04</v>
      </c>
      <c r="BR6" s="36">
        <f t="shared" si="8"/>
        <v>94.5</v>
      </c>
      <c r="BS6" s="36">
        <f t="shared" si="8"/>
        <v>89.95</v>
      </c>
      <c r="BT6" s="36">
        <f t="shared" si="8"/>
        <v>92.26</v>
      </c>
      <c r="BU6" s="36">
        <f t="shared" si="8"/>
        <v>81.900000000000006</v>
      </c>
      <c r="BV6" s="36">
        <f t="shared" si="8"/>
        <v>82.42</v>
      </c>
      <c r="BW6" s="36">
        <f t="shared" si="8"/>
        <v>83.59</v>
      </c>
      <c r="BX6" s="36">
        <f t="shared" si="8"/>
        <v>83.27</v>
      </c>
      <c r="BY6" s="36">
        <f t="shared" si="8"/>
        <v>84.9</v>
      </c>
      <c r="BZ6" s="35" t="str">
        <f>IF(BZ7="","",IF(BZ7="-","【-】","【"&amp;SUBSTITUTE(TEXT(BZ7,"#,##0.00"),"-","△")&amp;"】"))</f>
        <v>【103.91】</v>
      </c>
      <c r="CA6" s="36">
        <f>IF(CA7="",NA(),CA7)</f>
        <v>112.89</v>
      </c>
      <c r="CB6" s="36">
        <f t="shared" ref="CB6:CJ6" si="9">IF(CB7="",NA(),CB7)</f>
        <v>131.87</v>
      </c>
      <c r="CC6" s="36">
        <f t="shared" si="9"/>
        <v>128.96</v>
      </c>
      <c r="CD6" s="36">
        <f t="shared" si="9"/>
        <v>135.01</v>
      </c>
      <c r="CE6" s="36">
        <f t="shared" si="9"/>
        <v>130.09</v>
      </c>
      <c r="CF6" s="36">
        <f t="shared" si="9"/>
        <v>227.97</v>
      </c>
      <c r="CG6" s="36">
        <f t="shared" si="9"/>
        <v>226.99</v>
      </c>
      <c r="CH6" s="36">
        <f t="shared" si="9"/>
        <v>230.22</v>
      </c>
      <c r="CI6" s="36">
        <f t="shared" si="9"/>
        <v>228.81</v>
      </c>
      <c r="CJ6" s="36">
        <f t="shared" si="9"/>
        <v>231.9</v>
      </c>
      <c r="CK6" s="35" t="str">
        <f>IF(CK7="","",IF(CK7="-","【-】","【"&amp;SUBSTITUTE(TEXT(CK7,"#,##0.00"),"-","△")&amp;"】"))</f>
        <v>【167.11】</v>
      </c>
      <c r="CL6" s="36">
        <f>IF(CL7="",NA(),CL7)</f>
        <v>31.55</v>
      </c>
      <c r="CM6" s="36">
        <f t="shared" ref="CM6:CU6" si="10">IF(CM7="",NA(),CM7)</f>
        <v>31.73</v>
      </c>
      <c r="CN6" s="36">
        <f t="shared" si="10"/>
        <v>32.450000000000003</v>
      </c>
      <c r="CO6" s="36">
        <f t="shared" si="10"/>
        <v>31.8</v>
      </c>
      <c r="CP6" s="36">
        <f t="shared" si="10"/>
        <v>32.28</v>
      </c>
      <c r="CQ6" s="36">
        <f t="shared" si="10"/>
        <v>40.700000000000003</v>
      </c>
      <c r="CR6" s="36">
        <f t="shared" si="10"/>
        <v>39.909999999999997</v>
      </c>
      <c r="CS6" s="36">
        <f t="shared" si="10"/>
        <v>41.09</v>
      </c>
      <c r="CT6" s="36">
        <f t="shared" si="10"/>
        <v>38.979999999999997</v>
      </c>
      <c r="CU6" s="36">
        <f t="shared" si="10"/>
        <v>39.61</v>
      </c>
      <c r="CV6" s="35" t="str">
        <f>IF(CV7="","",IF(CV7="-","【-】","【"&amp;SUBSTITUTE(TEXT(CV7,"#,##0.00"),"-","△")&amp;"】"))</f>
        <v>【60.27】</v>
      </c>
      <c r="CW6" s="36">
        <f>IF(CW7="",NA(),CW7)</f>
        <v>90.34</v>
      </c>
      <c r="CX6" s="36">
        <f t="shared" ref="CX6:DF6" si="11">IF(CX7="",NA(),CX7)</f>
        <v>90.34</v>
      </c>
      <c r="CY6" s="36">
        <f t="shared" si="11"/>
        <v>90.61</v>
      </c>
      <c r="CZ6" s="36">
        <f t="shared" si="11"/>
        <v>90.61</v>
      </c>
      <c r="DA6" s="36">
        <f t="shared" si="11"/>
        <v>90.48</v>
      </c>
      <c r="DB6" s="36">
        <f t="shared" si="11"/>
        <v>74.61</v>
      </c>
      <c r="DC6" s="36">
        <f t="shared" si="11"/>
        <v>75.62</v>
      </c>
      <c r="DD6" s="36">
        <f t="shared" si="11"/>
        <v>75.91</v>
      </c>
      <c r="DE6" s="36">
        <f t="shared" si="11"/>
        <v>75.010000000000005</v>
      </c>
      <c r="DF6" s="36">
        <f t="shared" si="11"/>
        <v>72.959999999999994</v>
      </c>
      <c r="DG6" s="35" t="str">
        <f>IF(DG7="","",IF(DG7="-","【-】","【"&amp;SUBSTITUTE(TEXT(DG7,"#,##0.00"),"-","△")&amp;"】"))</f>
        <v>【89.92】</v>
      </c>
      <c r="DH6" s="36">
        <f>IF(DH7="",NA(),DH7)</f>
        <v>46.44</v>
      </c>
      <c r="DI6" s="36">
        <f t="shared" ref="DI6:DQ6" si="12">IF(DI7="",NA(),DI7)</f>
        <v>48.13</v>
      </c>
      <c r="DJ6" s="36">
        <f t="shared" si="12"/>
        <v>49.67</v>
      </c>
      <c r="DK6" s="36">
        <f t="shared" si="12"/>
        <v>50.61</v>
      </c>
      <c r="DL6" s="36">
        <f t="shared" si="12"/>
        <v>52.12</v>
      </c>
      <c r="DM6" s="36">
        <f t="shared" si="12"/>
        <v>50.44</v>
      </c>
      <c r="DN6" s="36">
        <f t="shared" si="12"/>
        <v>51.44</v>
      </c>
      <c r="DO6" s="36">
        <f t="shared" si="12"/>
        <v>52.4</v>
      </c>
      <c r="DP6" s="36">
        <f t="shared" si="12"/>
        <v>51.89</v>
      </c>
      <c r="DQ6" s="36">
        <f t="shared" si="12"/>
        <v>54.09</v>
      </c>
      <c r="DR6" s="35" t="str">
        <f>IF(DR7="","",IF(DR7="-","【-】","【"&amp;SUBSTITUTE(TEXT(DR7,"#,##0.00"),"-","△")&amp;"】"))</f>
        <v>【48.85】</v>
      </c>
      <c r="DS6" s="36">
        <f>IF(DS7="",NA(),DS7)</f>
        <v>0.86</v>
      </c>
      <c r="DT6" s="35">
        <f t="shared" ref="DT6:EB6" si="13">IF(DT7="",NA(),DT7)</f>
        <v>0</v>
      </c>
      <c r="DU6" s="35">
        <f t="shared" si="13"/>
        <v>0</v>
      </c>
      <c r="DV6" s="35">
        <f t="shared" si="13"/>
        <v>0</v>
      </c>
      <c r="DW6" s="35">
        <f t="shared" si="13"/>
        <v>0</v>
      </c>
      <c r="DX6" s="36">
        <f t="shared" si="13"/>
        <v>9.64</v>
      </c>
      <c r="DY6" s="36">
        <f t="shared" si="13"/>
        <v>11.68</v>
      </c>
      <c r="DZ6" s="36">
        <f t="shared" si="13"/>
        <v>14.01</v>
      </c>
      <c r="EA6" s="36">
        <f t="shared" si="13"/>
        <v>14.74</v>
      </c>
      <c r="EB6" s="36">
        <f t="shared" si="13"/>
        <v>18.68</v>
      </c>
      <c r="EC6" s="35" t="str">
        <f>IF(EC7="","",IF(EC7="-","【-】","【"&amp;SUBSTITUTE(TEXT(EC7,"#,##0.00"),"-","△")&amp;"】"))</f>
        <v>【17.80】</v>
      </c>
      <c r="ED6" s="36">
        <f>IF(ED7="",NA(),ED7)</f>
        <v>1.3</v>
      </c>
      <c r="EE6" s="35">
        <f t="shared" ref="EE6:EM6" si="14">IF(EE7="",NA(),EE7)</f>
        <v>0</v>
      </c>
      <c r="EF6" s="35">
        <f t="shared" si="14"/>
        <v>0</v>
      </c>
      <c r="EG6" s="36">
        <f t="shared" si="14"/>
        <v>0.3</v>
      </c>
      <c r="EH6" s="36">
        <f t="shared" si="14"/>
        <v>0.31</v>
      </c>
      <c r="EI6" s="36">
        <f t="shared" si="14"/>
        <v>0.34</v>
      </c>
      <c r="EJ6" s="36">
        <f t="shared" si="14"/>
        <v>0.28999999999999998</v>
      </c>
      <c r="EK6" s="36">
        <f t="shared" si="14"/>
        <v>0.41</v>
      </c>
      <c r="EL6" s="36">
        <f t="shared" si="14"/>
        <v>0.4</v>
      </c>
      <c r="EM6" s="36">
        <f t="shared" si="14"/>
        <v>0.32</v>
      </c>
      <c r="EN6" s="35" t="str">
        <f>IF(EN7="","",IF(EN7="-","【-】","【"&amp;SUBSTITUTE(TEXT(EN7,"#,##0.00"),"-","△")&amp;"】"))</f>
        <v>【0.70】</v>
      </c>
    </row>
    <row r="7" spans="1:144" s="37" customFormat="1" x14ac:dyDescent="0.15">
      <c r="A7" s="29"/>
      <c r="B7" s="38">
        <v>2018</v>
      </c>
      <c r="C7" s="38">
        <v>203033</v>
      </c>
      <c r="D7" s="38">
        <v>46</v>
      </c>
      <c r="E7" s="38">
        <v>1</v>
      </c>
      <c r="F7" s="38">
        <v>0</v>
      </c>
      <c r="G7" s="38">
        <v>1</v>
      </c>
      <c r="H7" s="38" t="s">
        <v>93</v>
      </c>
      <c r="I7" s="38" t="s">
        <v>94</v>
      </c>
      <c r="J7" s="38" t="s">
        <v>95</v>
      </c>
      <c r="K7" s="38" t="s">
        <v>96</v>
      </c>
      <c r="L7" s="38" t="s">
        <v>97</v>
      </c>
      <c r="M7" s="38" t="s">
        <v>98</v>
      </c>
      <c r="N7" s="39" t="s">
        <v>99</v>
      </c>
      <c r="O7" s="39">
        <v>88.27</v>
      </c>
      <c r="P7" s="39">
        <v>86.89</v>
      </c>
      <c r="Q7" s="39">
        <v>2451</v>
      </c>
      <c r="R7" s="39">
        <v>4650</v>
      </c>
      <c r="S7" s="39">
        <v>114.2</v>
      </c>
      <c r="T7" s="39">
        <v>40.72</v>
      </c>
      <c r="U7" s="39">
        <v>4063</v>
      </c>
      <c r="V7" s="39">
        <v>19.940000000000001</v>
      </c>
      <c r="W7" s="39">
        <v>203.76</v>
      </c>
      <c r="X7" s="39">
        <v>119.9</v>
      </c>
      <c r="Y7" s="39">
        <v>105.02</v>
      </c>
      <c r="Z7" s="39">
        <v>101.9</v>
      </c>
      <c r="AA7" s="39">
        <v>102.68</v>
      </c>
      <c r="AB7" s="39">
        <v>102.86</v>
      </c>
      <c r="AC7" s="39">
        <v>106.28</v>
      </c>
      <c r="AD7" s="39">
        <v>108.35</v>
      </c>
      <c r="AE7" s="39">
        <v>114.74</v>
      </c>
      <c r="AF7" s="39">
        <v>104.85</v>
      </c>
      <c r="AG7" s="39">
        <v>107.64</v>
      </c>
      <c r="AH7" s="39">
        <v>112.83</v>
      </c>
      <c r="AI7" s="39">
        <v>6.82</v>
      </c>
      <c r="AJ7" s="39">
        <v>0</v>
      </c>
      <c r="AK7" s="39">
        <v>20.309999999999999</v>
      </c>
      <c r="AL7" s="39">
        <v>20.02</v>
      </c>
      <c r="AM7" s="39">
        <v>17.16</v>
      </c>
      <c r="AN7" s="39">
        <v>32.31</v>
      </c>
      <c r="AO7" s="39">
        <v>26.85</v>
      </c>
      <c r="AP7" s="39">
        <v>27.19</v>
      </c>
      <c r="AQ7" s="39">
        <v>27.52</v>
      </c>
      <c r="AR7" s="39">
        <v>30.84</v>
      </c>
      <c r="AS7" s="39">
        <v>1.05</v>
      </c>
      <c r="AT7" s="39">
        <v>122.62</v>
      </c>
      <c r="AU7" s="39">
        <v>205.92</v>
      </c>
      <c r="AV7" s="39">
        <v>257.01</v>
      </c>
      <c r="AW7" s="39">
        <v>403.65</v>
      </c>
      <c r="AX7" s="39">
        <v>525.25</v>
      </c>
      <c r="AY7" s="39">
        <v>571.29999999999995</v>
      </c>
      <c r="AZ7" s="39">
        <v>527.82000000000005</v>
      </c>
      <c r="BA7" s="39">
        <v>477.44</v>
      </c>
      <c r="BB7" s="39">
        <v>445.85</v>
      </c>
      <c r="BC7" s="39">
        <v>450.54</v>
      </c>
      <c r="BD7" s="39">
        <v>261.93</v>
      </c>
      <c r="BE7" s="39">
        <v>224.42</v>
      </c>
      <c r="BF7" s="39">
        <v>207.07</v>
      </c>
      <c r="BG7" s="39">
        <v>190.41</v>
      </c>
      <c r="BH7" s="39">
        <v>178.02</v>
      </c>
      <c r="BI7" s="39">
        <v>161.66</v>
      </c>
      <c r="BJ7" s="39">
        <v>495.43</v>
      </c>
      <c r="BK7" s="39">
        <v>488.5</v>
      </c>
      <c r="BL7" s="39">
        <v>485.75</v>
      </c>
      <c r="BM7" s="39">
        <v>516.34</v>
      </c>
      <c r="BN7" s="39">
        <v>496.56</v>
      </c>
      <c r="BO7" s="39">
        <v>270.45999999999998</v>
      </c>
      <c r="BP7" s="39">
        <v>111.17</v>
      </c>
      <c r="BQ7" s="39">
        <v>95.04</v>
      </c>
      <c r="BR7" s="39">
        <v>94.5</v>
      </c>
      <c r="BS7" s="39">
        <v>89.95</v>
      </c>
      <c r="BT7" s="39">
        <v>92.26</v>
      </c>
      <c r="BU7" s="39">
        <v>81.900000000000006</v>
      </c>
      <c r="BV7" s="39">
        <v>82.42</v>
      </c>
      <c r="BW7" s="39">
        <v>83.59</v>
      </c>
      <c r="BX7" s="39">
        <v>83.27</v>
      </c>
      <c r="BY7" s="39">
        <v>84.9</v>
      </c>
      <c r="BZ7" s="39">
        <v>103.91</v>
      </c>
      <c r="CA7" s="39">
        <v>112.89</v>
      </c>
      <c r="CB7" s="39">
        <v>131.87</v>
      </c>
      <c r="CC7" s="39">
        <v>128.96</v>
      </c>
      <c r="CD7" s="39">
        <v>135.01</v>
      </c>
      <c r="CE7" s="39">
        <v>130.09</v>
      </c>
      <c r="CF7" s="39">
        <v>227.97</v>
      </c>
      <c r="CG7" s="39">
        <v>226.99</v>
      </c>
      <c r="CH7" s="39">
        <v>230.22</v>
      </c>
      <c r="CI7" s="39">
        <v>228.81</v>
      </c>
      <c r="CJ7" s="39">
        <v>231.9</v>
      </c>
      <c r="CK7" s="39">
        <v>167.11</v>
      </c>
      <c r="CL7" s="39">
        <v>31.55</v>
      </c>
      <c r="CM7" s="39">
        <v>31.73</v>
      </c>
      <c r="CN7" s="39">
        <v>32.450000000000003</v>
      </c>
      <c r="CO7" s="39">
        <v>31.8</v>
      </c>
      <c r="CP7" s="39">
        <v>32.28</v>
      </c>
      <c r="CQ7" s="39">
        <v>40.700000000000003</v>
      </c>
      <c r="CR7" s="39">
        <v>39.909999999999997</v>
      </c>
      <c r="CS7" s="39">
        <v>41.09</v>
      </c>
      <c r="CT7" s="39">
        <v>38.979999999999997</v>
      </c>
      <c r="CU7" s="39">
        <v>39.61</v>
      </c>
      <c r="CV7" s="39">
        <v>60.27</v>
      </c>
      <c r="CW7" s="39">
        <v>90.34</v>
      </c>
      <c r="CX7" s="39">
        <v>90.34</v>
      </c>
      <c r="CY7" s="39">
        <v>90.61</v>
      </c>
      <c r="CZ7" s="39">
        <v>90.61</v>
      </c>
      <c r="DA7" s="39">
        <v>90.48</v>
      </c>
      <c r="DB7" s="39">
        <v>74.61</v>
      </c>
      <c r="DC7" s="39">
        <v>75.62</v>
      </c>
      <c r="DD7" s="39">
        <v>75.91</v>
      </c>
      <c r="DE7" s="39">
        <v>75.010000000000005</v>
      </c>
      <c r="DF7" s="39">
        <v>72.959999999999994</v>
      </c>
      <c r="DG7" s="39">
        <v>89.92</v>
      </c>
      <c r="DH7" s="39">
        <v>46.44</v>
      </c>
      <c r="DI7" s="39">
        <v>48.13</v>
      </c>
      <c r="DJ7" s="39">
        <v>49.67</v>
      </c>
      <c r="DK7" s="39">
        <v>50.61</v>
      </c>
      <c r="DL7" s="39">
        <v>52.12</v>
      </c>
      <c r="DM7" s="39">
        <v>50.44</v>
      </c>
      <c r="DN7" s="39">
        <v>51.44</v>
      </c>
      <c r="DO7" s="39">
        <v>52.4</v>
      </c>
      <c r="DP7" s="39">
        <v>51.89</v>
      </c>
      <c r="DQ7" s="39">
        <v>54.09</v>
      </c>
      <c r="DR7" s="39">
        <v>48.85</v>
      </c>
      <c r="DS7" s="39">
        <v>0.86</v>
      </c>
      <c r="DT7" s="39">
        <v>0</v>
      </c>
      <c r="DU7" s="39">
        <v>0</v>
      </c>
      <c r="DV7" s="39">
        <v>0</v>
      </c>
      <c r="DW7" s="39">
        <v>0</v>
      </c>
      <c r="DX7" s="39">
        <v>9.64</v>
      </c>
      <c r="DY7" s="39">
        <v>11.68</v>
      </c>
      <c r="DZ7" s="39">
        <v>14.01</v>
      </c>
      <c r="EA7" s="39">
        <v>14.74</v>
      </c>
      <c r="EB7" s="39">
        <v>18.68</v>
      </c>
      <c r="EC7" s="39">
        <v>17.8</v>
      </c>
      <c r="ED7" s="39">
        <v>1.3</v>
      </c>
      <c r="EE7" s="39">
        <v>0</v>
      </c>
      <c r="EF7" s="39">
        <v>0</v>
      </c>
      <c r="EG7" s="39">
        <v>0.3</v>
      </c>
      <c r="EH7" s="39">
        <v>0.31</v>
      </c>
      <c r="EI7" s="39">
        <v>0.34</v>
      </c>
      <c r="EJ7" s="39">
        <v>0.28999999999999998</v>
      </c>
      <c r="EK7" s="39">
        <v>0.41</v>
      </c>
      <c r="EL7" s="39">
        <v>0.4</v>
      </c>
      <c r="EM7" s="39">
        <v>0.32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2019-12-05T04:15:59Z</dcterms:created>
  <dcterms:modified xsi:type="dcterms:W3CDTF">2020-03-02T01:58:50Z</dcterms:modified>
  <cp:category/>
</cp:coreProperties>
</file>