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2207 安曇野市\"/>
    </mc:Choice>
  </mc:AlternateContent>
  <workbookProtection workbookAlgorithmName="SHA-512" workbookHashValue="sW9I2jIipIMTYjSr4rB9QuBYTNRbJMvr6V447ulnC/7iagAmaKawW3Ll5esVijxO4BjiwF5CbUfdzE9l/punMA==" workbookSaltValue="AO1g5WCXeWS/Y4F18kGzmw=="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F85" i="4"/>
  <c r="E85" i="4"/>
  <c r="AL10" i="4"/>
  <c r="AD10" i="4"/>
  <c r="B10" i="4"/>
  <c r="I8" i="4"/>
  <c r="B8" i="4"/>
  <c r="C10" i="5" l="1"/>
  <c r="D10" i="5"/>
  <c r="E10" i="5"/>
  <c r="B10" i="5"/>
</calcChain>
</file>

<file path=xl/sharedStrings.xml><?xml version="1.0" encoding="utf-8"?>
<sst xmlns="http://schemas.openxmlformats.org/spreadsheetml/2006/main" count="281" uniqueCount="111">
  <si>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</si>
  <si>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</si>
  <si>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</si>
  <si>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</si>
  <si>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</si>
  <si>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</si>
  <si>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</si>
  <si>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</si>
  <si>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</si>
  <si>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</si>
  <si>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</si>
  <si>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</si>
  <si>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</si>
  <si>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</si>
  <si>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</si>
  <si>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</si>
  <si>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</si>
  <si>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</si>
  <si>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</si>
  <si>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</si>
  <si>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</si>
  <si>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</si>
  <si>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</si>
  <si>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</si>
  <si>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</si>
  <si>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</si>
  <si>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</si>
  <si>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</si>
  <si>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</si>
  <si>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</si>
  <si>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</si>
  <si>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</si>
  <si>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</si>
  <si>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</si>
  <si>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</si>
  <si>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</si>
  <si>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</si>
  <si>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</si>
  <si>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</si>
  <si>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</si>
  <si>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</si>
  <si>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</si>
  <si>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</si>
  <si>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</si>
  <si>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</si>
  <si>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</si>
  <si>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</si>
  <si>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</si>
  <si>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</si>
  <si>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</si>
  <si>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</si>
  <si>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</si>
  <si>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</si>
  <si>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</si>
  <si>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</si>
  <si>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</si>
  <si>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</si>
  <si>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</si>
  <si>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</si>
  <si>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</si>
  <si>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</si>
  <si>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</si>
  <si>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</si>
  <si>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</si>
  <si>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</si>
  <si>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</si>
  <si>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</si>
  <si>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</si>
  <si>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</si>
  <si>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</si>
  <si>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</si>
  <si>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</si>
  <si>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</si>
  <si>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</si>
  <si>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</si>
  <si>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</si>
  <si>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</si>
  <si>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</si>
  <si>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</si>
  <si>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</si>
  <si>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</si>
  <si>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</si>
  <si>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</si>
  <si>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</si>
  <si>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</si>
  <si>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</si>
  <si>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</si>
  <si>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</si>
  <si>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</si>
  <si>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</si>
  <si>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</si>
  <si>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</si>
  <si>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</si>
  <si>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</si>
  <si>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</si>
  <si>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</si>
  <si>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安曇野市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</si>
  <si>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</si>
  <si>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</si>
  <si>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</si>
  <si>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</si>
  <si>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</si>
  <si>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</si>
  <si>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</si>
  <si>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</si>
  <si>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</si>
  <si>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</si>
  <si>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</si>
  <si>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使用料収入等の減少により収益が減少し、合併処理浄化槽の経年劣化による修繕費が増加傾向であるため、経常収支比率は低下している。
②累積欠損金比率
　累積欠損金は発生していない。
③流動比率
　現金や未収金等の流動資産の増加により流動比率は改善したが、流動負債も増加傾向であるため今後は低下することが予想される。
④企業債残高対事業規模比率
　平成17年度以降、企業債の借入れは行っていないが、類似団体より高い状況である。今後は計画的な企業債の償還により、低下する見込みである。
⑤経費回収率、⑥汚水処理原価
　主に合併処理浄化槽の修繕費等の維持管理費が増加したことにより、汚水処理原価が高くなり、経費回収率が悪化し、経費回収率は類似団体を下回った。今後は使用料収入の増加や効果的な経費削減は望めないため、抜本的対策の検討が必要である。
⑦施設利用率
　前年と同水準を維持できたが、人口減少により今後は減少傾向となる見込みである。
⑧水洗化率
　特定地域生活排水処理事業では、現在処理区域内人口に対して合併処理浄化槽が全戸に設置されているため、100％となっている。</t>
    <rPh sb="1" eb="3">
      <t>ケイジョウ</t>
    </rPh>
    <rPh sb="3" eb="5">
      <t>シュウシ</t>
    </rPh>
    <rPh sb="5" eb="7">
      <t>ヒリツ</t>
    </rPh>
    <rPh sb="10" eb="13">
      <t>シヨウリョウ</t>
    </rPh>
    <rPh sb="13" eb="15">
      <t>シュウニュウ</t>
    </rPh>
    <rPh sb="15" eb="16">
      <t>トウ</t>
    </rPh>
    <rPh sb="17" eb="19">
      <t>ゲンショウ</t>
    </rPh>
    <rPh sb="22" eb="24">
      <t>シュウエキ</t>
    </rPh>
    <rPh sb="25" eb="27">
      <t>ゲンショウ</t>
    </rPh>
    <rPh sb="29" eb="31">
      <t>ガッペイ</t>
    </rPh>
    <rPh sb="31" eb="33">
      <t>ショリ</t>
    </rPh>
    <rPh sb="33" eb="36">
      <t>ジョウカソウ</t>
    </rPh>
    <rPh sb="37" eb="39">
      <t>ケイネン</t>
    </rPh>
    <rPh sb="39" eb="41">
      <t>レッカ</t>
    </rPh>
    <rPh sb="44" eb="47">
      <t>シュウゼンヒ</t>
    </rPh>
    <rPh sb="48" eb="50">
      <t>ゾウカ</t>
    </rPh>
    <rPh sb="50" eb="52">
      <t>ケイコウ</t>
    </rPh>
    <rPh sb="58" eb="60">
      <t>ケイジョウ</t>
    </rPh>
    <rPh sb="60" eb="62">
      <t>シュウシ</t>
    </rPh>
    <rPh sb="62" eb="64">
      <t>ヒリツ</t>
    </rPh>
    <rPh sb="65" eb="67">
      <t>テイカ</t>
    </rPh>
    <rPh sb="99" eb="101">
      <t>リュウドウ</t>
    </rPh>
    <rPh sb="101" eb="103">
      <t>ヒリツ</t>
    </rPh>
    <rPh sb="105" eb="107">
      <t>ゲンキン</t>
    </rPh>
    <rPh sb="108" eb="111">
      <t>ミシュウキン</t>
    </rPh>
    <rPh sb="111" eb="112">
      <t>トウ</t>
    </rPh>
    <rPh sb="113" eb="115">
      <t>リュウドウ</t>
    </rPh>
    <rPh sb="115" eb="117">
      <t>シサン</t>
    </rPh>
    <rPh sb="118" eb="120">
      <t>ゾウカ</t>
    </rPh>
    <rPh sb="123" eb="125">
      <t>リュウドウ</t>
    </rPh>
    <rPh sb="125" eb="127">
      <t>ヒリツ</t>
    </rPh>
    <rPh sb="128" eb="130">
      <t>カイゼン</t>
    </rPh>
    <rPh sb="134" eb="136">
      <t>リュウドウ</t>
    </rPh>
    <rPh sb="136" eb="138">
      <t>フサイ</t>
    </rPh>
    <rPh sb="139" eb="141">
      <t>ゾウカ</t>
    </rPh>
    <rPh sb="141" eb="143">
      <t>ケイコウ</t>
    </rPh>
    <rPh sb="148" eb="150">
      <t>コンゴ</t>
    </rPh>
    <rPh sb="151" eb="153">
      <t>テイカ</t>
    </rPh>
    <rPh sb="158" eb="160">
      <t>ヨソウ</t>
    </rPh>
    <rPh sb="166" eb="168">
      <t>キギョウ</t>
    </rPh>
    <rPh sb="168" eb="169">
      <t>サイ</t>
    </rPh>
    <rPh sb="169" eb="171">
      <t>ザンダカ</t>
    </rPh>
    <rPh sb="171" eb="172">
      <t>タイ</t>
    </rPh>
    <rPh sb="172" eb="174">
      <t>ジギョウ</t>
    </rPh>
    <rPh sb="174" eb="176">
      <t>キボ</t>
    </rPh>
    <rPh sb="176" eb="178">
      <t>ヒリツ</t>
    </rPh>
    <rPh sb="180" eb="182">
      <t>ヘイセイ</t>
    </rPh>
    <rPh sb="184" eb="186">
      <t>ネンド</t>
    </rPh>
    <rPh sb="186" eb="188">
      <t>イコウ</t>
    </rPh>
    <rPh sb="189" eb="191">
      <t>キギョウ</t>
    </rPh>
    <rPh sb="191" eb="192">
      <t>サイ</t>
    </rPh>
    <rPh sb="193" eb="195">
      <t>カリイ</t>
    </rPh>
    <rPh sb="197" eb="198">
      <t>オコナ</t>
    </rPh>
    <rPh sb="205" eb="207">
      <t>ルイジ</t>
    </rPh>
    <rPh sb="207" eb="209">
      <t>ダンタイ</t>
    </rPh>
    <rPh sb="211" eb="212">
      <t>タカ</t>
    </rPh>
    <rPh sb="213" eb="215">
      <t>ジョウキョウ</t>
    </rPh>
    <rPh sb="219" eb="221">
      <t>コンゴ</t>
    </rPh>
    <rPh sb="222" eb="225">
      <t>ケイカクテキ</t>
    </rPh>
    <rPh sb="226" eb="228">
      <t>キギョウ</t>
    </rPh>
    <rPh sb="228" eb="229">
      <t>サイ</t>
    </rPh>
    <rPh sb="230" eb="232">
      <t>ショウカン</t>
    </rPh>
    <rPh sb="236" eb="238">
      <t>テイカ</t>
    </rPh>
    <rPh sb="240" eb="242">
      <t>ミコ</t>
    </rPh>
    <rPh sb="249" eb="251">
      <t>ケイヒ</t>
    </rPh>
    <rPh sb="251" eb="253">
      <t>カイシュウ</t>
    </rPh>
    <rPh sb="253" eb="254">
      <t>リツ</t>
    </rPh>
    <rPh sb="256" eb="258">
      <t>オスイ</t>
    </rPh>
    <rPh sb="258" eb="260">
      <t>ショリ</t>
    </rPh>
    <rPh sb="260" eb="262">
      <t>ゲンカ</t>
    </rPh>
    <rPh sb="264" eb="265">
      <t>オモ</t>
    </rPh>
    <rPh sb="266" eb="268">
      <t>ガッペイ</t>
    </rPh>
    <rPh sb="268" eb="270">
      <t>ショリ</t>
    </rPh>
    <rPh sb="270" eb="273">
      <t>ジョウカソウ</t>
    </rPh>
    <rPh sb="274" eb="276">
      <t>シュウゼン</t>
    </rPh>
    <rPh sb="276" eb="277">
      <t>ヒ</t>
    </rPh>
    <rPh sb="277" eb="278">
      <t>トウ</t>
    </rPh>
    <rPh sb="279" eb="281">
      <t>イジ</t>
    </rPh>
    <rPh sb="281" eb="284">
      <t>カンリヒ</t>
    </rPh>
    <rPh sb="285" eb="287">
      <t>ゾウカ</t>
    </rPh>
    <rPh sb="295" eb="297">
      <t>オスイ</t>
    </rPh>
    <rPh sb="297" eb="299">
      <t>ショリ</t>
    </rPh>
    <rPh sb="299" eb="301">
      <t>ゲンカ</t>
    </rPh>
    <rPh sb="302" eb="303">
      <t>タカ</t>
    </rPh>
    <rPh sb="307" eb="309">
      <t>ケイヒ</t>
    </rPh>
    <rPh sb="309" eb="311">
      <t>カイシュウ</t>
    </rPh>
    <rPh sb="311" eb="312">
      <t>リツ</t>
    </rPh>
    <rPh sb="313" eb="315">
      <t>アッカ</t>
    </rPh>
    <rPh sb="317" eb="319">
      <t>ケイヒ</t>
    </rPh>
    <rPh sb="319" eb="321">
      <t>カイシュウ</t>
    </rPh>
    <rPh sb="321" eb="322">
      <t>リツ</t>
    </rPh>
    <rPh sb="323" eb="325">
      <t>ルイジ</t>
    </rPh>
    <rPh sb="325" eb="327">
      <t>ダンタイ</t>
    </rPh>
    <rPh sb="328" eb="330">
      <t>シタマワ</t>
    </rPh>
    <rPh sb="333" eb="335">
      <t>コンゴ</t>
    </rPh>
    <rPh sb="336" eb="339">
      <t>シヨウリョウ</t>
    </rPh>
    <rPh sb="339" eb="341">
      <t>シュウニュウ</t>
    </rPh>
    <rPh sb="342" eb="344">
      <t>ゾウカ</t>
    </rPh>
    <rPh sb="345" eb="348">
      <t>コウカテキ</t>
    </rPh>
    <rPh sb="349" eb="351">
      <t>ケイヒ</t>
    </rPh>
    <rPh sb="351" eb="353">
      <t>サクゲン</t>
    </rPh>
    <rPh sb="354" eb="355">
      <t>ノゾ</t>
    </rPh>
    <rPh sb="361" eb="364">
      <t>バッポンテキ</t>
    </rPh>
    <rPh sb="364" eb="366">
      <t>タイサク</t>
    </rPh>
    <rPh sb="367" eb="369">
      <t>ケントウ</t>
    </rPh>
    <rPh sb="370" eb="372">
      <t>ヒツヨウ</t>
    </rPh>
    <rPh sb="378" eb="380">
      <t>シセツ</t>
    </rPh>
    <rPh sb="380" eb="383">
      <t>リヨウリツ</t>
    </rPh>
    <rPh sb="385" eb="387">
      <t>ゼンネン</t>
    </rPh>
    <rPh sb="388" eb="391">
      <t>ドウスイジュン</t>
    </rPh>
    <rPh sb="392" eb="394">
      <t>イジ</t>
    </rPh>
    <rPh sb="399" eb="401">
      <t>ジンコウ</t>
    </rPh>
    <rPh sb="401" eb="403">
      <t>ゲンショウ</t>
    </rPh>
    <rPh sb="406" eb="408">
      <t>コンゴ</t>
    </rPh>
    <rPh sb="409" eb="411">
      <t>ゲンショウ</t>
    </rPh>
    <rPh sb="411" eb="413">
      <t>ケイコウ</t>
    </rPh>
    <rPh sb="416" eb="418">
      <t>ミコ</t>
    </rPh>
    <rPh sb="425" eb="428">
      <t>スイセンカ</t>
    </rPh>
    <rPh sb="428" eb="429">
      <t>リツ</t>
    </rPh>
    <rPh sb="431" eb="443">
      <t>トクテイチイキセイカツハイスイショリジギョウ</t>
    </rPh>
    <rPh sb="446" eb="448">
      <t>ゲンザイ</t>
    </rPh>
    <rPh sb="448" eb="450">
      <t>ショリ</t>
    </rPh>
    <rPh sb="450" eb="453">
      <t>クイキナイ</t>
    </rPh>
    <rPh sb="453" eb="455">
      <t>ジンコウ</t>
    </rPh>
    <rPh sb="456" eb="457">
      <t>タイ</t>
    </rPh>
    <rPh sb="459" eb="461">
      <t>ガッペイ</t>
    </rPh>
    <rPh sb="461" eb="463">
      <t>ショリ</t>
    </rPh>
    <rPh sb="463" eb="466">
      <t>ジョウカソウ</t>
    </rPh>
    <rPh sb="467" eb="468">
      <t>ゼン</t>
    </rPh>
    <rPh sb="468" eb="469">
      <t>コ</t>
    </rPh>
    <rPh sb="470" eb="472">
      <t>セッチ</t>
    </rPh>
    <phoneticPr fontId="4"/>
  </si>
  <si>
    <t>①有形固定資産減価償却率
　平成28年度に法適用を開始して以降、減価償却を行っているため、上昇傾向であるが、類似団体と比べて低い数値である。
②管渠老朽化率
　合併処理浄化槽のため該当なし。
③管渠改善率
　合併処理浄化槽のため該当なし。
　合併処理浄化槽の設置から13年が経過し、機械設備の劣化による修繕費は増加傾向である。</t>
    <rPh sb="1" eb="3">
      <t>ユウケイ</t>
    </rPh>
    <rPh sb="3" eb="5">
      <t>コテイ</t>
    </rPh>
    <rPh sb="5" eb="7">
      <t>シサン</t>
    </rPh>
    <rPh sb="7" eb="9">
      <t>ゲンカ</t>
    </rPh>
    <rPh sb="9" eb="11">
      <t>ショウキャク</t>
    </rPh>
    <rPh sb="11" eb="12">
      <t>リツ</t>
    </rPh>
    <rPh sb="14" eb="16">
      <t>ヘイセイ</t>
    </rPh>
    <rPh sb="18" eb="20">
      <t>ネンド</t>
    </rPh>
    <rPh sb="21" eb="22">
      <t>ホウ</t>
    </rPh>
    <rPh sb="22" eb="24">
      <t>テキヨウ</t>
    </rPh>
    <rPh sb="25" eb="27">
      <t>カイシ</t>
    </rPh>
    <rPh sb="29" eb="31">
      <t>イコウ</t>
    </rPh>
    <rPh sb="32" eb="34">
      <t>ゲンカ</t>
    </rPh>
    <rPh sb="34" eb="36">
      <t>ショウキャク</t>
    </rPh>
    <rPh sb="37" eb="38">
      <t>オコナ</t>
    </rPh>
    <rPh sb="45" eb="47">
      <t>ジョウショウ</t>
    </rPh>
    <rPh sb="47" eb="49">
      <t>ケイコウ</t>
    </rPh>
    <rPh sb="54" eb="56">
      <t>ルイジ</t>
    </rPh>
    <rPh sb="56" eb="58">
      <t>ダンタイ</t>
    </rPh>
    <rPh sb="59" eb="60">
      <t>クラ</t>
    </rPh>
    <rPh sb="62" eb="63">
      <t>ヒク</t>
    </rPh>
    <rPh sb="64" eb="66">
      <t>スウチ</t>
    </rPh>
    <rPh sb="80" eb="87">
      <t>ガッペイショリジョウカソウ</t>
    </rPh>
    <rPh sb="90" eb="92">
      <t>ガイトウ</t>
    </rPh>
    <rPh sb="114" eb="116">
      <t>ガイトウ</t>
    </rPh>
    <rPh sb="122" eb="124">
      <t>ガッペイ</t>
    </rPh>
    <rPh sb="124" eb="126">
      <t>ショリ</t>
    </rPh>
    <rPh sb="126" eb="129">
      <t>ジョウカソウ</t>
    </rPh>
    <rPh sb="130" eb="132">
      <t>セッチ</t>
    </rPh>
    <rPh sb="136" eb="137">
      <t>ネン</t>
    </rPh>
    <rPh sb="138" eb="140">
      <t>ケイカ</t>
    </rPh>
    <rPh sb="142" eb="144">
      <t>キカイ</t>
    </rPh>
    <rPh sb="144" eb="146">
      <t>セツビ</t>
    </rPh>
    <rPh sb="147" eb="149">
      <t>レッカ</t>
    </rPh>
    <rPh sb="152" eb="155">
      <t>シュウゼンヒ</t>
    </rPh>
    <rPh sb="156" eb="158">
      <t>ゾウカ</t>
    </rPh>
    <rPh sb="158" eb="160">
      <t>ケイコウ</t>
    </rPh>
    <phoneticPr fontId="4"/>
  </si>
  <si>
    <r>
      <t>　特定地域生活排水処理事業は、今後人口減少により使用料収入は減少し、浄化槽の経年劣化による修繕費は増加する見込みである。したがって、経常収支比率や経費回収率はさらに悪化する見込みであり、経営の健全性の維持が課題になる。
　今後も一般会計からの繰入金で経営を支えながら、適切な維持管理に努める。</t>
    </r>
    <r>
      <rPr>
        <sz val="11"/>
        <rFont val="ＭＳ ゴシック"/>
        <family val="3"/>
        <charset val="128"/>
      </rPr>
      <t>一方で</t>
    </r>
    <r>
      <rPr>
        <sz val="11"/>
        <color theme="1"/>
        <rFont val="ＭＳ ゴシック"/>
        <family val="3"/>
        <charset val="128"/>
      </rPr>
      <t>使用料収入の増加や効果的な経費削減は望めないため、抜本的対策の検討が必要で、個人設置型の合併処理浄化槽との公平性を考慮した検討も進めていく。</t>
    </r>
    <rPh sb="1" eb="3">
      <t>トクテイ</t>
    </rPh>
    <rPh sb="3" eb="5">
      <t>チイキ</t>
    </rPh>
    <rPh sb="5" eb="7">
      <t>セイカツ</t>
    </rPh>
    <rPh sb="7" eb="9">
      <t>ハイスイ</t>
    </rPh>
    <rPh sb="9" eb="11">
      <t>ショリ</t>
    </rPh>
    <rPh sb="11" eb="13">
      <t>ジギョウ</t>
    </rPh>
    <rPh sb="15" eb="17">
      <t>コンゴ</t>
    </rPh>
    <rPh sb="17" eb="19">
      <t>ジンコウ</t>
    </rPh>
    <rPh sb="19" eb="21">
      <t>ゲンショウ</t>
    </rPh>
    <rPh sb="24" eb="27">
      <t>シヨウリョウ</t>
    </rPh>
    <rPh sb="27" eb="29">
      <t>シュウニュウ</t>
    </rPh>
    <rPh sb="30" eb="32">
      <t>ゲンショウ</t>
    </rPh>
    <rPh sb="34" eb="37">
      <t>ジョウカソウ</t>
    </rPh>
    <rPh sb="38" eb="40">
      <t>ケイネン</t>
    </rPh>
    <rPh sb="40" eb="42">
      <t>レッカ</t>
    </rPh>
    <rPh sb="45" eb="48">
      <t>シュウゼンヒ</t>
    </rPh>
    <rPh sb="49" eb="51">
      <t>ゾウカ</t>
    </rPh>
    <rPh sb="53" eb="55">
      <t>ミコ</t>
    </rPh>
    <rPh sb="66" eb="68">
      <t>ケイジョウ</t>
    </rPh>
    <rPh sb="68" eb="70">
      <t>シュウシ</t>
    </rPh>
    <rPh sb="70" eb="72">
      <t>ヒリツ</t>
    </rPh>
    <rPh sb="73" eb="75">
      <t>ケイヒ</t>
    </rPh>
    <rPh sb="75" eb="77">
      <t>カイシュウ</t>
    </rPh>
    <rPh sb="77" eb="78">
      <t>リツ</t>
    </rPh>
    <rPh sb="82" eb="84">
      <t>アッカ</t>
    </rPh>
    <rPh sb="86" eb="88">
      <t>ミコ</t>
    </rPh>
    <rPh sb="93" eb="95">
      <t>ケイエイ</t>
    </rPh>
    <rPh sb="96" eb="99">
      <t>ケンゼンセイ</t>
    </rPh>
    <rPh sb="100" eb="102">
      <t>イジ</t>
    </rPh>
    <rPh sb="103" eb="105">
      <t>カダイ</t>
    </rPh>
    <rPh sb="111" eb="113">
      <t>コンゴ</t>
    </rPh>
    <rPh sb="114" eb="116">
      <t>イッパン</t>
    </rPh>
    <rPh sb="116" eb="118">
      <t>カイケイ</t>
    </rPh>
    <rPh sb="121" eb="123">
      <t>クリイレ</t>
    </rPh>
    <rPh sb="123" eb="124">
      <t>キン</t>
    </rPh>
    <rPh sb="125" eb="127">
      <t>ケイエイ</t>
    </rPh>
    <rPh sb="128" eb="129">
      <t>ササ</t>
    </rPh>
    <rPh sb="134" eb="136">
      <t>テキセツ</t>
    </rPh>
    <rPh sb="137" eb="139">
      <t>イジ</t>
    </rPh>
    <rPh sb="139" eb="141">
      <t>カンリ</t>
    </rPh>
    <rPh sb="142" eb="143">
      <t>ツト</t>
    </rPh>
    <rPh sb="146" eb="148">
      <t>イッポウ</t>
    </rPh>
    <rPh sb="158" eb="161">
      <t>コウカテキ</t>
    </rPh>
    <rPh sb="187" eb="189">
      <t>コジン</t>
    </rPh>
    <rPh sb="189" eb="192">
      <t>セッチガタ</t>
    </rPh>
    <rPh sb="193" eb="195">
      <t>ガッペイ</t>
    </rPh>
    <rPh sb="195" eb="197">
      <t>ショリ</t>
    </rPh>
    <rPh sb="197" eb="200">
      <t>ジョウカソウ</t>
    </rPh>
    <rPh sb="202" eb="205">
      <t>コウヘイセイ</t>
    </rPh>
    <rPh sb="206" eb="208">
      <t>コウリョ</t>
    </rPh>
    <rPh sb="210" eb="212">
      <t>ケントウ</t>
    </rPh>
    <rPh sb="213" eb="21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</si>
</sst>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59-49FD-B7E0-69964CE4C8A5}"/>
            </c:ext>
          </c:extLst>
        </c:ser>
        <c:dLbls>
          <c:showLegendKey val="0"/>
          <c:showVal val="0"/>
          <c:showCatName val="0"/>
          <c:showSerName val="0"/>
          <c:showPercent val="0"/>
          <c:showBubbleSize val="0"/>
        </c:dLbls>
        <c:gapWidth val="150"/>
        <c:axId val="424380416"/>
        <c:axId val="42437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959-49FD-B7E0-69964CE4C8A5}"/>
            </c:ext>
          </c:extLst>
        </c:ser>
        <c:dLbls>
          <c:showLegendKey val="0"/>
          <c:showVal val="0"/>
          <c:showCatName val="0"/>
          <c:showSerName val="0"/>
          <c:showPercent val="0"/>
          <c:showBubbleSize val="0"/>
        </c:dLbls>
        <c:marker val="1"/>
        <c:smooth val="0"/>
        <c:axId val="424380416"/>
        <c:axId val="424376888"/>
      </c:lineChart>
      <c:dateAx>
        <c:axId val="424380416"/>
        <c:scaling>
          <c:orientation val="minMax"/>
        </c:scaling>
        <c:delete val="1"/>
        <c:axPos val="b"/>
        <c:numFmt formatCode="ge" sourceLinked="1"/>
        <c:majorTickMark val="none"/>
        <c:minorTickMark val="none"/>
        <c:tickLblPos val="none"/>
        <c:crossAx val="424376888"/>
        <c:crosses val="autoZero"/>
        <c:auto val="1"/>
        <c:lblOffset val="100"/>
        <c:baseTimeUnit val="years"/>
      </c:dateAx>
      <c:valAx>
        <c:axId val="42437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38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42.86</c:v>
                </c:pt>
                <c:pt idx="3">
                  <c:v>44.12</c:v>
                </c:pt>
                <c:pt idx="4">
                  <c:v>44.12</c:v>
                </c:pt>
              </c:numCache>
            </c:numRef>
          </c:val>
          <c:extLst>
            <c:ext xmlns:c16="http://schemas.microsoft.com/office/drawing/2014/chart" uri="{C3380CC4-5D6E-409C-BE32-E72D297353CC}">
              <c16:uniqueId val="{00000000-DA26-48EE-A05D-12DB448D19DA}"/>
            </c:ext>
          </c:extLst>
        </c:ser>
        <c:dLbls>
          <c:showLegendKey val="0"/>
          <c:showVal val="0"/>
          <c:showCatName val="0"/>
          <c:showSerName val="0"/>
          <c:showPercent val="0"/>
          <c:showBubbleSize val="0"/>
        </c:dLbls>
        <c:gapWidth val="150"/>
        <c:axId val="425350536"/>
        <c:axId val="42535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61.55</c:v>
                </c:pt>
                <c:pt idx="3">
                  <c:v>57.22</c:v>
                </c:pt>
                <c:pt idx="4">
                  <c:v>54.93</c:v>
                </c:pt>
              </c:numCache>
            </c:numRef>
          </c:val>
          <c:smooth val="0"/>
          <c:extLst>
            <c:ext xmlns:c16="http://schemas.microsoft.com/office/drawing/2014/chart" uri="{C3380CC4-5D6E-409C-BE32-E72D297353CC}">
              <c16:uniqueId val="{00000001-DA26-48EE-A05D-12DB448D19DA}"/>
            </c:ext>
          </c:extLst>
        </c:ser>
        <c:dLbls>
          <c:showLegendKey val="0"/>
          <c:showVal val="0"/>
          <c:showCatName val="0"/>
          <c:showSerName val="0"/>
          <c:showPercent val="0"/>
          <c:showBubbleSize val="0"/>
        </c:dLbls>
        <c:marker val="1"/>
        <c:smooth val="0"/>
        <c:axId val="425350536"/>
        <c:axId val="425350928"/>
      </c:lineChart>
      <c:dateAx>
        <c:axId val="425350536"/>
        <c:scaling>
          <c:orientation val="minMax"/>
        </c:scaling>
        <c:delete val="1"/>
        <c:axPos val="b"/>
        <c:numFmt formatCode="ge" sourceLinked="1"/>
        <c:majorTickMark val="none"/>
        <c:minorTickMark val="none"/>
        <c:tickLblPos val="none"/>
        <c:crossAx val="425350928"/>
        <c:crosses val="autoZero"/>
        <c:auto val="1"/>
        <c:lblOffset val="100"/>
        <c:baseTimeUnit val="years"/>
      </c:dateAx>
      <c:valAx>
        <c:axId val="42535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35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C861-4FFC-BFF4-5F2281536C62}"/>
            </c:ext>
          </c:extLst>
        </c:ser>
        <c:dLbls>
          <c:showLegendKey val="0"/>
          <c:showVal val="0"/>
          <c:showCatName val="0"/>
          <c:showSerName val="0"/>
          <c:showPercent val="0"/>
          <c:showBubbleSize val="0"/>
        </c:dLbls>
        <c:gapWidth val="150"/>
        <c:axId val="425348576"/>
        <c:axId val="42535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67.489999999999995</c:v>
                </c:pt>
                <c:pt idx="3">
                  <c:v>67.290000000000006</c:v>
                </c:pt>
                <c:pt idx="4">
                  <c:v>65.569999999999993</c:v>
                </c:pt>
              </c:numCache>
            </c:numRef>
          </c:val>
          <c:smooth val="0"/>
          <c:extLst>
            <c:ext xmlns:c16="http://schemas.microsoft.com/office/drawing/2014/chart" uri="{C3380CC4-5D6E-409C-BE32-E72D297353CC}">
              <c16:uniqueId val="{00000001-C861-4FFC-BFF4-5F2281536C62}"/>
            </c:ext>
          </c:extLst>
        </c:ser>
        <c:dLbls>
          <c:showLegendKey val="0"/>
          <c:showVal val="0"/>
          <c:showCatName val="0"/>
          <c:showSerName val="0"/>
          <c:showPercent val="0"/>
          <c:showBubbleSize val="0"/>
        </c:dLbls>
        <c:marker val="1"/>
        <c:smooth val="0"/>
        <c:axId val="425348576"/>
        <c:axId val="425350144"/>
      </c:lineChart>
      <c:dateAx>
        <c:axId val="425348576"/>
        <c:scaling>
          <c:orientation val="minMax"/>
        </c:scaling>
        <c:delete val="1"/>
        <c:axPos val="b"/>
        <c:numFmt formatCode="ge" sourceLinked="1"/>
        <c:majorTickMark val="none"/>
        <c:minorTickMark val="none"/>
        <c:tickLblPos val="none"/>
        <c:crossAx val="425350144"/>
        <c:crosses val="autoZero"/>
        <c:auto val="1"/>
        <c:lblOffset val="100"/>
        <c:baseTimeUnit val="years"/>
      </c:dateAx>
      <c:valAx>
        <c:axId val="4253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3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130.19</c:v>
                </c:pt>
                <c:pt idx="3">
                  <c:v>119.3</c:v>
                </c:pt>
                <c:pt idx="4">
                  <c:v>106.21</c:v>
                </c:pt>
              </c:numCache>
            </c:numRef>
          </c:val>
          <c:extLst>
            <c:ext xmlns:c16="http://schemas.microsoft.com/office/drawing/2014/chart" uri="{C3380CC4-5D6E-409C-BE32-E72D297353CC}">
              <c16:uniqueId val="{00000000-7183-45B5-B2F9-4C8506687884}"/>
            </c:ext>
          </c:extLst>
        </c:ser>
        <c:dLbls>
          <c:showLegendKey val="0"/>
          <c:showVal val="0"/>
          <c:showCatName val="0"/>
          <c:showSerName val="0"/>
          <c:showPercent val="0"/>
          <c:showBubbleSize val="0"/>
        </c:dLbls>
        <c:gapWidth val="150"/>
        <c:axId val="424376496"/>
        <c:axId val="42437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85.72</c:v>
                </c:pt>
                <c:pt idx="3">
                  <c:v>93.44</c:v>
                </c:pt>
                <c:pt idx="4">
                  <c:v>90.02</c:v>
                </c:pt>
              </c:numCache>
            </c:numRef>
          </c:val>
          <c:smooth val="0"/>
          <c:extLst>
            <c:ext xmlns:c16="http://schemas.microsoft.com/office/drawing/2014/chart" uri="{C3380CC4-5D6E-409C-BE32-E72D297353CC}">
              <c16:uniqueId val="{00000001-7183-45B5-B2F9-4C8506687884}"/>
            </c:ext>
          </c:extLst>
        </c:ser>
        <c:dLbls>
          <c:showLegendKey val="0"/>
          <c:showVal val="0"/>
          <c:showCatName val="0"/>
          <c:showSerName val="0"/>
          <c:showPercent val="0"/>
          <c:showBubbleSize val="0"/>
        </c:dLbls>
        <c:marker val="1"/>
        <c:smooth val="0"/>
        <c:axId val="424376496"/>
        <c:axId val="424378456"/>
      </c:lineChart>
      <c:dateAx>
        <c:axId val="424376496"/>
        <c:scaling>
          <c:orientation val="minMax"/>
        </c:scaling>
        <c:delete val="1"/>
        <c:axPos val="b"/>
        <c:numFmt formatCode="ge" sourceLinked="1"/>
        <c:majorTickMark val="none"/>
        <c:minorTickMark val="none"/>
        <c:tickLblPos val="none"/>
        <c:crossAx val="424378456"/>
        <c:crosses val="autoZero"/>
        <c:auto val="1"/>
        <c:lblOffset val="100"/>
        <c:baseTimeUnit val="years"/>
      </c:dateAx>
      <c:valAx>
        <c:axId val="42437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37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3.92</c:v>
                </c:pt>
                <c:pt idx="3">
                  <c:v>7.84</c:v>
                </c:pt>
                <c:pt idx="4">
                  <c:v>11.76</c:v>
                </c:pt>
              </c:numCache>
            </c:numRef>
          </c:val>
          <c:extLst>
            <c:ext xmlns:c16="http://schemas.microsoft.com/office/drawing/2014/chart" uri="{C3380CC4-5D6E-409C-BE32-E72D297353CC}">
              <c16:uniqueId val="{00000000-C5D1-4AA4-B9AC-DCC00565E495}"/>
            </c:ext>
          </c:extLst>
        </c:ser>
        <c:dLbls>
          <c:showLegendKey val="0"/>
          <c:showVal val="0"/>
          <c:showCatName val="0"/>
          <c:showSerName val="0"/>
          <c:showPercent val="0"/>
          <c:showBubbleSize val="0"/>
        </c:dLbls>
        <c:gapWidth val="150"/>
        <c:axId val="424378064"/>
        <c:axId val="42437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16.16</c:v>
                </c:pt>
                <c:pt idx="3">
                  <c:v>16.420000000000002</c:v>
                </c:pt>
                <c:pt idx="4">
                  <c:v>16.41</c:v>
                </c:pt>
              </c:numCache>
            </c:numRef>
          </c:val>
          <c:smooth val="0"/>
          <c:extLst>
            <c:ext xmlns:c16="http://schemas.microsoft.com/office/drawing/2014/chart" uri="{C3380CC4-5D6E-409C-BE32-E72D297353CC}">
              <c16:uniqueId val="{00000001-C5D1-4AA4-B9AC-DCC00565E495}"/>
            </c:ext>
          </c:extLst>
        </c:ser>
        <c:dLbls>
          <c:showLegendKey val="0"/>
          <c:showVal val="0"/>
          <c:showCatName val="0"/>
          <c:showSerName val="0"/>
          <c:showPercent val="0"/>
          <c:showBubbleSize val="0"/>
        </c:dLbls>
        <c:marker val="1"/>
        <c:smooth val="0"/>
        <c:axId val="424378064"/>
        <c:axId val="424378848"/>
      </c:lineChart>
      <c:dateAx>
        <c:axId val="424378064"/>
        <c:scaling>
          <c:orientation val="minMax"/>
        </c:scaling>
        <c:delete val="1"/>
        <c:axPos val="b"/>
        <c:numFmt formatCode="ge" sourceLinked="1"/>
        <c:majorTickMark val="none"/>
        <c:minorTickMark val="none"/>
        <c:tickLblPos val="none"/>
        <c:crossAx val="424378848"/>
        <c:crosses val="autoZero"/>
        <c:auto val="1"/>
        <c:lblOffset val="100"/>
        <c:baseTimeUnit val="years"/>
      </c:dateAx>
      <c:valAx>
        <c:axId val="4243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37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6F-4B92-9C72-DFCB6A2A8367}"/>
            </c:ext>
          </c:extLst>
        </c:ser>
        <c:dLbls>
          <c:showLegendKey val="0"/>
          <c:showVal val="0"/>
          <c:showCatName val="0"/>
          <c:showSerName val="0"/>
          <c:showPercent val="0"/>
          <c:showBubbleSize val="0"/>
        </c:dLbls>
        <c:gapWidth val="150"/>
        <c:axId val="424755000"/>
        <c:axId val="42475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66F-4B92-9C72-DFCB6A2A8367}"/>
            </c:ext>
          </c:extLst>
        </c:ser>
        <c:dLbls>
          <c:showLegendKey val="0"/>
          <c:showVal val="0"/>
          <c:showCatName val="0"/>
          <c:showSerName val="0"/>
          <c:showPercent val="0"/>
          <c:showBubbleSize val="0"/>
        </c:dLbls>
        <c:marker val="1"/>
        <c:smooth val="0"/>
        <c:axId val="424755000"/>
        <c:axId val="424757744"/>
      </c:lineChart>
      <c:dateAx>
        <c:axId val="424755000"/>
        <c:scaling>
          <c:orientation val="minMax"/>
        </c:scaling>
        <c:delete val="1"/>
        <c:axPos val="b"/>
        <c:numFmt formatCode="ge" sourceLinked="1"/>
        <c:majorTickMark val="none"/>
        <c:minorTickMark val="none"/>
        <c:tickLblPos val="none"/>
        <c:crossAx val="424757744"/>
        <c:crosses val="autoZero"/>
        <c:auto val="1"/>
        <c:lblOffset val="100"/>
        <c:baseTimeUnit val="years"/>
      </c:dateAx>
      <c:valAx>
        <c:axId val="42475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75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C46-4F8E-AEB3-4CBAB6E2BCF1}"/>
            </c:ext>
          </c:extLst>
        </c:ser>
        <c:dLbls>
          <c:showLegendKey val="0"/>
          <c:showVal val="0"/>
          <c:showCatName val="0"/>
          <c:showSerName val="0"/>
          <c:showPercent val="0"/>
          <c:showBubbleSize val="0"/>
        </c:dLbls>
        <c:gapWidth val="150"/>
        <c:axId val="424756960"/>
        <c:axId val="42475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129.72999999999999</c:v>
                </c:pt>
                <c:pt idx="3">
                  <c:v>123.58</c:v>
                </c:pt>
                <c:pt idx="4">
                  <c:v>221.28</c:v>
                </c:pt>
              </c:numCache>
            </c:numRef>
          </c:val>
          <c:smooth val="0"/>
          <c:extLst>
            <c:ext xmlns:c16="http://schemas.microsoft.com/office/drawing/2014/chart" uri="{C3380CC4-5D6E-409C-BE32-E72D297353CC}">
              <c16:uniqueId val="{00000001-8C46-4F8E-AEB3-4CBAB6E2BCF1}"/>
            </c:ext>
          </c:extLst>
        </c:ser>
        <c:dLbls>
          <c:showLegendKey val="0"/>
          <c:showVal val="0"/>
          <c:showCatName val="0"/>
          <c:showSerName val="0"/>
          <c:showPercent val="0"/>
          <c:showBubbleSize val="0"/>
        </c:dLbls>
        <c:marker val="1"/>
        <c:smooth val="0"/>
        <c:axId val="424756960"/>
        <c:axId val="424751864"/>
      </c:lineChart>
      <c:dateAx>
        <c:axId val="424756960"/>
        <c:scaling>
          <c:orientation val="minMax"/>
        </c:scaling>
        <c:delete val="1"/>
        <c:axPos val="b"/>
        <c:numFmt formatCode="ge" sourceLinked="1"/>
        <c:majorTickMark val="none"/>
        <c:minorTickMark val="none"/>
        <c:tickLblPos val="none"/>
        <c:crossAx val="424751864"/>
        <c:crosses val="autoZero"/>
        <c:auto val="1"/>
        <c:lblOffset val="100"/>
        <c:baseTimeUnit val="years"/>
      </c:dateAx>
      <c:valAx>
        <c:axId val="42475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7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104.74</c:v>
                </c:pt>
                <c:pt idx="3">
                  <c:v>188.03</c:v>
                </c:pt>
                <c:pt idx="4">
                  <c:v>213.25</c:v>
                </c:pt>
              </c:numCache>
            </c:numRef>
          </c:val>
          <c:extLst>
            <c:ext xmlns:c16="http://schemas.microsoft.com/office/drawing/2014/chart" uri="{C3380CC4-5D6E-409C-BE32-E72D297353CC}">
              <c16:uniqueId val="{00000000-C94C-466A-9103-84B5925AD098}"/>
            </c:ext>
          </c:extLst>
        </c:ser>
        <c:dLbls>
          <c:showLegendKey val="0"/>
          <c:showVal val="0"/>
          <c:showCatName val="0"/>
          <c:showSerName val="0"/>
          <c:showPercent val="0"/>
          <c:showBubbleSize val="0"/>
        </c:dLbls>
        <c:gapWidth val="150"/>
        <c:axId val="424755392"/>
        <c:axId val="42475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180.07</c:v>
                </c:pt>
                <c:pt idx="3">
                  <c:v>172.39</c:v>
                </c:pt>
                <c:pt idx="4">
                  <c:v>113.42</c:v>
                </c:pt>
              </c:numCache>
            </c:numRef>
          </c:val>
          <c:smooth val="0"/>
          <c:extLst>
            <c:ext xmlns:c16="http://schemas.microsoft.com/office/drawing/2014/chart" uri="{C3380CC4-5D6E-409C-BE32-E72D297353CC}">
              <c16:uniqueId val="{00000001-C94C-466A-9103-84B5925AD098}"/>
            </c:ext>
          </c:extLst>
        </c:ser>
        <c:dLbls>
          <c:showLegendKey val="0"/>
          <c:showVal val="0"/>
          <c:showCatName val="0"/>
          <c:showSerName val="0"/>
          <c:showPercent val="0"/>
          <c:showBubbleSize val="0"/>
        </c:dLbls>
        <c:marker val="1"/>
        <c:smooth val="0"/>
        <c:axId val="424755392"/>
        <c:axId val="424755784"/>
      </c:lineChart>
      <c:dateAx>
        <c:axId val="424755392"/>
        <c:scaling>
          <c:orientation val="minMax"/>
        </c:scaling>
        <c:delete val="1"/>
        <c:axPos val="b"/>
        <c:numFmt formatCode="ge" sourceLinked="1"/>
        <c:majorTickMark val="none"/>
        <c:minorTickMark val="none"/>
        <c:tickLblPos val="none"/>
        <c:crossAx val="424755784"/>
        <c:crosses val="autoZero"/>
        <c:auto val="1"/>
        <c:lblOffset val="100"/>
        <c:baseTimeUnit val="years"/>
      </c:dateAx>
      <c:valAx>
        <c:axId val="42475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7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1904.12</c:v>
                </c:pt>
                <c:pt idx="3">
                  <c:v>1798.42</c:v>
                </c:pt>
                <c:pt idx="4">
                  <c:v>1734.43</c:v>
                </c:pt>
              </c:numCache>
            </c:numRef>
          </c:val>
          <c:extLst>
            <c:ext xmlns:c16="http://schemas.microsoft.com/office/drawing/2014/chart" uri="{C3380CC4-5D6E-409C-BE32-E72D297353CC}">
              <c16:uniqueId val="{00000000-4A7F-4B7A-9767-D5004D746585}"/>
            </c:ext>
          </c:extLst>
        </c:ser>
        <c:dLbls>
          <c:showLegendKey val="0"/>
          <c:showVal val="0"/>
          <c:showCatName val="0"/>
          <c:showSerName val="0"/>
          <c:showPercent val="0"/>
          <c:showBubbleSize val="0"/>
        </c:dLbls>
        <c:gapWidth val="150"/>
        <c:axId val="424756176"/>
        <c:axId val="42475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413.5</c:v>
                </c:pt>
                <c:pt idx="3">
                  <c:v>407.42</c:v>
                </c:pt>
                <c:pt idx="4">
                  <c:v>386.46</c:v>
                </c:pt>
              </c:numCache>
            </c:numRef>
          </c:val>
          <c:smooth val="0"/>
          <c:extLst>
            <c:ext xmlns:c16="http://schemas.microsoft.com/office/drawing/2014/chart" uri="{C3380CC4-5D6E-409C-BE32-E72D297353CC}">
              <c16:uniqueId val="{00000001-4A7F-4B7A-9767-D5004D746585}"/>
            </c:ext>
          </c:extLst>
        </c:ser>
        <c:dLbls>
          <c:showLegendKey val="0"/>
          <c:showVal val="0"/>
          <c:showCatName val="0"/>
          <c:showSerName val="0"/>
          <c:showPercent val="0"/>
          <c:showBubbleSize val="0"/>
        </c:dLbls>
        <c:marker val="1"/>
        <c:smooth val="0"/>
        <c:axId val="424756176"/>
        <c:axId val="424752648"/>
      </c:lineChart>
      <c:dateAx>
        <c:axId val="424756176"/>
        <c:scaling>
          <c:orientation val="minMax"/>
        </c:scaling>
        <c:delete val="1"/>
        <c:axPos val="b"/>
        <c:numFmt formatCode="ge" sourceLinked="1"/>
        <c:majorTickMark val="none"/>
        <c:minorTickMark val="none"/>
        <c:tickLblPos val="none"/>
        <c:crossAx val="424752648"/>
        <c:crosses val="autoZero"/>
        <c:auto val="1"/>
        <c:lblOffset val="100"/>
        <c:baseTimeUnit val="years"/>
      </c:dateAx>
      <c:valAx>
        <c:axId val="42475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75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107.87</c:v>
                </c:pt>
                <c:pt idx="3">
                  <c:v>67.02</c:v>
                </c:pt>
                <c:pt idx="4">
                  <c:v>55.19</c:v>
                </c:pt>
              </c:numCache>
            </c:numRef>
          </c:val>
          <c:extLst>
            <c:ext xmlns:c16="http://schemas.microsoft.com/office/drawing/2014/chart" uri="{C3380CC4-5D6E-409C-BE32-E72D297353CC}">
              <c16:uniqueId val="{00000000-C527-4A5C-A227-54CD4B428FD3}"/>
            </c:ext>
          </c:extLst>
        </c:ser>
        <c:dLbls>
          <c:showLegendKey val="0"/>
          <c:showVal val="0"/>
          <c:showCatName val="0"/>
          <c:showSerName val="0"/>
          <c:showPercent val="0"/>
          <c:showBubbleSize val="0"/>
        </c:dLbls>
        <c:gapWidth val="150"/>
        <c:axId val="424753824"/>
        <c:axId val="42475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55.84</c:v>
                </c:pt>
                <c:pt idx="3">
                  <c:v>57.08</c:v>
                </c:pt>
                <c:pt idx="4">
                  <c:v>55.85</c:v>
                </c:pt>
              </c:numCache>
            </c:numRef>
          </c:val>
          <c:smooth val="0"/>
          <c:extLst>
            <c:ext xmlns:c16="http://schemas.microsoft.com/office/drawing/2014/chart" uri="{C3380CC4-5D6E-409C-BE32-E72D297353CC}">
              <c16:uniqueId val="{00000001-C527-4A5C-A227-54CD4B428FD3}"/>
            </c:ext>
          </c:extLst>
        </c:ser>
        <c:dLbls>
          <c:showLegendKey val="0"/>
          <c:showVal val="0"/>
          <c:showCatName val="0"/>
          <c:showSerName val="0"/>
          <c:showPercent val="0"/>
          <c:showBubbleSize val="0"/>
        </c:dLbls>
        <c:marker val="1"/>
        <c:smooth val="0"/>
        <c:axId val="424753824"/>
        <c:axId val="424754216"/>
      </c:lineChart>
      <c:dateAx>
        <c:axId val="424753824"/>
        <c:scaling>
          <c:orientation val="minMax"/>
        </c:scaling>
        <c:delete val="1"/>
        <c:axPos val="b"/>
        <c:numFmt formatCode="ge" sourceLinked="1"/>
        <c:majorTickMark val="none"/>
        <c:minorTickMark val="none"/>
        <c:tickLblPos val="none"/>
        <c:crossAx val="424754216"/>
        <c:crosses val="autoZero"/>
        <c:auto val="1"/>
        <c:lblOffset val="100"/>
        <c:baseTimeUnit val="years"/>
      </c:dateAx>
      <c:valAx>
        <c:axId val="42475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7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177.34</c:v>
                </c:pt>
                <c:pt idx="3">
                  <c:v>290.77</c:v>
                </c:pt>
                <c:pt idx="4">
                  <c:v>346.34</c:v>
                </c:pt>
              </c:numCache>
            </c:numRef>
          </c:val>
          <c:extLst>
            <c:ext xmlns:c16="http://schemas.microsoft.com/office/drawing/2014/chart" uri="{C3380CC4-5D6E-409C-BE32-E72D297353CC}">
              <c16:uniqueId val="{00000000-BF3D-4C33-B011-DB3E52930B5C}"/>
            </c:ext>
          </c:extLst>
        </c:ser>
        <c:dLbls>
          <c:showLegendKey val="0"/>
          <c:showVal val="0"/>
          <c:showCatName val="0"/>
          <c:showSerName val="0"/>
          <c:showPercent val="0"/>
          <c:showBubbleSize val="0"/>
        </c:dLbls>
        <c:gapWidth val="150"/>
        <c:axId val="424375320"/>
        <c:axId val="42437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287.57</c:v>
                </c:pt>
                <c:pt idx="3">
                  <c:v>286.86</c:v>
                </c:pt>
                <c:pt idx="4">
                  <c:v>287.91000000000003</c:v>
                </c:pt>
              </c:numCache>
            </c:numRef>
          </c:val>
          <c:smooth val="0"/>
          <c:extLst>
            <c:ext xmlns:c16="http://schemas.microsoft.com/office/drawing/2014/chart" uri="{C3380CC4-5D6E-409C-BE32-E72D297353CC}">
              <c16:uniqueId val="{00000001-BF3D-4C33-B011-DB3E52930B5C}"/>
            </c:ext>
          </c:extLst>
        </c:ser>
        <c:dLbls>
          <c:showLegendKey val="0"/>
          <c:showVal val="0"/>
          <c:showCatName val="0"/>
          <c:showSerName val="0"/>
          <c:showPercent val="0"/>
          <c:showBubbleSize val="0"/>
        </c:dLbls>
        <c:marker val="1"/>
        <c:smooth val="0"/>
        <c:axId val="424375320"/>
        <c:axId val="424379632"/>
      </c:lineChart>
      <c:dateAx>
        <c:axId val="424375320"/>
        <c:scaling>
          <c:orientation val="minMax"/>
        </c:scaling>
        <c:delete val="1"/>
        <c:axPos val="b"/>
        <c:numFmt formatCode="ge" sourceLinked="1"/>
        <c:majorTickMark val="none"/>
        <c:minorTickMark val="none"/>
        <c:tickLblPos val="none"/>
        <c:crossAx val="424379632"/>
        <c:crosses val="autoZero"/>
        <c:auto val="1"/>
        <c:lblOffset val="100"/>
        <c:baseTimeUnit val="years"/>
      </c:dateAx>
      <c:valAx>
        <c:axId val="42437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37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安曇野市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97800</v>
      </c>
      <c r="AM8" s="50"/>
      <c r="AN8" s="50"/>
      <c r="AO8" s="50"/>
      <c r="AP8" s="50"/>
      <c r="AQ8" s="50"/>
      <c r="AR8" s="50"/>
      <c r="AS8" s="50"/>
      <c r="AT8" s="45">
        <f>データ!T6</f>
        <v>331.78</v>
      </c>
      <c r="AU8" s="45"/>
      <c r="AV8" s="45"/>
      <c r="AW8" s="45"/>
      <c r="AX8" s="45"/>
      <c r="AY8" s="45"/>
      <c r="AZ8" s="45"/>
      <c r="BA8" s="45"/>
      <c r="BB8" s="45">
        <f>データ!U6</f>
        <v>294.77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62.95</v>
      </c>
      <c r="J10" s="45"/>
      <c r="K10" s="45"/>
      <c r="L10" s="45"/>
      <c r="M10" s="45"/>
      <c r="N10" s="45"/>
      <c r="O10" s="45"/>
      <c r="P10" s="45">
        <f>データ!P6</f>
        <v>7.0000000000000007E-2</v>
      </c>
      <c r="Q10" s="45"/>
      <c r="R10" s="45"/>
      <c r="S10" s="45"/>
      <c r="T10" s="45"/>
      <c r="U10" s="45"/>
      <c r="V10" s="45"/>
      <c r="W10" s="45">
        <f>データ!Q6</f>
        <v>100</v>
      </c>
      <c r="X10" s="45"/>
      <c r="Y10" s="45"/>
      <c r="Z10" s="45"/>
      <c r="AA10" s="45"/>
      <c r="AB10" s="45"/>
      <c r="AC10" s="45"/>
      <c r="AD10" s="50">
        <f>データ!R6</f>
        <v>3888</v>
      </c>
      <c r="AE10" s="50"/>
      <c r="AF10" s="50"/>
      <c r="AG10" s="50"/>
      <c r="AH10" s="50"/>
      <c r="AI10" s="50"/>
      <c r="AJ10" s="50"/>
      <c r="AK10" s="2"/>
      <c r="AL10" s="50">
        <f>データ!V6</f>
        <v>64</v>
      </c>
      <c r="AM10" s="50"/>
      <c r="AN10" s="50"/>
      <c r="AO10" s="50"/>
      <c r="AP10" s="50"/>
      <c r="AQ10" s="50"/>
      <c r="AR10" s="50"/>
      <c r="AS10" s="50"/>
      <c r="AT10" s="45">
        <f>データ!W6</f>
        <v>0.02</v>
      </c>
      <c r="AU10" s="45"/>
      <c r="AV10" s="45"/>
      <c r="AW10" s="45"/>
      <c r="AX10" s="45"/>
      <c r="AY10" s="45"/>
      <c r="AZ10" s="45"/>
      <c r="BA10" s="45"/>
      <c r="BB10" s="45">
        <f>データ!X6</f>
        <v>3200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tv6cF5rciVgXuG1ErsKeX9aftCDcFw7Z0yIvtHLE5sc1dTwYtxALMYVojmHUmy79C/wFHdsh3ej87hisrFaolQ==" saltValue="eeiOMxoJJoJRwSwuahm2m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202207</v>
      </c>
      <c r="D6" s="33">
        <f t="shared" si="3"/>
        <v>46</v>
      </c>
      <c r="E6" s="33">
        <f t="shared" si="3"/>
        <v>18</v>
      </c>
      <c r="F6" s="33">
        <f t="shared" si="3"/>
        <v>0</v>
      </c>
      <c r="G6" s="33">
        <f t="shared" si="3"/>
        <v>0</v>
      </c>
      <c r="H6" s="33" t="str">
        <f t="shared" si="3"/>
        <v>長野県　安曇野市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62.95</v>
      </c>
      <c r="P6" s="34">
        <f t="shared" si="3"/>
        <v>7.0000000000000007E-2</v>
      </c>
      <c r="Q6" s="34">
        <f t="shared" si="3"/>
        <v>100</v>
      </c>
      <c r="R6" s="34">
        <f t="shared" si="3"/>
        <v>3888</v>
      </c>
      <c r="S6" s="34">
        <f t="shared" si="3"/>
        <v>97800</v>
      </c>
      <c r="T6" s="34">
        <f t="shared" si="3"/>
        <v>331.78</v>
      </c>
      <c r="U6" s="34">
        <f t="shared" si="3"/>
        <v>294.77</v>
      </c>
      <c r="V6" s="34">
        <f t="shared" si="3"/>
        <v>64</v>
      </c>
      <c r="W6" s="34">
        <f t="shared" si="3"/>
        <v>0.02</v>
      </c>
      <c r="X6" s="34">
        <f t="shared" si="3"/>
        <v>3200</v>
      </c>
      <c r="Y6" s="35" t="str">
        <f>IF(Y7="",NA(),Y7)</f>
        <v>-</v>
      </c>
      <c r="Z6" s="35" t="str">
        <f t="shared" ref="Z6:AH6" si="4">IF(Z7="",NA(),Z7)</f>
        <v>-</v>
      </c>
      <c r="AA6" s="35">
        <f t="shared" si="4"/>
        <v>130.19</v>
      </c>
      <c r="AB6" s="35">
        <f t="shared" si="4"/>
        <v>119.3</v>
      </c>
      <c r="AC6" s="35">
        <f t="shared" si="4"/>
        <v>106.21</v>
      </c>
      <c r="AD6" s="35" t="str">
        <f t="shared" si="4"/>
        <v>-</v>
      </c>
      <c r="AE6" s="35" t="str">
        <f t="shared" si="4"/>
        <v>-</v>
      </c>
      <c r="AF6" s="35">
        <f t="shared" si="4"/>
        <v>85.72</v>
      </c>
      <c r="AG6" s="35">
        <f t="shared" si="4"/>
        <v>93.44</v>
      </c>
      <c r="AH6" s="35">
        <f t="shared" si="4"/>
        <v>90.02</v>
      </c>
      <c r="AI6" s="34" t="str">
        <f>IF(AI7="","",IF(AI7="-","【-】","【"&amp;SUBSTITUTE(TEXT(AI7,"#,##0.00"),"-","△")&amp;"】"))</f>
        <v>【90.10】</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129.72999999999999</v>
      </c>
      <c r="AR6" s="35">
        <f t="shared" si="5"/>
        <v>123.58</v>
      </c>
      <c r="AS6" s="35">
        <f t="shared" si="5"/>
        <v>221.28</v>
      </c>
      <c r="AT6" s="34" t="str">
        <f>IF(AT7="","",IF(AT7="-","【-】","【"&amp;SUBSTITUTE(TEXT(AT7,"#,##0.00"),"-","△")&amp;"】"))</f>
        <v>【164.71】</v>
      </c>
      <c r="AU6" s="35" t="str">
        <f>IF(AU7="",NA(),AU7)</f>
        <v>-</v>
      </c>
      <c r="AV6" s="35" t="str">
        <f t="shared" ref="AV6:BD6" si="6">IF(AV7="",NA(),AV7)</f>
        <v>-</v>
      </c>
      <c r="AW6" s="35">
        <f t="shared" si="6"/>
        <v>104.74</v>
      </c>
      <c r="AX6" s="35">
        <f t="shared" si="6"/>
        <v>188.03</v>
      </c>
      <c r="AY6" s="35">
        <f t="shared" si="6"/>
        <v>213.25</v>
      </c>
      <c r="AZ6" s="35" t="str">
        <f t="shared" si="6"/>
        <v>-</v>
      </c>
      <c r="BA6" s="35" t="str">
        <f t="shared" si="6"/>
        <v>-</v>
      </c>
      <c r="BB6" s="35">
        <f t="shared" si="6"/>
        <v>180.07</v>
      </c>
      <c r="BC6" s="35">
        <f t="shared" si="6"/>
        <v>172.39</v>
      </c>
      <c r="BD6" s="35">
        <f t="shared" si="6"/>
        <v>113.42</v>
      </c>
      <c r="BE6" s="34" t="str">
        <f>IF(BE7="","",IF(BE7="-","【-】","【"&amp;SUBSTITUTE(TEXT(BE7,"#,##0.00"),"-","△")&amp;"】"))</f>
        <v>【148.05】</v>
      </c>
      <c r="BF6" s="35" t="str">
        <f>IF(BF7="",NA(),BF7)</f>
        <v>-</v>
      </c>
      <c r="BG6" s="35" t="str">
        <f t="shared" ref="BG6:BO6" si="7">IF(BG7="",NA(),BG7)</f>
        <v>-</v>
      </c>
      <c r="BH6" s="35">
        <f t="shared" si="7"/>
        <v>1904.12</v>
      </c>
      <c r="BI6" s="35">
        <f t="shared" si="7"/>
        <v>1798.42</v>
      </c>
      <c r="BJ6" s="35">
        <f t="shared" si="7"/>
        <v>1734.43</v>
      </c>
      <c r="BK6" s="35" t="str">
        <f t="shared" si="7"/>
        <v>-</v>
      </c>
      <c r="BL6" s="35" t="str">
        <f t="shared" si="7"/>
        <v>-</v>
      </c>
      <c r="BM6" s="35">
        <f t="shared" si="7"/>
        <v>413.5</v>
      </c>
      <c r="BN6" s="35">
        <f t="shared" si="7"/>
        <v>407.42</v>
      </c>
      <c r="BO6" s="35">
        <f t="shared" si="7"/>
        <v>386.46</v>
      </c>
      <c r="BP6" s="34" t="str">
        <f>IF(BP7="","",IF(BP7="-","【-】","【"&amp;SUBSTITUTE(TEXT(BP7,"#,##0.00"),"-","△")&amp;"】"))</f>
        <v>【325.02】</v>
      </c>
      <c r="BQ6" s="35" t="str">
        <f>IF(BQ7="",NA(),BQ7)</f>
        <v>-</v>
      </c>
      <c r="BR6" s="35" t="str">
        <f t="shared" ref="BR6:BZ6" si="8">IF(BR7="",NA(),BR7)</f>
        <v>-</v>
      </c>
      <c r="BS6" s="35">
        <f t="shared" si="8"/>
        <v>107.87</v>
      </c>
      <c r="BT6" s="35">
        <f t="shared" si="8"/>
        <v>67.02</v>
      </c>
      <c r="BU6" s="35">
        <f t="shared" si="8"/>
        <v>55.19</v>
      </c>
      <c r="BV6" s="35" t="str">
        <f t="shared" si="8"/>
        <v>-</v>
      </c>
      <c r="BW6" s="35" t="str">
        <f t="shared" si="8"/>
        <v>-</v>
      </c>
      <c r="BX6" s="35">
        <f t="shared" si="8"/>
        <v>55.84</v>
      </c>
      <c r="BY6" s="35">
        <f t="shared" si="8"/>
        <v>57.08</v>
      </c>
      <c r="BZ6" s="35">
        <f t="shared" si="8"/>
        <v>55.85</v>
      </c>
      <c r="CA6" s="34" t="str">
        <f>IF(CA7="","",IF(CA7="-","【-】","【"&amp;SUBSTITUTE(TEXT(CA7,"#,##0.00"),"-","△")&amp;"】"))</f>
        <v>【60.61】</v>
      </c>
      <c r="CB6" s="35" t="str">
        <f>IF(CB7="",NA(),CB7)</f>
        <v>-</v>
      </c>
      <c r="CC6" s="35" t="str">
        <f t="shared" ref="CC6:CK6" si="9">IF(CC7="",NA(),CC7)</f>
        <v>-</v>
      </c>
      <c r="CD6" s="35">
        <f t="shared" si="9"/>
        <v>177.34</v>
      </c>
      <c r="CE6" s="35">
        <f t="shared" si="9"/>
        <v>290.77</v>
      </c>
      <c r="CF6" s="35">
        <f t="shared" si="9"/>
        <v>346.34</v>
      </c>
      <c r="CG6" s="35" t="str">
        <f t="shared" si="9"/>
        <v>-</v>
      </c>
      <c r="CH6" s="35" t="str">
        <f t="shared" si="9"/>
        <v>-</v>
      </c>
      <c r="CI6" s="35">
        <f t="shared" si="9"/>
        <v>287.57</v>
      </c>
      <c r="CJ6" s="35">
        <f t="shared" si="9"/>
        <v>286.86</v>
      </c>
      <c r="CK6" s="35">
        <f t="shared" si="9"/>
        <v>287.91000000000003</v>
      </c>
      <c r="CL6" s="34" t="str">
        <f>IF(CL7="","",IF(CL7="-","【-】","【"&amp;SUBSTITUTE(TEXT(CL7,"#,##0.00"),"-","△")&amp;"】"))</f>
        <v>【270.94】</v>
      </c>
      <c r="CM6" s="35" t="str">
        <f>IF(CM7="",NA(),CM7)</f>
        <v>-</v>
      </c>
      <c r="CN6" s="35" t="str">
        <f t="shared" ref="CN6:CV6" si="10">IF(CN7="",NA(),CN7)</f>
        <v>-</v>
      </c>
      <c r="CO6" s="35">
        <f t="shared" si="10"/>
        <v>42.86</v>
      </c>
      <c r="CP6" s="35">
        <f t="shared" si="10"/>
        <v>44.12</v>
      </c>
      <c r="CQ6" s="35">
        <f t="shared" si="10"/>
        <v>44.12</v>
      </c>
      <c r="CR6" s="35" t="str">
        <f t="shared" si="10"/>
        <v>-</v>
      </c>
      <c r="CS6" s="35" t="str">
        <f t="shared" si="10"/>
        <v>-</v>
      </c>
      <c r="CT6" s="35">
        <f t="shared" si="10"/>
        <v>61.55</v>
      </c>
      <c r="CU6" s="35">
        <f t="shared" si="10"/>
        <v>57.22</v>
      </c>
      <c r="CV6" s="35">
        <f t="shared" si="10"/>
        <v>54.93</v>
      </c>
      <c r="CW6" s="34" t="str">
        <f>IF(CW7="","",IF(CW7="-","【-】","【"&amp;SUBSTITUTE(TEXT(CW7,"#,##0.00"),"-","△")&amp;"】"))</f>
        <v>【57.80】</v>
      </c>
      <c r="CX6" s="35" t="str">
        <f>IF(CX7="",NA(),CX7)</f>
        <v>-</v>
      </c>
      <c r="CY6" s="35" t="str">
        <f t="shared" ref="CY6:DG6" si="11">IF(CY7="",NA(),CY7)</f>
        <v>-</v>
      </c>
      <c r="CZ6" s="35">
        <f t="shared" si="11"/>
        <v>100</v>
      </c>
      <c r="DA6" s="35">
        <f t="shared" si="11"/>
        <v>100</v>
      </c>
      <c r="DB6" s="35">
        <f t="shared" si="11"/>
        <v>100</v>
      </c>
      <c r="DC6" s="35" t="str">
        <f t="shared" si="11"/>
        <v>-</v>
      </c>
      <c r="DD6" s="35" t="str">
        <f t="shared" si="11"/>
        <v>-</v>
      </c>
      <c r="DE6" s="35">
        <f t="shared" si="11"/>
        <v>67.489999999999995</v>
      </c>
      <c r="DF6" s="35">
        <f t="shared" si="11"/>
        <v>67.290000000000006</v>
      </c>
      <c r="DG6" s="35">
        <f t="shared" si="11"/>
        <v>65.569999999999993</v>
      </c>
      <c r="DH6" s="34" t="str">
        <f>IF(DH7="","",IF(DH7="-","【-】","【"&amp;SUBSTITUTE(TEXT(DH7,"#,##0.00"),"-","△")&amp;"】"))</f>
        <v>【78.90】</v>
      </c>
      <c r="DI6" s="35" t="str">
        <f>IF(DI7="",NA(),DI7)</f>
        <v>-</v>
      </c>
      <c r="DJ6" s="35" t="str">
        <f t="shared" ref="DJ6:DR6" si="12">IF(DJ7="",NA(),DJ7)</f>
        <v>-</v>
      </c>
      <c r="DK6" s="35">
        <f t="shared" si="12"/>
        <v>3.92</v>
      </c>
      <c r="DL6" s="35">
        <f t="shared" si="12"/>
        <v>7.84</v>
      </c>
      <c r="DM6" s="35">
        <f t="shared" si="12"/>
        <v>11.76</v>
      </c>
      <c r="DN6" s="35" t="str">
        <f t="shared" si="12"/>
        <v>-</v>
      </c>
      <c r="DO6" s="35" t="str">
        <f t="shared" si="12"/>
        <v>-</v>
      </c>
      <c r="DP6" s="35">
        <f t="shared" si="12"/>
        <v>16.16</v>
      </c>
      <c r="DQ6" s="35">
        <f t="shared" si="12"/>
        <v>16.420000000000002</v>
      </c>
      <c r="DR6" s="35">
        <f t="shared" si="12"/>
        <v>16.41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202207</v>
      </c>
      <c r="D7" s="37">
        <v>46</v>
      </c>
      <c r="E7" s="37">
        <v>18</v>
      </c>
      <c r="F7" s="37">
        <v>0</v>
      </c>
      <c r="G7" s="37">
        <v>0</v>
      </c>
      <c r="H7" s="37" t="s">
        <v>96</v>
      </c>
      <c r="I7" s="37" t="s">
        <v>97</v>
      </c>
      <c r="J7" s="37" t="s">
        <v>98</v>
      </c>
      <c r="K7" s="37" t="s">
        <v>99</v>
      </c>
      <c r="L7" s="37" t="s">
        <v>100</v>
      </c>
      <c r="M7" s="37" t="s">
        <v>101</v>
      </c>
      <c r="N7" s="38" t="s">
        <v>102</v>
      </c>
      <c r="O7" s="38">
        <v>62.95</v>
      </c>
      <c r="P7" s="38">
        <v>7.0000000000000007E-2</v>
      </c>
      <c r="Q7" s="38">
        <v>100</v>
      </c>
      <c r="R7" s="38">
        <v>3888</v>
      </c>
      <c r="S7" s="38">
        <v>97800</v>
      </c>
      <c r="T7" s="38">
        <v>331.78</v>
      </c>
      <c r="U7" s="38">
        <v>294.77</v>
      </c>
      <c r="V7" s="38">
        <v>64</v>
      </c>
      <c r="W7" s="38">
        <v>0.02</v>
      </c>
      <c r="X7" s="38">
        <v>3200</v>
      </c>
      <c r="Y7" s="38" t="s">
        <v>102</v>
      </c>
      <c r="Z7" s="38" t="s">
        <v>102</v>
      </c>
      <c r="AA7" s="38">
        <v>130.19</v>
      </c>
      <c r="AB7" s="38">
        <v>119.3</v>
      </c>
      <c r="AC7" s="38">
        <v>106.21</v>
      </c>
      <c r="AD7" s="38" t="s">
        <v>102</v>
      </c>
      <c r="AE7" s="38" t="s">
        <v>102</v>
      </c>
      <c r="AF7" s="38">
        <v>85.72</v>
      </c>
      <c r="AG7" s="38">
        <v>93.44</v>
      </c>
      <c r="AH7" s="38">
        <v>90.02</v>
      </c>
      <c r="AI7" s="38">
        <v>90.1</v>
      </c>
      <c r="AJ7" s="38" t="s">
        <v>102</v>
      </c>
      <c r="AK7" s="38" t="s">
        <v>102</v>
      </c>
      <c r="AL7" s="38">
        <v>0</v>
      </c>
      <c r="AM7" s="38">
        <v>0</v>
      </c>
      <c r="AN7" s="38">
        <v>0</v>
      </c>
      <c r="AO7" s="38" t="s">
        <v>102</v>
      </c>
      <c r="AP7" s="38" t="s">
        <v>102</v>
      </c>
      <c r="AQ7" s="38">
        <v>129.72999999999999</v>
      </c>
      <c r="AR7" s="38">
        <v>123.58</v>
      </c>
      <c r="AS7" s="38">
        <v>221.28</v>
      </c>
      <c r="AT7" s="38">
        <v>164.71</v>
      </c>
      <c r="AU7" s="38" t="s">
        <v>102</v>
      </c>
      <c r="AV7" s="38" t="s">
        <v>102</v>
      </c>
      <c r="AW7" s="38">
        <v>104.74</v>
      </c>
      <c r="AX7" s="38">
        <v>188.03</v>
      </c>
      <c r="AY7" s="38">
        <v>213.25</v>
      </c>
      <c r="AZ7" s="38" t="s">
        <v>102</v>
      </c>
      <c r="BA7" s="38" t="s">
        <v>102</v>
      </c>
      <c r="BB7" s="38">
        <v>180.07</v>
      </c>
      <c r="BC7" s="38">
        <v>172.39</v>
      </c>
      <c r="BD7" s="38">
        <v>113.42</v>
      </c>
      <c r="BE7" s="38">
        <v>148.05000000000001</v>
      </c>
      <c r="BF7" s="38" t="s">
        <v>102</v>
      </c>
      <c r="BG7" s="38" t="s">
        <v>102</v>
      </c>
      <c r="BH7" s="38">
        <v>1904.12</v>
      </c>
      <c r="BI7" s="38">
        <v>1798.42</v>
      </c>
      <c r="BJ7" s="38">
        <v>1734.43</v>
      </c>
      <c r="BK7" s="38" t="s">
        <v>102</v>
      </c>
      <c r="BL7" s="38" t="s">
        <v>102</v>
      </c>
      <c r="BM7" s="38">
        <v>413.5</v>
      </c>
      <c r="BN7" s="38">
        <v>407.42</v>
      </c>
      <c r="BO7" s="38">
        <v>386.46</v>
      </c>
      <c r="BP7" s="38">
        <v>325.02</v>
      </c>
      <c r="BQ7" s="38" t="s">
        <v>102</v>
      </c>
      <c r="BR7" s="38" t="s">
        <v>102</v>
      </c>
      <c r="BS7" s="38">
        <v>107.87</v>
      </c>
      <c r="BT7" s="38">
        <v>67.02</v>
      </c>
      <c r="BU7" s="38">
        <v>55.19</v>
      </c>
      <c r="BV7" s="38" t="s">
        <v>102</v>
      </c>
      <c r="BW7" s="38" t="s">
        <v>102</v>
      </c>
      <c r="BX7" s="38">
        <v>55.84</v>
      </c>
      <c r="BY7" s="38">
        <v>57.08</v>
      </c>
      <c r="BZ7" s="38">
        <v>55.85</v>
      </c>
      <c r="CA7" s="38">
        <v>60.61</v>
      </c>
      <c r="CB7" s="38" t="s">
        <v>102</v>
      </c>
      <c r="CC7" s="38" t="s">
        <v>102</v>
      </c>
      <c r="CD7" s="38">
        <v>177.34</v>
      </c>
      <c r="CE7" s="38">
        <v>290.77</v>
      </c>
      <c r="CF7" s="38">
        <v>346.34</v>
      </c>
      <c r="CG7" s="38" t="s">
        <v>102</v>
      </c>
      <c r="CH7" s="38" t="s">
        <v>102</v>
      </c>
      <c r="CI7" s="38">
        <v>287.57</v>
      </c>
      <c r="CJ7" s="38">
        <v>286.86</v>
      </c>
      <c r="CK7" s="38">
        <v>287.91000000000003</v>
      </c>
      <c r="CL7" s="38">
        <v>270.94</v>
      </c>
      <c r="CM7" s="38" t="s">
        <v>102</v>
      </c>
      <c r="CN7" s="38" t="s">
        <v>102</v>
      </c>
      <c r="CO7" s="38">
        <v>42.86</v>
      </c>
      <c r="CP7" s="38">
        <v>44.12</v>
      </c>
      <c r="CQ7" s="38">
        <v>44.12</v>
      </c>
      <c r="CR7" s="38" t="s">
        <v>102</v>
      </c>
      <c r="CS7" s="38" t="s">
        <v>102</v>
      </c>
      <c r="CT7" s="38">
        <v>61.55</v>
      </c>
      <c r="CU7" s="38">
        <v>57.22</v>
      </c>
      <c r="CV7" s="38">
        <v>54.93</v>
      </c>
      <c r="CW7" s="38">
        <v>57.8</v>
      </c>
      <c r="CX7" s="38" t="s">
        <v>102</v>
      </c>
      <c r="CY7" s="38" t="s">
        <v>102</v>
      </c>
      <c r="CZ7" s="38">
        <v>100</v>
      </c>
      <c r="DA7" s="38">
        <v>100</v>
      </c>
      <c r="DB7" s="38">
        <v>100</v>
      </c>
      <c r="DC7" s="38" t="s">
        <v>102</v>
      </c>
      <c r="DD7" s="38" t="s">
        <v>102</v>
      </c>
      <c r="DE7" s="38">
        <v>67.489999999999995</v>
      </c>
      <c r="DF7" s="38">
        <v>67.290000000000006</v>
      </c>
      <c r="DG7" s="38">
        <v>65.569999999999993</v>
      </c>
      <c r="DH7" s="38">
        <v>78.900000000000006</v>
      </c>
      <c r="DI7" s="38" t="s">
        <v>102</v>
      </c>
      <c r="DJ7" s="38" t="s">
        <v>102</v>
      </c>
      <c r="DK7" s="38">
        <v>3.92</v>
      </c>
      <c r="DL7" s="38">
        <v>7.84</v>
      </c>
      <c r="DM7" s="38">
        <v>11.76</v>
      </c>
      <c r="DN7" s="38" t="s">
        <v>102</v>
      </c>
      <c r="DO7" s="38" t="s">
        <v>102</v>
      </c>
      <c r="DP7" s="38">
        <v>16.16</v>
      </c>
      <c r="DQ7" s="38">
        <v>16.420000000000002</v>
      </c>
      <c r="DR7" s="38">
        <v>16.41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2020-01-24T08:09:24Z</cp:lastPrinted>
  <dcterms:created xsi:type="dcterms:W3CDTF">2019-12-05T04:57:34Z</dcterms:created>
  <dcterms:modified xsi:type="dcterms:W3CDTF">2020-02-20T04:09:39Z</dcterms:modified>
  <cp:category/>
</cp:coreProperties>
</file>