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207 安曇野市\"/>
    </mc:Choice>
  </mc:AlternateContent>
  <workbookProtection workbookAlgorithmName="SHA-512" workbookHashValue="HD0toOXVHFXxZ7dqllmgQ/t76A3TmcFjXOWnQQS5aXuUiLZ2KPENuP4WnpiPGrS1rHNLiM10trQlYGpz8hAqOg==" workbookSaltValue="2KNqUj5jcSU8uqI/Z6VUb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<sst xmlns="http://schemas.openxmlformats.org/spreadsheetml/2006/main" count="267" uniqueCount="111">
  <si>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</si>
  <si>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</si>
  <si>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</si>
  <si>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</si>
  <si>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</si>
  <si>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</si>
  <si>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</si>
  <si>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</si>
  <si>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</si>
  <si>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</si>
  <si>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</si>
  <si>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</si>
  <si>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</si>
  <si>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</si>
  <si>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</si>
  <si>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</si>
  <si>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</si>
  <si>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</si>
  <si>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</si>
  <si>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</si>
  <si>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</si>
  <si>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</si>
  <si>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</si>
  <si>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</si>
  <si>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</si>
  <si>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</si>
  <si>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</si>
  <si>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</si>
  <si>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</si>
  <si>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</si>
  <si>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</si>
  <si>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</si>
  <si>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</si>
  <si>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</si>
  <si>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</si>
  <si>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</si>
  <si>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</si>
  <si>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</si>
  <si>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</si>
  <si>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</si>
  <si>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</si>
  <si>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</si>
  <si>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</si>
  <si>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</si>
  <si>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</si>
  <si>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</si>
  <si>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</si>
  <si>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</si>
  <si>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</si>
  <si>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</si>
  <si>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</si>
  <si>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</si>
  <si>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</si>
  <si>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</si>
  <si>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</si>
  <si>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</si>
  <si>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</si>
  <si>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</si>
  <si>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</si>
  <si>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</si>
  <si>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</si>
  <si>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</si>
  <si>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</si>
  <si>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</si>
  <si>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</si>
  <si>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</si>
  <si>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</si>
  <si>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</si>
  <si>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</si>
  <si>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</si>
  <si>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</si>
  <si>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</si>
  <si>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</si>
  <si>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</si>
  <si>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</si>
  <si>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</si>
  <si>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</si>
  <si>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</si>
  <si>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</si>
  <si>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</si>
  <si>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</si>
  <si>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</si>
  <si>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</si>
  <si>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</si>
  <si>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</si>
  <si>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</si>
  <si>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</si>
  <si>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</si>
  <si>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</si>
  <si>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</si>
  <si>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</si>
  <si>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</si>
  <si>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</si>
  <si>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</si>
  <si>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</si>
  <si>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</si>
  <si>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</si>
  <si>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</si>
  <si>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</si>
  <si>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</si>
  <si>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</si>
  <si>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</si>
  <si>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</si>
  <si>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</si>
  <si>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</si>
  <si>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</si>
  <si>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</si>
  <si>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</si>
  <si>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一般会計からの基準内繰入金が減少したことにより経常利益が減少し、経常収支比率は微減したが、類似団体と比較して健全な経営状況である。
②累積欠損金比率
　累積欠損金は発生していない。
③流動比率
　企業債償還金が年々増加してるため流動負債が増加し比率は低下した。100％を下回る状況だが、財政計画に基づき使用料収入や一般会計繰入金等の原資で計画的な償還を予定している。
④企業債残高対事業規模比率
　短期間（平成４～13年度）に施設整備を推進してきたことから、類似団体より高い状況であるが、計画的な企業債の償還により低下する見込みである。
⑤経費回収率、⑥汚水処理原価
　減価償却費や支払利息等の減少に伴い汚水処理費（資本費）が減少したことで、汚水処理原価が減少し、経費回収率が上昇した。
⑦施設利用率
　類似団体よりも低い。今後も人口減少に伴い減少傾向となる見込みであるため、下水道処理施設の統廃合を調査・検討していく。
⑧水洗化率
　水洗化人口は増加していないが、現在汚水処理区域内人口が減少しているため、水洗化率が微増した。</t>
    <rPh sb="1" eb="3">
      <t>ケイジョウ</t>
    </rPh>
    <rPh sb="3" eb="5">
      <t>シュウシ</t>
    </rPh>
    <rPh sb="5" eb="7">
      <t>ヒリツ</t>
    </rPh>
    <rPh sb="10" eb="12">
      <t>イッパン</t>
    </rPh>
    <rPh sb="12" eb="14">
      <t>カイケイ</t>
    </rPh>
    <rPh sb="17" eb="20">
      <t>キジュンナイ</t>
    </rPh>
    <rPh sb="20" eb="22">
      <t>クリイレ</t>
    </rPh>
    <rPh sb="22" eb="23">
      <t>キン</t>
    </rPh>
    <rPh sb="24" eb="26">
      <t>ゲンショウ</t>
    </rPh>
    <rPh sb="33" eb="35">
      <t>ケイジョウ</t>
    </rPh>
    <rPh sb="35" eb="37">
      <t>リエキ</t>
    </rPh>
    <rPh sb="38" eb="40">
      <t>ゲンショウ</t>
    </rPh>
    <rPh sb="42" eb="44">
      <t>ケイジョウ</t>
    </rPh>
    <rPh sb="44" eb="46">
      <t>シュウシ</t>
    </rPh>
    <rPh sb="46" eb="48">
      <t>ヒリツ</t>
    </rPh>
    <rPh sb="49" eb="51">
      <t>ビゲン</t>
    </rPh>
    <rPh sb="55" eb="57">
      <t>ルイジ</t>
    </rPh>
    <rPh sb="57" eb="59">
      <t>ダンタイ</t>
    </rPh>
    <rPh sb="60" eb="62">
      <t>ヒカク</t>
    </rPh>
    <rPh sb="64" eb="66">
      <t>ケンゼン</t>
    </rPh>
    <rPh sb="67" eb="69">
      <t>ケイエイ</t>
    </rPh>
    <rPh sb="69" eb="71">
      <t>ジョウキョウ</t>
    </rPh>
    <rPh sb="102" eb="104">
      <t>リュウドウ</t>
    </rPh>
    <rPh sb="104" eb="106">
      <t>ヒリツ</t>
    </rPh>
    <rPh sb="132" eb="134">
      <t>ヒリツ</t>
    </rPh>
    <rPh sb="135" eb="137">
      <t>テイカ</t>
    </rPh>
    <rPh sb="195" eb="197">
      <t>キギョウ</t>
    </rPh>
    <rPh sb="197" eb="198">
      <t>サイ</t>
    </rPh>
    <rPh sb="198" eb="200">
      <t>ザンダカ</t>
    </rPh>
    <rPh sb="200" eb="201">
      <t>タイ</t>
    </rPh>
    <rPh sb="201" eb="203">
      <t>ジギョウ</t>
    </rPh>
    <rPh sb="203" eb="205">
      <t>キボ</t>
    </rPh>
    <rPh sb="205" eb="207">
      <t>ヒリツ</t>
    </rPh>
    <rPh sb="209" eb="212">
      <t>タンキカン</t>
    </rPh>
    <rPh sb="213" eb="215">
      <t>ヘイセイ</t>
    </rPh>
    <rPh sb="219" eb="220">
      <t>ネン</t>
    </rPh>
    <rPh sb="220" eb="221">
      <t>ド</t>
    </rPh>
    <rPh sb="267" eb="269">
      <t>テイカ</t>
    </rPh>
    <rPh sb="280" eb="282">
      <t>ケイヒ</t>
    </rPh>
    <rPh sb="282" eb="284">
      <t>カイシュウ</t>
    </rPh>
    <rPh sb="284" eb="285">
      <t>リツ</t>
    </rPh>
    <rPh sb="287" eb="289">
      <t>オスイ</t>
    </rPh>
    <rPh sb="289" eb="291">
      <t>ショリ</t>
    </rPh>
    <rPh sb="291" eb="293">
      <t>ゲンカ</t>
    </rPh>
    <rPh sb="295" eb="297">
      <t>ゲンカ</t>
    </rPh>
    <rPh sb="297" eb="299">
      <t>ショウキャク</t>
    </rPh>
    <rPh sb="299" eb="300">
      <t>ヒ</t>
    </rPh>
    <rPh sb="301" eb="303">
      <t>シハライ</t>
    </rPh>
    <rPh sb="303" eb="305">
      <t>リソク</t>
    </rPh>
    <rPh sb="305" eb="306">
      <t>トウ</t>
    </rPh>
    <rPh sb="307" eb="309">
      <t>ゲンショウ</t>
    </rPh>
    <rPh sb="310" eb="311">
      <t>トモナ</t>
    </rPh>
    <rPh sb="312" eb="314">
      <t>オスイ</t>
    </rPh>
    <rPh sb="314" eb="316">
      <t>ショリ</t>
    </rPh>
    <rPh sb="316" eb="317">
      <t>ヒ</t>
    </rPh>
    <rPh sb="318" eb="320">
      <t>シホン</t>
    </rPh>
    <rPh sb="320" eb="321">
      <t>ヒ</t>
    </rPh>
    <rPh sb="323" eb="325">
      <t>ゲンショウ</t>
    </rPh>
    <rPh sb="331" eb="333">
      <t>オスイ</t>
    </rPh>
    <rPh sb="333" eb="335">
      <t>ショリ</t>
    </rPh>
    <rPh sb="335" eb="337">
      <t>ゲンカ</t>
    </rPh>
    <rPh sb="338" eb="340">
      <t>ゲンショウ</t>
    </rPh>
    <rPh sb="342" eb="344">
      <t>ケイヒ</t>
    </rPh>
    <rPh sb="344" eb="346">
      <t>カイシュウ</t>
    </rPh>
    <rPh sb="346" eb="347">
      <t>リツ</t>
    </rPh>
    <rPh sb="348" eb="350">
      <t>ジョウショウ</t>
    </rPh>
    <rPh sb="355" eb="357">
      <t>シセツ</t>
    </rPh>
    <rPh sb="357" eb="360">
      <t>リヨウリツ</t>
    </rPh>
    <rPh sb="362" eb="364">
      <t>ルイジ</t>
    </rPh>
    <rPh sb="364" eb="366">
      <t>ダンタイ</t>
    </rPh>
    <rPh sb="369" eb="370">
      <t>ヒク</t>
    </rPh>
    <rPh sb="372" eb="374">
      <t>コンゴ</t>
    </rPh>
    <rPh sb="375" eb="377">
      <t>ジンコウ</t>
    </rPh>
    <rPh sb="377" eb="379">
      <t>ゲンショウ</t>
    </rPh>
    <rPh sb="380" eb="381">
      <t>トモナ</t>
    </rPh>
    <rPh sb="382" eb="384">
      <t>ゲンショウ</t>
    </rPh>
    <rPh sb="384" eb="386">
      <t>ケイコウ</t>
    </rPh>
    <rPh sb="389" eb="391">
      <t>ミコ</t>
    </rPh>
    <rPh sb="398" eb="401">
      <t>ゲスイドウ</t>
    </rPh>
    <rPh sb="401" eb="403">
      <t>ショリ</t>
    </rPh>
    <rPh sb="403" eb="405">
      <t>シセツ</t>
    </rPh>
    <rPh sb="406" eb="409">
      <t>トウハイゴウ</t>
    </rPh>
    <rPh sb="410" eb="412">
      <t>チョウサ</t>
    </rPh>
    <rPh sb="413" eb="415">
      <t>ケントウ</t>
    </rPh>
    <rPh sb="422" eb="425">
      <t>スイセンカ</t>
    </rPh>
    <rPh sb="425" eb="426">
      <t>リツ</t>
    </rPh>
    <rPh sb="428" eb="431">
      <t>スイセンカ</t>
    </rPh>
    <rPh sb="431" eb="433">
      <t>ジンコウ</t>
    </rPh>
    <rPh sb="434" eb="436">
      <t>ゾウカ</t>
    </rPh>
    <rPh sb="443" eb="445">
      <t>ゲンザイ</t>
    </rPh>
    <rPh sb="445" eb="447">
      <t>オスイ</t>
    </rPh>
    <rPh sb="447" eb="449">
      <t>ショリ</t>
    </rPh>
    <rPh sb="449" eb="452">
      <t>クイキナイ</t>
    </rPh>
    <rPh sb="452" eb="454">
      <t>ジンコウ</t>
    </rPh>
    <rPh sb="455" eb="457">
      <t>ゲンショウ</t>
    </rPh>
    <rPh sb="464" eb="467">
      <t>スイセンカ</t>
    </rPh>
    <rPh sb="467" eb="468">
      <t>リツ</t>
    </rPh>
    <rPh sb="469" eb="471">
      <t>ビゾウ</t>
    </rPh>
    <phoneticPr fontId="4"/>
  </si>
  <si>
    <t>①有形固定資産減価償却率　
　平成28年度に法適用を開始して以降、減価償却を行っているため上昇傾向であるが、類似団体と比べて低い数値である。
②管渠老朽化率
　法定耐用年数を経過した管渠はない。
③管渠改善率
　今年度管渠の改善は実施しなかった。
　しかし、短期間で整備工事を行ってきたことから、将来的に更新時期が集中することが想定されるため、計画的にカメラ調査や適切な維持管理をし、長寿命化対策に取り組む。</t>
    <rPh sb="1" eb="3">
      <t>ユウケイ</t>
    </rPh>
    <rPh sb="3" eb="5">
      <t>コテイ</t>
    </rPh>
    <rPh sb="5" eb="7">
      <t>シサン</t>
    </rPh>
    <rPh sb="7" eb="9">
      <t>ゲンカ</t>
    </rPh>
    <rPh sb="9" eb="11">
      <t>ショウキャク</t>
    </rPh>
    <rPh sb="11" eb="12">
      <t>リツ</t>
    </rPh>
    <rPh sb="15" eb="17">
      <t>ヘイセイ</t>
    </rPh>
    <rPh sb="19" eb="21">
      <t>ネンド</t>
    </rPh>
    <rPh sb="22" eb="23">
      <t>ホウ</t>
    </rPh>
    <rPh sb="23" eb="25">
      <t>テキヨウ</t>
    </rPh>
    <rPh sb="26" eb="28">
      <t>カイシ</t>
    </rPh>
    <rPh sb="30" eb="32">
      <t>イコウ</t>
    </rPh>
    <rPh sb="33" eb="35">
      <t>ゲンカ</t>
    </rPh>
    <rPh sb="35" eb="37">
      <t>ショウキャク</t>
    </rPh>
    <rPh sb="38" eb="39">
      <t>オコナ</t>
    </rPh>
    <rPh sb="45" eb="47">
      <t>ジョウショウ</t>
    </rPh>
    <rPh sb="47" eb="49">
      <t>ケイコウ</t>
    </rPh>
    <rPh sb="54" eb="56">
      <t>ルイジ</t>
    </rPh>
    <rPh sb="56" eb="58">
      <t>ダンタイ</t>
    </rPh>
    <rPh sb="59" eb="60">
      <t>クラ</t>
    </rPh>
    <rPh sb="62" eb="63">
      <t>ヒク</t>
    </rPh>
    <rPh sb="64" eb="66">
      <t>スウチ</t>
    </rPh>
    <rPh sb="106" eb="109">
      <t>コンネンド</t>
    </rPh>
    <rPh sb="109" eb="111">
      <t>カンキョ</t>
    </rPh>
    <rPh sb="112" eb="114">
      <t>カイゼン</t>
    </rPh>
    <rPh sb="115" eb="117">
      <t>ジッシ</t>
    </rPh>
    <rPh sb="130" eb="133">
      <t>タンキカン</t>
    </rPh>
    <rPh sb="134" eb="136">
      <t>セイビ</t>
    </rPh>
    <rPh sb="136" eb="138">
      <t>コウジ</t>
    </rPh>
    <rPh sb="139" eb="140">
      <t>オコナ</t>
    </rPh>
    <rPh sb="149" eb="152">
      <t>ショウライテキ</t>
    </rPh>
    <rPh sb="153" eb="155">
      <t>コウシン</t>
    </rPh>
    <rPh sb="155" eb="157">
      <t>ジキ</t>
    </rPh>
    <rPh sb="158" eb="160">
      <t>シュウチュウ</t>
    </rPh>
    <rPh sb="165" eb="167">
      <t>ソウテイ</t>
    </rPh>
    <rPh sb="173" eb="175">
      <t>ケイカク</t>
    </rPh>
    <rPh sb="175" eb="176">
      <t>テキ</t>
    </rPh>
    <rPh sb="180" eb="182">
      <t>チョウサ</t>
    </rPh>
    <rPh sb="183" eb="185">
      <t>テキセツ</t>
    </rPh>
    <rPh sb="186" eb="188">
      <t>イジ</t>
    </rPh>
    <rPh sb="188" eb="190">
      <t>カンリ</t>
    </rPh>
    <rPh sb="193" eb="197">
      <t>チョウジュミョウカ</t>
    </rPh>
    <rPh sb="197" eb="199">
      <t>タイサク</t>
    </rPh>
    <rPh sb="200" eb="201">
      <t>ト</t>
    </rPh>
    <rPh sb="202" eb="203">
      <t>ク</t>
    </rPh>
    <phoneticPr fontId="4"/>
  </si>
  <si>
    <t>　農業集落排水事業は、減価償却費や企業債利息等の費用が減少傾向であるため、経営の健全性は法適用以降改善している。今後は人口減少等により使用料収入の増加は見込めず、経営の健全性は悪化していくことが予想される。これらの事由から将来の健全運営に備えるため、下水道処理施設の統廃合を調査・検討していく。
　また、現在老朽化を示す値は非常に低いが、今後は更新需要の増加が想定されるため、ストックマネジメントの策定に着手する。
　今後も「安曇野市下水道事業経営戦略」に基づき、計画的に事業を遂行し、施設の長寿命化のための適切は維持管理と経費削減に取り組み、健全で持続可能な経営を図っていく。</t>
    <rPh sb="1" eb="3">
      <t>ノウギョウ</t>
    </rPh>
    <rPh sb="3" eb="5">
      <t>シュウラク</t>
    </rPh>
    <rPh sb="5" eb="7">
      <t>ハイスイ</t>
    </rPh>
    <rPh sb="7" eb="9">
      <t>ジギョウ</t>
    </rPh>
    <rPh sb="11" eb="13">
      <t>ゲンカ</t>
    </rPh>
    <rPh sb="13" eb="15">
      <t>ショウキャク</t>
    </rPh>
    <rPh sb="15" eb="16">
      <t>ヒ</t>
    </rPh>
    <rPh sb="17" eb="19">
      <t>キギョウ</t>
    </rPh>
    <rPh sb="19" eb="20">
      <t>サイ</t>
    </rPh>
    <rPh sb="20" eb="22">
      <t>リソク</t>
    </rPh>
    <rPh sb="22" eb="23">
      <t>トウ</t>
    </rPh>
    <rPh sb="24" eb="26">
      <t>ヒヨウ</t>
    </rPh>
    <rPh sb="27" eb="29">
      <t>ゲンショウ</t>
    </rPh>
    <rPh sb="29" eb="31">
      <t>ケイコウ</t>
    </rPh>
    <rPh sb="37" eb="39">
      <t>ケイエイ</t>
    </rPh>
    <rPh sb="40" eb="43">
      <t>ケンゼンセイ</t>
    </rPh>
    <rPh sb="44" eb="45">
      <t>ホウ</t>
    </rPh>
    <rPh sb="45" eb="47">
      <t>テキヨウ</t>
    </rPh>
    <rPh sb="47" eb="49">
      <t>イコウ</t>
    </rPh>
    <rPh sb="49" eb="51">
      <t>カイゼン</t>
    </rPh>
    <rPh sb="56" eb="58">
      <t>コンゴ</t>
    </rPh>
    <rPh sb="59" eb="61">
      <t>ジンコウ</t>
    </rPh>
    <rPh sb="61" eb="63">
      <t>ゲンショウ</t>
    </rPh>
    <rPh sb="63" eb="64">
      <t>トウ</t>
    </rPh>
    <rPh sb="67" eb="70">
      <t>シヨウリョウ</t>
    </rPh>
    <rPh sb="70" eb="72">
      <t>シュウニュウ</t>
    </rPh>
    <rPh sb="73" eb="75">
      <t>ゾウカ</t>
    </rPh>
    <rPh sb="76" eb="78">
      <t>ミコ</t>
    </rPh>
    <rPh sb="81" eb="83">
      <t>ケイエイ</t>
    </rPh>
    <rPh sb="84" eb="87">
      <t>ケンゼンセイ</t>
    </rPh>
    <rPh sb="88" eb="90">
      <t>アッカ</t>
    </rPh>
    <rPh sb="97" eb="99">
      <t>ヨソウ</t>
    </rPh>
    <rPh sb="107" eb="109">
      <t>ジユウ</t>
    </rPh>
    <rPh sb="111" eb="113">
      <t>ショウライ</t>
    </rPh>
    <rPh sb="114" eb="116">
      <t>ケンゼン</t>
    </rPh>
    <rPh sb="116" eb="118">
      <t>ウンエイ</t>
    </rPh>
    <rPh sb="119" eb="120">
      <t>ソナ</t>
    </rPh>
    <rPh sb="125" eb="128">
      <t>ゲスイドウ</t>
    </rPh>
    <rPh sb="128" eb="130">
      <t>ショリ</t>
    </rPh>
    <rPh sb="130" eb="132">
      <t>シセツ</t>
    </rPh>
    <rPh sb="133" eb="136">
      <t>トウハイゴウ</t>
    </rPh>
    <rPh sb="137" eb="139">
      <t>チョウサ</t>
    </rPh>
    <rPh sb="140" eb="142">
      <t>ケントウ</t>
    </rPh>
    <rPh sb="152" eb="154">
      <t>ゲンザイ</t>
    </rPh>
    <rPh sb="154" eb="157">
      <t>ロウキュウカ</t>
    </rPh>
    <rPh sb="158" eb="159">
      <t>シメ</t>
    </rPh>
    <rPh sb="160" eb="161">
      <t>アタイ</t>
    </rPh>
    <rPh sb="162" eb="164">
      <t>ヒジョウ</t>
    </rPh>
    <rPh sb="165" eb="166">
      <t>ヒク</t>
    </rPh>
    <rPh sb="169" eb="171">
      <t>コンゴ</t>
    </rPh>
    <rPh sb="172" eb="174">
      <t>コウシン</t>
    </rPh>
    <rPh sb="174" eb="176">
      <t>ジュヨウ</t>
    </rPh>
    <rPh sb="177" eb="179">
      <t>ゾウカ</t>
    </rPh>
    <rPh sb="180" eb="182">
      <t>ソウテイ</t>
    </rPh>
    <rPh sb="199" eb="201">
      <t>サクテイ</t>
    </rPh>
    <rPh sb="202" eb="204">
      <t>チャクシュ</t>
    </rPh>
    <rPh sb="209" eb="211">
      <t>コンゴ</t>
    </rPh>
    <rPh sb="213" eb="217">
      <t>アヅミノシ</t>
    </rPh>
    <rPh sb="217" eb="218">
      <t>シタ</t>
    </rPh>
    <rPh sb="218" eb="220">
      <t>スイドウ</t>
    </rPh>
    <rPh sb="220" eb="222">
      <t>ジギョウ</t>
    </rPh>
    <rPh sb="222" eb="224">
      <t>ケイエイ</t>
    </rPh>
    <rPh sb="224" eb="226">
      <t>センリャク</t>
    </rPh>
    <rPh sb="228" eb="229">
      <t>モト</t>
    </rPh>
    <rPh sb="232" eb="234">
      <t>ケイカク</t>
    </rPh>
    <rPh sb="234" eb="235">
      <t>テキ</t>
    </rPh>
    <rPh sb="236" eb="238">
      <t>ジギョウ</t>
    </rPh>
    <rPh sb="239" eb="241">
      <t>スイコウ</t>
    </rPh>
    <rPh sb="243" eb="245">
      <t>シセツ</t>
    </rPh>
    <rPh sb="246" eb="250">
      <t>チョウジュミョウカ</t>
    </rPh>
    <rPh sb="254" eb="256">
      <t>テキセツ</t>
    </rPh>
    <rPh sb="257" eb="259">
      <t>イジ</t>
    </rPh>
    <rPh sb="259" eb="261">
      <t>カンリ</t>
    </rPh>
    <rPh sb="262" eb="264">
      <t>ケイヒ</t>
    </rPh>
    <rPh sb="264" eb="266">
      <t>サクゲン</t>
    </rPh>
    <rPh sb="267" eb="268">
      <t>ト</t>
    </rPh>
    <rPh sb="269" eb="270">
      <t>ク</t>
    </rPh>
    <rPh sb="272" eb="274">
      <t>ケンゼン</t>
    </rPh>
    <rPh sb="275" eb="277">
      <t>ジゾク</t>
    </rPh>
    <rPh sb="277" eb="279">
      <t>カノウ</t>
    </rPh>
    <rPh sb="280" eb="282">
      <t>ケイエイ</t>
    </rPh>
    <rPh sb="283" eb="28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</si>
</sst>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1B-46DB-AC84-9EA4531ECFAE}"/>
            </c:ext>
          </c:extLst>
        </c:ser>
        <c:dLbls>
          <c:showLegendKey val="0"/>
          <c:showVal val="0"/>
          <c:showCatName val="0"/>
          <c:showSerName val="0"/>
          <c:showPercent val="0"/>
          <c:showBubbleSize val="0"/>
        </c:dLbls>
        <c:gapWidth val="150"/>
        <c:axId val="422547264"/>
        <c:axId val="42255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c:ext xmlns:c16="http://schemas.microsoft.com/office/drawing/2014/chart" uri="{C3380CC4-5D6E-409C-BE32-E72D297353CC}">
              <c16:uniqueId val="{00000001-D01B-46DB-AC84-9EA4531ECFAE}"/>
            </c:ext>
          </c:extLst>
        </c:ser>
        <c:dLbls>
          <c:showLegendKey val="0"/>
          <c:showVal val="0"/>
          <c:showCatName val="0"/>
          <c:showSerName val="0"/>
          <c:showPercent val="0"/>
          <c:showBubbleSize val="0"/>
        </c:dLbls>
        <c:marker val="1"/>
        <c:smooth val="0"/>
        <c:axId val="422547264"/>
        <c:axId val="422552360"/>
      </c:lineChart>
      <c:dateAx>
        <c:axId val="422547264"/>
        <c:scaling>
          <c:orientation val="minMax"/>
        </c:scaling>
        <c:delete val="1"/>
        <c:axPos val="b"/>
        <c:numFmt formatCode="ge" sourceLinked="1"/>
        <c:majorTickMark val="none"/>
        <c:minorTickMark val="none"/>
        <c:tickLblPos val="none"/>
        <c:crossAx val="422552360"/>
        <c:crosses val="autoZero"/>
        <c:auto val="1"/>
        <c:lblOffset val="100"/>
        <c:baseTimeUnit val="years"/>
      </c:dateAx>
      <c:valAx>
        <c:axId val="42255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5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52.75</c:v>
                </c:pt>
                <c:pt idx="3">
                  <c:v>44.76</c:v>
                </c:pt>
                <c:pt idx="4">
                  <c:v>44.63</c:v>
                </c:pt>
              </c:numCache>
            </c:numRef>
          </c:val>
          <c:extLst>
            <c:ext xmlns:c16="http://schemas.microsoft.com/office/drawing/2014/chart" uri="{C3380CC4-5D6E-409C-BE32-E72D297353CC}">
              <c16:uniqueId val="{00000000-825B-488D-890C-19F419BBCF4F}"/>
            </c:ext>
          </c:extLst>
        </c:ser>
        <c:dLbls>
          <c:showLegendKey val="0"/>
          <c:showVal val="0"/>
          <c:showCatName val="0"/>
          <c:showSerName val="0"/>
          <c:showPercent val="0"/>
          <c:showBubbleSize val="0"/>
        </c:dLbls>
        <c:gapWidth val="150"/>
        <c:axId val="423777696"/>
        <c:axId val="4237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c:ext xmlns:c16="http://schemas.microsoft.com/office/drawing/2014/chart" uri="{C3380CC4-5D6E-409C-BE32-E72D297353CC}">
              <c16:uniqueId val="{00000001-825B-488D-890C-19F419BBCF4F}"/>
            </c:ext>
          </c:extLst>
        </c:ser>
        <c:dLbls>
          <c:showLegendKey val="0"/>
          <c:showVal val="0"/>
          <c:showCatName val="0"/>
          <c:showSerName val="0"/>
          <c:showPercent val="0"/>
          <c:showBubbleSize val="0"/>
        </c:dLbls>
        <c:marker val="1"/>
        <c:smooth val="0"/>
        <c:axId val="423777696"/>
        <c:axId val="423774560"/>
      </c:lineChart>
      <c:dateAx>
        <c:axId val="423777696"/>
        <c:scaling>
          <c:orientation val="minMax"/>
        </c:scaling>
        <c:delete val="1"/>
        <c:axPos val="b"/>
        <c:numFmt formatCode="ge" sourceLinked="1"/>
        <c:majorTickMark val="none"/>
        <c:minorTickMark val="none"/>
        <c:tickLblPos val="none"/>
        <c:crossAx val="423774560"/>
        <c:crosses val="autoZero"/>
        <c:auto val="1"/>
        <c:lblOffset val="100"/>
        <c:baseTimeUnit val="years"/>
      </c:dateAx>
      <c:valAx>
        <c:axId val="4237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95.09</c:v>
                </c:pt>
                <c:pt idx="3">
                  <c:v>95.25</c:v>
                </c:pt>
                <c:pt idx="4">
                  <c:v>95.75</c:v>
                </c:pt>
              </c:numCache>
            </c:numRef>
          </c:val>
          <c:extLst>
            <c:ext xmlns:c16="http://schemas.microsoft.com/office/drawing/2014/chart" uri="{C3380CC4-5D6E-409C-BE32-E72D297353CC}">
              <c16:uniqueId val="{00000000-9D5B-4AEE-A78A-BD662DE52EFB}"/>
            </c:ext>
          </c:extLst>
        </c:ser>
        <c:dLbls>
          <c:showLegendKey val="0"/>
          <c:showVal val="0"/>
          <c:showCatName val="0"/>
          <c:showSerName val="0"/>
          <c:showPercent val="0"/>
          <c:showBubbleSize val="0"/>
        </c:dLbls>
        <c:gapWidth val="150"/>
        <c:axId val="423772208"/>
        <c:axId val="4237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c:ext xmlns:c16="http://schemas.microsoft.com/office/drawing/2014/chart" uri="{C3380CC4-5D6E-409C-BE32-E72D297353CC}">
              <c16:uniqueId val="{00000001-9D5B-4AEE-A78A-BD662DE52EFB}"/>
            </c:ext>
          </c:extLst>
        </c:ser>
        <c:dLbls>
          <c:showLegendKey val="0"/>
          <c:showVal val="0"/>
          <c:showCatName val="0"/>
          <c:showSerName val="0"/>
          <c:showPercent val="0"/>
          <c:showBubbleSize val="0"/>
        </c:dLbls>
        <c:marker val="1"/>
        <c:smooth val="0"/>
        <c:axId val="423772208"/>
        <c:axId val="423779264"/>
      </c:lineChart>
      <c:dateAx>
        <c:axId val="423772208"/>
        <c:scaling>
          <c:orientation val="minMax"/>
        </c:scaling>
        <c:delete val="1"/>
        <c:axPos val="b"/>
        <c:numFmt formatCode="ge" sourceLinked="1"/>
        <c:majorTickMark val="none"/>
        <c:minorTickMark val="none"/>
        <c:tickLblPos val="none"/>
        <c:crossAx val="423779264"/>
        <c:crosses val="autoZero"/>
        <c:auto val="1"/>
        <c:lblOffset val="100"/>
        <c:baseTimeUnit val="years"/>
      </c:dateAx>
      <c:valAx>
        <c:axId val="4237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7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118.87</c:v>
                </c:pt>
                <c:pt idx="3">
                  <c:v>123.63</c:v>
                </c:pt>
                <c:pt idx="4">
                  <c:v>119.35</c:v>
                </c:pt>
              </c:numCache>
            </c:numRef>
          </c:val>
          <c:extLst>
            <c:ext xmlns:c16="http://schemas.microsoft.com/office/drawing/2014/chart" uri="{C3380CC4-5D6E-409C-BE32-E72D297353CC}">
              <c16:uniqueId val="{00000000-3420-4232-B78A-4C4F871B38E0}"/>
            </c:ext>
          </c:extLst>
        </c:ser>
        <c:dLbls>
          <c:showLegendKey val="0"/>
          <c:showVal val="0"/>
          <c:showCatName val="0"/>
          <c:showSerName val="0"/>
          <c:showPercent val="0"/>
          <c:showBubbleSize val="0"/>
        </c:dLbls>
        <c:gapWidth val="150"/>
        <c:axId val="422549616"/>
        <c:axId val="42254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c:ext xmlns:c16="http://schemas.microsoft.com/office/drawing/2014/chart" uri="{C3380CC4-5D6E-409C-BE32-E72D297353CC}">
              <c16:uniqueId val="{00000001-3420-4232-B78A-4C4F871B38E0}"/>
            </c:ext>
          </c:extLst>
        </c:ser>
        <c:dLbls>
          <c:showLegendKey val="0"/>
          <c:showVal val="0"/>
          <c:showCatName val="0"/>
          <c:showSerName val="0"/>
          <c:showPercent val="0"/>
          <c:showBubbleSize val="0"/>
        </c:dLbls>
        <c:marker val="1"/>
        <c:smooth val="0"/>
        <c:axId val="422549616"/>
        <c:axId val="422548440"/>
      </c:lineChart>
      <c:dateAx>
        <c:axId val="422549616"/>
        <c:scaling>
          <c:orientation val="minMax"/>
        </c:scaling>
        <c:delete val="1"/>
        <c:axPos val="b"/>
        <c:numFmt formatCode="ge" sourceLinked="1"/>
        <c:majorTickMark val="none"/>
        <c:minorTickMark val="none"/>
        <c:tickLblPos val="none"/>
        <c:crossAx val="422548440"/>
        <c:crosses val="autoZero"/>
        <c:auto val="1"/>
        <c:lblOffset val="100"/>
        <c:baseTimeUnit val="years"/>
      </c:dateAx>
      <c:valAx>
        <c:axId val="42254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54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4.29</c:v>
                </c:pt>
                <c:pt idx="3">
                  <c:v>8.58</c:v>
                </c:pt>
                <c:pt idx="4">
                  <c:v>12.18</c:v>
                </c:pt>
              </c:numCache>
            </c:numRef>
          </c:val>
          <c:extLst>
            <c:ext xmlns:c16="http://schemas.microsoft.com/office/drawing/2014/chart" uri="{C3380CC4-5D6E-409C-BE32-E72D297353CC}">
              <c16:uniqueId val="{00000000-1871-416B-BA63-0759FBB7B12D}"/>
            </c:ext>
          </c:extLst>
        </c:ser>
        <c:dLbls>
          <c:showLegendKey val="0"/>
          <c:showVal val="0"/>
          <c:showCatName val="0"/>
          <c:showSerName val="0"/>
          <c:showPercent val="0"/>
          <c:showBubbleSize val="0"/>
        </c:dLbls>
        <c:gapWidth val="150"/>
        <c:axId val="422550400"/>
        <c:axId val="4225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c:ext xmlns:c16="http://schemas.microsoft.com/office/drawing/2014/chart" uri="{C3380CC4-5D6E-409C-BE32-E72D297353CC}">
              <c16:uniqueId val="{00000001-1871-416B-BA63-0759FBB7B12D}"/>
            </c:ext>
          </c:extLst>
        </c:ser>
        <c:dLbls>
          <c:showLegendKey val="0"/>
          <c:showVal val="0"/>
          <c:showCatName val="0"/>
          <c:showSerName val="0"/>
          <c:showPercent val="0"/>
          <c:showBubbleSize val="0"/>
        </c:dLbls>
        <c:marker val="1"/>
        <c:smooth val="0"/>
        <c:axId val="422550400"/>
        <c:axId val="422551968"/>
      </c:lineChart>
      <c:dateAx>
        <c:axId val="422550400"/>
        <c:scaling>
          <c:orientation val="minMax"/>
        </c:scaling>
        <c:delete val="1"/>
        <c:axPos val="b"/>
        <c:numFmt formatCode="ge" sourceLinked="1"/>
        <c:majorTickMark val="none"/>
        <c:minorTickMark val="none"/>
        <c:tickLblPos val="none"/>
        <c:crossAx val="422551968"/>
        <c:crosses val="autoZero"/>
        <c:auto val="1"/>
        <c:lblOffset val="100"/>
        <c:baseTimeUnit val="years"/>
      </c:dateAx>
      <c:valAx>
        <c:axId val="4225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5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A4-4327-B7D2-BF49C97B8140}"/>
            </c:ext>
          </c:extLst>
        </c:ser>
        <c:dLbls>
          <c:showLegendKey val="0"/>
          <c:showVal val="0"/>
          <c:showCatName val="0"/>
          <c:showSerName val="0"/>
          <c:showPercent val="0"/>
          <c:showBubbleSize val="0"/>
        </c:dLbls>
        <c:gapWidth val="150"/>
        <c:axId val="365892584"/>
        <c:axId val="36589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4A4-4327-B7D2-BF49C97B8140}"/>
            </c:ext>
          </c:extLst>
        </c:ser>
        <c:dLbls>
          <c:showLegendKey val="0"/>
          <c:showVal val="0"/>
          <c:showCatName val="0"/>
          <c:showSerName val="0"/>
          <c:showPercent val="0"/>
          <c:showBubbleSize val="0"/>
        </c:dLbls>
        <c:marker val="1"/>
        <c:smooth val="0"/>
        <c:axId val="365892584"/>
        <c:axId val="365891408"/>
      </c:lineChart>
      <c:dateAx>
        <c:axId val="365892584"/>
        <c:scaling>
          <c:orientation val="minMax"/>
        </c:scaling>
        <c:delete val="1"/>
        <c:axPos val="b"/>
        <c:numFmt formatCode="ge" sourceLinked="1"/>
        <c:majorTickMark val="none"/>
        <c:minorTickMark val="none"/>
        <c:tickLblPos val="none"/>
        <c:crossAx val="365891408"/>
        <c:crosses val="autoZero"/>
        <c:auto val="1"/>
        <c:lblOffset val="100"/>
        <c:baseTimeUnit val="years"/>
      </c:dateAx>
      <c:valAx>
        <c:axId val="36589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9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7C-4D4A-A2C8-F11F0FECB5B4}"/>
            </c:ext>
          </c:extLst>
        </c:ser>
        <c:dLbls>
          <c:showLegendKey val="0"/>
          <c:showVal val="0"/>
          <c:showCatName val="0"/>
          <c:showSerName val="0"/>
          <c:showPercent val="0"/>
          <c:showBubbleSize val="0"/>
        </c:dLbls>
        <c:gapWidth val="150"/>
        <c:axId val="423621672"/>
        <c:axId val="42362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c:ext xmlns:c16="http://schemas.microsoft.com/office/drawing/2014/chart" uri="{C3380CC4-5D6E-409C-BE32-E72D297353CC}">
              <c16:uniqueId val="{00000001-FE7C-4D4A-A2C8-F11F0FECB5B4}"/>
            </c:ext>
          </c:extLst>
        </c:ser>
        <c:dLbls>
          <c:showLegendKey val="0"/>
          <c:showVal val="0"/>
          <c:showCatName val="0"/>
          <c:showSerName val="0"/>
          <c:showPercent val="0"/>
          <c:showBubbleSize val="0"/>
        </c:dLbls>
        <c:marker val="1"/>
        <c:smooth val="0"/>
        <c:axId val="423621672"/>
        <c:axId val="423623240"/>
      </c:lineChart>
      <c:dateAx>
        <c:axId val="423621672"/>
        <c:scaling>
          <c:orientation val="minMax"/>
        </c:scaling>
        <c:delete val="1"/>
        <c:axPos val="b"/>
        <c:numFmt formatCode="ge" sourceLinked="1"/>
        <c:majorTickMark val="none"/>
        <c:minorTickMark val="none"/>
        <c:tickLblPos val="none"/>
        <c:crossAx val="423623240"/>
        <c:crosses val="autoZero"/>
        <c:auto val="1"/>
        <c:lblOffset val="100"/>
        <c:baseTimeUnit val="years"/>
      </c:dateAx>
      <c:valAx>
        <c:axId val="42362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2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46.44</c:v>
                </c:pt>
                <c:pt idx="3">
                  <c:v>67.900000000000006</c:v>
                </c:pt>
                <c:pt idx="4">
                  <c:v>62.61</c:v>
                </c:pt>
              </c:numCache>
            </c:numRef>
          </c:val>
          <c:extLst>
            <c:ext xmlns:c16="http://schemas.microsoft.com/office/drawing/2014/chart" uri="{C3380CC4-5D6E-409C-BE32-E72D297353CC}">
              <c16:uniqueId val="{00000000-CE72-4114-AEBA-85C3BE2815E1}"/>
            </c:ext>
          </c:extLst>
        </c:ser>
        <c:dLbls>
          <c:showLegendKey val="0"/>
          <c:showVal val="0"/>
          <c:showCatName val="0"/>
          <c:showSerName val="0"/>
          <c:showPercent val="0"/>
          <c:showBubbleSize val="0"/>
        </c:dLbls>
        <c:gapWidth val="150"/>
        <c:axId val="423625200"/>
        <c:axId val="42362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c:ext xmlns:c16="http://schemas.microsoft.com/office/drawing/2014/chart" uri="{C3380CC4-5D6E-409C-BE32-E72D297353CC}">
              <c16:uniqueId val="{00000001-CE72-4114-AEBA-85C3BE2815E1}"/>
            </c:ext>
          </c:extLst>
        </c:ser>
        <c:dLbls>
          <c:showLegendKey val="0"/>
          <c:showVal val="0"/>
          <c:showCatName val="0"/>
          <c:showSerName val="0"/>
          <c:showPercent val="0"/>
          <c:showBubbleSize val="0"/>
        </c:dLbls>
        <c:marker val="1"/>
        <c:smooth val="0"/>
        <c:axId val="423625200"/>
        <c:axId val="423622064"/>
      </c:lineChart>
      <c:dateAx>
        <c:axId val="423625200"/>
        <c:scaling>
          <c:orientation val="minMax"/>
        </c:scaling>
        <c:delete val="1"/>
        <c:axPos val="b"/>
        <c:numFmt formatCode="ge" sourceLinked="1"/>
        <c:majorTickMark val="none"/>
        <c:minorTickMark val="none"/>
        <c:tickLblPos val="none"/>
        <c:crossAx val="423622064"/>
        <c:crosses val="autoZero"/>
        <c:auto val="1"/>
        <c:lblOffset val="100"/>
        <c:baseTimeUnit val="years"/>
      </c:dateAx>
      <c:valAx>
        <c:axId val="42362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2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2862.61</c:v>
                </c:pt>
                <c:pt idx="3">
                  <c:v>1792.29</c:v>
                </c:pt>
                <c:pt idx="4">
                  <c:v>1567.56</c:v>
                </c:pt>
              </c:numCache>
            </c:numRef>
          </c:val>
          <c:extLst>
            <c:ext xmlns:c16="http://schemas.microsoft.com/office/drawing/2014/chart" uri="{C3380CC4-5D6E-409C-BE32-E72D297353CC}">
              <c16:uniqueId val="{00000000-423B-4F20-8FE4-02BA55B5D985}"/>
            </c:ext>
          </c:extLst>
        </c:ser>
        <c:dLbls>
          <c:showLegendKey val="0"/>
          <c:showVal val="0"/>
          <c:showCatName val="0"/>
          <c:showSerName val="0"/>
          <c:showPercent val="0"/>
          <c:showBubbleSize val="0"/>
        </c:dLbls>
        <c:gapWidth val="150"/>
        <c:axId val="423625984"/>
        <c:axId val="4236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c:ext xmlns:c16="http://schemas.microsoft.com/office/drawing/2014/chart" uri="{C3380CC4-5D6E-409C-BE32-E72D297353CC}">
              <c16:uniqueId val="{00000001-423B-4F20-8FE4-02BA55B5D985}"/>
            </c:ext>
          </c:extLst>
        </c:ser>
        <c:dLbls>
          <c:showLegendKey val="0"/>
          <c:showVal val="0"/>
          <c:showCatName val="0"/>
          <c:showSerName val="0"/>
          <c:showPercent val="0"/>
          <c:showBubbleSize val="0"/>
        </c:dLbls>
        <c:marker val="1"/>
        <c:smooth val="0"/>
        <c:axId val="423625984"/>
        <c:axId val="423624416"/>
      </c:lineChart>
      <c:dateAx>
        <c:axId val="423625984"/>
        <c:scaling>
          <c:orientation val="minMax"/>
        </c:scaling>
        <c:delete val="1"/>
        <c:axPos val="b"/>
        <c:numFmt formatCode="ge" sourceLinked="1"/>
        <c:majorTickMark val="none"/>
        <c:minorTickMark val="none"/>
        <c:tickLblPos val="none"/>
        <c:crossAx val="423624416"/>
        <c:crosses val="autoZero"/>
        <c:auto val="1"/>
        <c:lblOffset val="100"/>
        <c:baseTimeUnit val="years"/>
      </c:dateAx>
      <c:valAx>
        <c:axId val="4236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49.38</c:v>
                </c:pt>
                <c:pt idx="3">
                  <c:v>83.21</c:v>
                </c:pt>
                <c:pt idx="4">
                  <c:v>90.98</c:v>
                </c:pt>
              </c:numCache>
            </c:numRef>
          </c:val>
          <c:extLst>
            <c:ext xmlns:c16="http://schemas.microsoft.com/office/drawing/2014/chart" uri="{C3380CC4-5D6E-409C-BE32-E72D297353CC}">
              <c16:uniqueId val="{00000000-5568-40F8-8085-DAF6923EF2EB}"/>
            </c:ext>
          </c:extLst>
        </c:ser>
        <c:dLbls>
          <c:showLegendKey val="0"/>
          <c:showVal val="0"/>
          <c:showCatName val="0"/>
          <c:showSerName val="0"/>
          <c:showPercent val="0"/>
          <c:showBubbleSize val="0"/>
        </c:dLbls>
        <c:gapWidth val="150"/>
        <c:axId val="423624024"/>
        <c:axId val="42362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c:ext xmlns:c16="http://schemas.microsoft.com/office/drawing/2014/chart" uri="{C3380CC4-5D6E-409C-BE32-E72D297353CC}">
              <c16:uniqueId val="{00000001-5568-40F8-8085-DAF6923EF2EB}"/>
            </c:ext>
          </c:extLst>
        </c:ser>
        <c:dLbls>
          <c:showLegendKey val="0"/>
          <c:showVal val="0"/>
          <c:showCatName val="0"/>
          <c:showSerName val="0"/>
          <c:showPercent val="0"/>
          <c:showBubbleSize val="0"/>
        </c:dLbls>
        <c:marker val="1"/>
        <c:smooth val="0"/>
        <c:axId val="423624024"/>
        <c:axId val="423624808"/>
      </c:lineChart>
      <c:dateAx>
        <c:axId val="423624024"/>
        <c:scaling>
          <c:orientation val="minMax"/>
        </c:scaling>
        <c:delete val="1"/>
        <c:axPos val="b"/>
        <c:numFmt formatCode="ge" sourceLinked="1"/>
        <c:majorTickMark val="none"/>
        <c:minorTickMark val="none"/>
        <c:tickLblPos val="none"/>
        <c:crossAx val="423624808"/>
        <c:crosses val="autoZero"/>
        <c:auto val="1"/>
        <c:lblOffset val="100"/>
        <c:baseTimeUnit val="years"/>
      </c:dateAx>
      <c:valAx>
        <c:axId val="42362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2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391.92</c:v>
                </c:pt>
                <c:pt idx="3">
                  <c:v>232.39</c:v>
                </c:pt>
                <c:pt idx="4">
                  <c:v>213.24</c:v>
                </c:pt>
              </c:numCache>
            </c:numRef>
          </c:val>
          <c:extLst>
            <c:ext xmlns:c16="http://schemas.microsoft.com/office/drawing/2014/chart" uri="{C3380CC4-5D6E-409C-BE32-E72D297353CC}">
              <c16:uniqueId val="{00000000-9F78-4338-B48B-770BD102EF0A}"/>
            </c:ext>
          </c:extLst>
        </c:ser>
        <c:dLbls>
          <c:showLegendKey val="0"/>
          <c:showVal val="0"/>
          <c:showCatName val="0"/>
          <c:showSerName val="0"/>
          <c:showPercent val="0"/>
          <c:showBubbleSize val="0"/>
        </c:dLbls>
        <c:gapWidth val="150"/>
        <c:axId val="423620104"/>
        <c:axId val="4236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c:ext xmlns:c16="http://schemas.microsoft.com/office/drawing/2014/chart" uri="{C3380CC4-5D6E-409C-BE32-E72D297353CC}">
              <c16:uniqueId val="{00000001-9F78-4338-B48B-770BD102EF0A}"/>
            </c:ext>
          </c:extLst>
        </c:ser>
        <c:dLbls>
          <c:showLegendKey val="0"/>
          <c:showVal val="0"/>
          <c:showCatName val="0"/>
          <c:showSerName val="0"/>
          <c:showPercent val="0"/>
          <c:showBubbleSize val="0"/>
        </c:dLbls>
        <c:marker val="1"/>
        <c:smooth val="0"/>
        <c:axId val="423620104"/>
        <c:axId val="423620888"/>
      </c:lineChart>
      <c:dateAx>
        <c:axId val="423620104"/>
        <c:scaling>
          <c:orientation val="minMax"/>
        </c:scaling>
        <c:delete val="1"/>
        <c:axPos val="b"/>
        <c:numFmt formatCode="ge" sourceLinked="1"/>
        <c:majorTickMark val="none"/>
        <c:minorTickMark val="none"/>
        <c:tickLblPos val="none"/>
        <c:crossAx val="423620888"/>
        <c:crosses val="autoZero"/>
        <c:auto val="1"/>
        <c:lblOffset val="100"/>
        <c:baseTimeUnit val="years"/>
      </c:dateAx>
      <c:valAx>
        <c:axId val="4236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2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U87" sqref="BU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安曇野市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97800</v>
      </c>
      <c r="AM8" s="68"/>
      <c r="AN8" s="68"/>
      <c r="AO8" s="68"/>
      <c r="AP8" s="68"/>
      <c r="AQ8" s="68"/>
      <c r="AR8" s="68"/>
      <c r="AS8" s="68"/>
      <c r="AT8" s="67">
        <f>データ!T6</f>
        <v>331.78</v>
      </c>
      <c r="AU8" s="67"/>
      <c r="AV8" s="67"/>
      <c r="AW8" s="67"/>
      <c r="AX8" s="67"/>
      <c r="AY8" s="67"/>
      <c r="AZ8" s="67"/>
      <c r="BA8" s="67"/>
      <c r="BB8" s="67">
        <f>データ!U6</f>
        <v>294.77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63.84</v>
      </c>
      <c r="J10" s="67"/>
      <c r="K10" s="67"/>
      <c r="L10" s="67"/>
      <c r="M10" s="67"/>
      <c r="N10" s="67"/>
      <c r="O10" s="67"/>
      <c r="P10" s="67">
        <f>データ!P6</f>
        <v>2.91</v>
      </c>
      <c r="Q10" s="67"/>
      <c r="R10" s="67"/>
      <c r="S10" s="67"/>
      <c r="T10" s="67"/>
      <c r="U10" s="67"/>
      <c r="V10" s="67"/>
      <c r="W10" s="67">
        <f>データ!Q6</f>
        <v>90.62</v>
      </c>
      <c r="X10" s="67"/>
      <c r="Y10" s="67"/>
      <c r="Z10" s="67"/>
      <c r="AA10" s="67"/>
      <c r="AB10" s="67"/>
      <c r="AC10" s="67"/>
      <c r="AD10" s="68">
        <f>データ!R6</f>
        <v>3888</v>
      </c>
      <c r="AE10" s="68"/>
      <c r="AF10" s="68"/>
      <c r="AG10" s="68"/>
      <c r="AH10" s="68"/>
      <c r="AI10" s="68"/>
      <c r="AJ10" s="68"/>
      <c r="AK10" s="2"/>
      <c r="AL10" s="68">
        <f>データ!V6</f>
        <v>2844</v>
      </c>
      <c r="AM10" s="68"/>
      <c r="AN10" s="68"/>
      <c r="AO10" s="68"/>
      <c r="AP10" s="68"/>
      <c r="AQ10" s="68"/>
      <c r="AR10" s="68"/>
      <c r="AS10" s="68"/>
      <c r="AT10" s="67">
        <f>データ!W6</f>
        <v>0.91</v>
      </c>
      <c r="AU10" s="67"/>
      <c r="AV10" s="67"/>
      <c r="AW10" s="67"/>
      <c r="AX10" s="67"/>
      <c r="AY10" s="67"/>
      <c r="AZ10" s="67"/>
      <c r="BA10" s="67"/>
      <c r="BB10" s="67">
        <f>データ!X6</f>
        <v>3125.27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drcfTzkG8J72mJDNI/8TC/4heKW+NY+rqp33CfqYlsDBk5pQV9X8AQW95fMbviQhneio25Olh/F7xOxdZnFM3Q==" saltValue="9B8AeuB4MthTMSEQixna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202207</v>
      </c>
      <c r="D6" s="33">
        <f t="shared" si="3"/>
        <v>46</v>
      </c>
      <c r="E6" s="33">
        <f t="shared" si="3"/>
        <v>17</v>
      </c>
      <c r="F6" s="33">
        <f t="shared" si="3"/>
        <v>5</v>
      </c>
      <c r="G6" s="33">
        <f t="shared" si="3"/>
        <v>0</v>
      </c>
      <c r="H6" s="33" t="str">
        <f t="shared" si="3"/>
        <v>長野県　安曇野市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63.84</v>
      </c>
      <c r="P6" s="34">
        <f t="shared" si="3"/>
        <v>2.91</v>
      </c>
      <c r="Q6" s="34">
        <f t="shared" si="3"/>
        <v>90.62</v>
      </c>
      <c r="R6" s="34">
        <f t="shared" si="3"/>
        <v>3888</v>
      </c>
      <c r="S6" s="34">
        <f t="shared" si="3"/>
        <v>97800</v>
      </c>
      <c r="T6" s="34">
        <f t="shared" si="3"/>
        <v>331.78</v>
      </c>
      <c r="U6" s="34">
        <f t="shared" si="3"/>
        <v>294.77</v>
      </c>
      <c r="V6" s="34">
        <f t="shared" si="3"/>
        <v>2844</v>
      </c>
      <c r="W6" s="34">
        <f t="shared" si="3"/>
        <v>0.91</v>
      </c>
      <c r="X6" s="34">
        <f t="shared" si="3"/>
        <v>3125.27</v>
      </c>
      <c r="Y6" s="35" t="str">
        <f>IF(Y7="",NA(),Y7)</f>
        <v>-</v>
      </c>
      <c r="Z6" s="35" t="str">
        <f t="shared" ref="Z6:AH6" si="4">IF(Z7="",NA(),Z7)</f>
        <v>-</v>
      </c>
      <c r="AA6" s="35">
        <f t="shared" si="4"/>
        <v>118.87</v>
      </c>
      <c r="AB6" s="35">
        <f t="shared" si="4"/>
        <v>123.63</v>
      </c>
      <c r="AC6" s="35">
        <f t="shared" si="4"/>
        <v>119.35</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46.44</v>
      </c>
      <c r="AX6" s="35">
        <f t="shared" si="6"/>
        <v>67.900000000000006</v>
      </c>
      <c r="AY6" s="35">
        <f t="shared" si="6"/>
        <v>62.61</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2862.61</v>
      </c>
      <c r="BI6" s="35">
        <f t="shared" si="7"/>
        <v>1792.29</v>
      </c>
      <c r="BJ6" s="35">
        <f t="shared" si="7"/>
        <v>1567.56</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49.38</v>
      </c>
      <c r="BT6" s="35">
        <f t="shared" si="8"/>
        <v>83.21</v>
      </c>
      <c r="BU6" s="35">
        <f t="shared" si="8"/>
        <v>90.98</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391.92</v>
      </c>
      <c r="CE6" s="35">
        <f t="shared" si="9"/>
        <v>232.39</v>
      </c>
      <c r="CF6" s="35">
        <f t="shared" si="9"/>
        <v>213.24</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52.75</v>
      </c>
      <c r="CP6" s="35">
        <f t="shared" si="10"/>
        <v>44.76</v>
      </c>
      <c r="CQ6" s="35">
        <f t="shared" si="10"/>
        <v>44.63</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95.09</v>
      </c>
      <c r="DA6" s="35">
        <f t="shared" si="11"/>
        <v>95.25</v>
      </c>
      <c r="DB6" s="35">
        <f t="shared" si="11"/>
        <v>95.75</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4.29</v>
      </c>
      <c r="DL6" s="35">
        <f t="shared" si="12"/>
        <v>8.58</v>
      </c>
      <c r="DM6" s="35">
        <f t="shared" si="12"/>
        <v>12.18</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202207</v>
      </c>
      <c r="D7" s="37">
        <v>46</v>
      </c>
      <c r="E7" s="37">
        <v>17</v>
      </c>
      <c r="F7" s="37">
        <v>5</v>
      </c>
      <c r="G7" s="37">
        <v>0</v>
      </c>
      <c r="H7" s="37" t="s">
        <v>96</v>
      </c>
      <c r="I7" s="37" t="s">
        <v>97</v>
      </c>
      <c r="J7" s="37" t="s">
        <v>98</v>
      </c>
      <c r="K7" s="37" t="s">
        <v>99</v>
      </c>
      <c r="L7" s="37" t="s">
        <v>100</v>
      </c>
      <c r="M7" s="37" t="s">
        <v>101</v>
      </c>
      <c r="N7" s="38" t="s">
        <v>102</v>
      </c>
      <c r="O7" s="38">
        <v>63.84</v>
      </c>
      <c r="P7" s="38">
        <v>2.91</v>
      </c>
      <c r="Q7" s="38">
        <v>90.62</v>
      </c>
      <c r="R7" s="38">
        <v>3888</v>
      </c>
      <c r="S7" s="38">
        <v>97800</v>
      </c>
      <c r="T7" s="38">
        <v>331.78</v>
      </c>
      <c r="U7" s="38">
        <v>294.77</v>
      </c>
      <c r="V7" s="38">
        <v>2844</v>
      </c>
      <c r="W7" s="38">
        <v>0.91</v>
      </c>
      <c r="X7" s="38">
        <v>3125.27</v>
      </c>
      <c r="Y7" s="38" t="s">
        <v>102</v>
      </c>
      <c r="Z7" s="38" t="s">
        <v>102</v>
      </c>
      <c r="AA7" s="38">
        <v>118.87</v>
      </c>
      <c r="AB7" s="38">
        <v>123.63</v>
      </c>
      <c r="AC7" s="38">
        <v>119.35</v>
      </c>
      <c r="AD7" s="38" t="s">
        <v>102</v>
      </c>
      <c r="AE7" s="38" t="s">
        <v>102</v>
      </c>
      <c r="AF7" s="38">
        <v>99.66</v>
      </c>
      <c r="AG7" s="38">
        <v>100.95</v>
      </c>
      <c r="AH7" s="38">
        <v>101.77</v>
      </c>
      <c r="AI7" s="38">
        <v>101.6</v>
      </c>
      <c r="AJ7" s="38" t="s">
        <v>102</v>
      </c>
      <c r="AK7" s="38" t="s">
        <v>102</v>
      </c>
      <c r="AL7" s="38">
        <v>0</v>
      </c>
      <c r="AM7" s="38">
        <v>0</v>
      </c>
      <c r="AN7" s="38">
        <v>0</v>
      </c>
      <c r="AO7" s="38" t="s">
        <v>102</v>
      </c>
      <c r="AP7" s="38" t="s">
        <v>102</v>
      </c>
      <c r="AQ7" s="38">
        <v>225.39</v>
      </c>
      <c r="AR7" s="38">
        <v>224.04</v>
      </c>
      <c r="AS7" s="38">
        <v>227.4</v>
      </c>
      <c r="AT7" s="38">
        <v>195.44</v>
      </c>
      <c r="AU7" s="38" t="s">
        <v>102</v>
      </c>
      <c r="AV7" s="38" t="s">
        <v>102</v>
      </c>
      <c r="AW7" s="38">
        <v>46.44</v>
      </c>
      <c r="AX7" s="38">
        <v>67.900000000000006</v>
      </c>
      <c r="AY7" s="38">
        <v>62.61</v>
      </c>
      <c r="AZ7" s="38" t="s">
        <v>102</v>
      </c>
      <c r="BA7" s="38" t="s">
        <v>102</v>
      </c>
      <c r="BB7" s="38">
        <v>31.84</v>
      </c>
      <c r="BC7" s="38">
        <v>29.91</v>
      </c>
      <c r="BD7" s="38">
        <v>29.54</v>
      </c>
      <c r="BE7" s="38">
        <v>34.270000000000003</v>
      </c>
      <c r="BF7" s="38" t="s">
        <v>102</v>
      </c>
      <c r="BG7" s="38" t="s">
        <v>102</v>
      </c>
      <c r="BH7" s="38">
        <v>2862.61</v>
      </c>
      <c r="BI7" s="38">
        <v>1792.29</v>
      </c>
      <c r="BJ7" s="38">
        <v>1567.56</v>
      </c>
      <c r="BK7" s="38" t="s">
        <v>102</v>
      </c>
      <c r="BL7" s="38" t="s">
        <v>102</v>
      </c>
      <c r="BM7" s="38">
        <v>974.93</v>
      </c>
      <c r="BN7" s="38">
        <v>855.8</v>
      </c>
      <c r="BO7" s="38">
        <v>789.46</v>
      </c>
      <c r="BP7" s="38">
        <v>747.76</v>
      </c>
      <c r="BQ7" s="38" t="s">
        <v>102</v>
      </c>
      <c r="BR7" s="38" t="s">
        <v>102</v>
      </c>
      <c r="BS7" s="38">
        <v>49.38</v>
      </c>
      <c r="BT7" s="38">
        <v>83.21</v>
      </c>
      <c r="BU7" s="38">
        <v>90.98</v>
      </c>
      <c r="BV7" s="38" t="s">
        <v>102</v>
      </c>
      <c r="BW7" s="38" t="s">
        <v>102</v>
      </c>
      <c r="BX7" s="38">
        <v>55.32</v>
      </c>
      <c r="BY7" s="38">
        <v>59.8</v>
      </c>
      <c r="BZ7" s="38">
        <v>57.77</v>
      </c>
      <c r="CA7" s="38">
        <v>59.51</v>
      </c>
      <c r="CB7" s="38" t="s">
        <v>102</v>
      </c>
      <c r="CC7" s="38" t="s">
        <v>102</v>
      </c>
      <c r="CD7" s="38">
        <v>391.92</v>
      </c>
      <c r="CE7" s="38">
        <v>232.39</v>
      </c>
      <c r="CF7" s="38">
        <v>213.24</v>
      </c>
      <c r="CG7" s="38" t="s">
        <v>102</v>
      </c>
      <c r="CH7" s="38" t="s">
        <v>102</v>
      </c>
      <c r="CI7" s="38">
        <v>283.17</v>
      </c>
      <c r="CJ7" s="38">
        <v>263.76</v>
      </c>
      <c r="CK7" s="38">
        <v>274.35000000000002</v>
      </c>
      <c r="CL7" s="38">
        <v>261.45999999999998</v>
      </c>
      <c r="CM7" s="38" t="s">
        <v>102</v>
      </c>
      <c r="CN7" s="38" t="s">
        <v>102</v>
      </c>
      <c r="CO7" s="38">
        <v>52.75</v>
      </c>
      <c r="CP7" s="38">
        <v>44.76</v>
      </c>
      <c r="CQ7" s="38">
        <v>44.63</v>
      </c>
      <c r="CR7" s="38" t="s">
        <v>102</v>
      </c>
      <c r="CS7" s="38" t="s">
        <v>102</v>
      </c>
      <c r="CT7" s="38">
        <v>60.65</v>
      </c>
      <c r="CU7" s="38">
        <v>51.75</v>
      </c>
      <c r="CV7" s="38">
        <v>50.68</v>
      </c>
      <c r="CW7" s="38">
        <v>52.23</v>
      </c>
      <c r="CX7" s="38" t="s">
        <v>102</v>
      </c>
      <c r="CY7" s="38" t="s">
        <v>102</v>
      </c>
      <c r="CZ7" s="38">
        <v>95.09</v>
      </c>
      <c r="DA7" s="38">
        <v>95.25</v>
      </c>
      <c r="DB7" s="38">
        <v>95.75</v>
      </c>
      <c r="DC7" s="38" t="s">
        <v>102</v>
      </c>
      <c r="DD7" s="38" t="s">
        <v>102</v>
      </c>
      <c r="DE7" s="38">
        <v>84.58</v>
      </c>
      <c r="DF7" s="38">
        <v>84.84</v>
      </c>
      <c r="DG7" s="38">
        <v>84.86</v>
      </c>
      <c r="DH7" s="38">
        <v>85.82</v>
      </c>
      <c r="DI7" s="38" t="s">
        <v>102</v>
      </c>
      <c r="DJ7" s="38" t="s">
        <v>102</v>
      </c>
      <c r="DK7" s="38">
        <v>4.29</v>
      </c>
      <c r="DL7" s="38">
        <v>8.58</v>
      </c>
      <c r="DM7" s="38">
        <v>12.18</v>
      </c>
      <c r="DN7" s="38" t="s">
        <v>102</v>
      </c>
      <c r="DO7" s="38" t="s">
        <v>102</v>
      </c>
      <c r="DP7" s="38">
        <v>22.9</v>
      </c>
      <c r="DQ7" s="38">
        <v>24.87</v>
      </c>
      <c r="DR7" s="38">
        <v>24.13</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2020-01-24T07:37:30Z</cp:lastPrinted>
  <dcterms:created xsi:type="dcterms:W3CDTF">2019-12-05T04:53:59Z</dcterms:created>
  <dcterms:modified xsi:type="dcterms:W3CDTF">2020-02-20T04:09:25Z</dcterms:modified>
  <cp:category/>
</cp:coreProperties>
</file>