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207 安曇野市\"/>
    </mc:Choice>
  </mc:AlternateContent>
  <workbookProtection workbookAlgorithmName="SHA-512" workbookHashValue="hyGPJvxW/0se5RdcUY4hp2VX0GwfA1oEKGjau3FYd59KMNN3E8eGyPGOQAVJGi2CpIUdKUmjfx5rOWIa0+AbuQ==" workbookSaltValue="SUGOlBPU6csQbN67l6wsl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I85" i="4"/>
  <c r="H85" i="4"/>
  <c r="G85" i="4"/>
  <c r="F85" i="4"/>
  <c r="E85" i="4"/>
  <c r="BB10" i="4"/>
  <c r="AT10" i="4"/>
  <c r="AL10" i="4"/>
  <c r="P10" i="4"/>
  <c r="I10" i="4"/>
  <c r="B10" i="4"/>
  <c r="BB8" i="4"/>
  <c r="AT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<sst xmlns="http://schemas.openxmlformats.org/spreadsheetml/2006/main" count="220" uniqueCount="108">
  <si>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</si>
  <si>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</si>
  <si>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</si>
  <si>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</si>
  <si>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</si>
  <si>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</si>
  <si>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</si>
  <si>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</si>
  <si>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</si>
  <si>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</si>
  <si>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</si>
  <si>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</si>
  <si>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</si>
  <si>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</si>
  <si>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</si>
  <si>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</si>
  <si>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</si>
  <si>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</si>
  <si>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</si>
  <si>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</si>
  <si>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</si>
  <si>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</si>
  <si>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</si>
  <si>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</si>
  <si>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</si>
  <si>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</si>
  <si>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</si>
  <si>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</si>
  <si>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</si>
  <si>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</si>
  <si>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</si>
  <si>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</si>
  <si>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</si>
  <si>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</si>
  <si>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</si>
  <si>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</si>
  <si>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</si>
  <si>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</si>
  <si>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</si>
  <si>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</si>
  <si>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</si>
  <si>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</si>
  <si>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</si>
  <si>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</si>
  <si>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</si>
  <si>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</si>
  <si>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</si>
  <si>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</si>
  <si>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</si>
  <si>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</si>
  <si>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</si>
  <si>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</si>
  <si>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</si>
  <si>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</si>
  <si>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</si>
  <si>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</si>
  <si>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</si>
  <si>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</si>
  <si>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</si>
  <si>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</si>
  <si>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</si>
  <si>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</si>
  <si>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</si>
  <si>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</si>
  <si>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</si>
  <si>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</si>
  <si>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</si>
  <si>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</si>
  <si>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</si>
  <si>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</si>
  <si>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</si>
  <si>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</si>
  <si>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</si>
  <si>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</si>
  <si>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</si>
  <si>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</si>
  <si>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</si>
  <si>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</si>
  <si>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</si>
  <si>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</si>
  <si>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</si>
  <si>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</si>
  <si>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</si>
  <si>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</si>
  <si>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</si>
  <si>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</si>
  <si>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</si>
  <si>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</si>
  <si>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</si>
  <si>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</si>
  <si>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</si>
  <si>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</si>
  <si>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</si>
  <si>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安曇野市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</si>
  <si>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</si>
  <si>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</si>
  <si>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</si>
  <si>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</si>
  <si>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</si>
  <si>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</si>
  <si>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</si>
  <si>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</si>
  <si>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</si>
  <si>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</si>
  <si>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</si>
  <si>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動力費や委託料、企業債利息の減少により費用が減少し経常収支比率が改善した。類似団体と比較しても良好な数値であり、健全な経営状況にある。
②累積欠損金比率
　累積欠損金は、発生していない。
③流動比率
　豊科明科地域整備事業に係る大規模改修工事代金の未払計上により前年度と比較して未払計上額が多額になり、流動負債が増加し流動比率が低下した。
④企業債残高対給水収益比率
　類似団体を上回る数値ではあるが、計画的な償還により年々低下傾向である。
⑤料金回収率、⑥給水原価
　動力費や委託料などの維持管理費の減少により給水原価が減少し、料金回収率が上昇した。しかし、有収水量の減少が見込まれるため、今後も費用削減に取り組み効率的な経営を図る。
⑦施設利用率
　前年度と比べると配水量が減少し施設利用率が低下したが、類似団体よりも高い数値を維持している。今後とも投資計画に基づく施設の統廃合等の検討を行う。
⑧有収率
　施設利用率が高い一方で有収率が類似団体より低いため、引き続き漏水調査を行い、破管の修理や投資計画に基づく老朽管布設替工事を実施し、有収率の向上を図る。平成27年度から実施している漏水調査等の効果により、有収率は上昇傾向にある。</t>
    <rPh sb="1" eb="3">
      <t>ケイジョウ</t>
    </rPh>
    <rPh sb="3" eb="5">
      <t>シュウシ</t>
    </rPh>
    <rPh sb="5" eb="7">
      <t>ヒリツ</t>
    </rPh>
    <rPh sb="9" eb="11">
      <t>ドウリョク</t>
    </rPh>
    <rPh sb="11" eb="12">
      <t>ヒ</t>
    </rPh>
    <rPh sb="13" eb="16">
      <t>イタクリョウ</t>
    </rPh>
    <rPh sb="17" eb="19">
      <t>キギョウ</t>
    </rPh>
    <rPh sb="19" eb="20">
      <t>サイ</t>
    </rPh>
    <rPh sb="20" eb="22">
      <t>リソク</t>
    </rPh>
    <rPh sb="23" eb="25">
      <t>ゲンショウ</t>
    </rPh>
    <rPh sb="28" eb="30">
      <t>ヒヨウ</t>
    </rPh>
    <rPh sb="31" eb="33">
      <t>ゲンショウ</t>
    </rPh>
    <rPh sb="34" eb="36">
      <t>ケイジョウ</t>
    </rPh>
    <rPh sb="36" eb="38">
      <t>シュウシ</t>
    </rPh>
    <rPh sb="38" eb="40">
      <t>ヒリツ</t>
    </rPh>
    <rPh sb="41" eb="43">
      <t>カイゼン</t>
    </rPh>
    <rPh sb="46" eb="48">
      <t>ルイジ</t>
    </rPh>
    <rPh sb="48" eb="50">
      <t>ダンタイ</t>
    </rPh>
    <rPh sb="51" eb="53">
      <t>ヒカク</t>
    </rPh>
    <rPh sb="56" eb="58">
      <t>リョウコウ</t>
    </rPh>
    <rPh sb="59" eb="61">
      <t>スウチ</t>
    </rPh>
    <rPh sb="65" eb="67">
      <t>ケンゼン</t>
    </rPh>
    <rPh sb="68" eb="70">
      <t>ケイエイ</t>
    </rPh>
    <rPh sb="70" eb="72">
      <t>ジョウキョウ</t>
    </rPh>
    <rPh sb="78" eb="80">
      <t>ルイセキ</t>
    </rPh>
    <rPh sb="80" eb="82">
      <t>ケッソン</t>
    </rPh>
    <rPh sb="82" eb="83">
      <t>キン</t>
    </rPh>
    <rPh sb="83" eb="85">
      <t>ヒリツ</t>
    </rPh>
    <rPh sb="87" eb="89">
      <t>ルイセキ</t>
    </rPh>
    <rPh sb="89" eb="91">
      <t>ケッソン</t>
    </rPh>
    <rPh sb="91" eb="92">
      <t>キン</t>
    </rPh>
    <rPh sb="94" eb="96">
      <t>ハッセイ</t>
    </rPh>
    <rPh sb="104" eb="106">
      <t>リュウドウ</t>
    </rPh>
    <rPh sb="106" eb="108">
      <t>ヒリツ</t>
    </rPh>
    <rPh sb="110" eb="112">
      <t>トヨシナ</t>
    </rPh>
    <rPh sb="112" eb="114">
      <t>アカシナ</t>
    </rPh>
    <rPh sb="114" eb="116">
      <t>チイキ</t>
    </rPh>
    <rPh sb="116" eb="118">
      <t>セイビ</t>
    </rPh>
    <rPh sb="118" eb="120">
      <t>ジギョウ</t>
    </rPh>
    <rPh sb="121" eb="122">
      <t>カカワ</t>
    </rPh>
    <rPh sb="123" eb="126">
      <t>ダイキボ</t>
    </rPh>
    <rPh sb="126" eb="128">
      <t>カイシュウ</t>
    </rPh>
    <rPh sb="128" eb="130">
      <t>コウジ</t>
    </rPh>
    <rPh sb="130" eb="132">
      <t>ダイキン</t>
    </rPh>
    <rPh sb="133" eb="135">
      <t>ミバライ</t>
    </rPh>
    <rPh sb="135" eb="137">
      <t>ケイジョウ</t>
    </rPh>
    <rPh sb="140" eb="143">
      <t>ゼンネンド</t>
    </rPh>
    <rPh sb="144" eb="146">
      <t>ヒカク</t>
    </rPh>
    <rPh sb="148" eb="150">
      <t>ミバライ</t>
    </rPh>
    <rPh sb="150" eb="152">
      <t>ケイジョウ</t>
    </rPh>
    <rPh sb="152" eb="153">
      <t>ガク</t>
    </rPh>
    <rPh sb="154" eb="156">
      <t>タガク</t>
    </rPh>
    <rPh sb="160" eb="162">
      <t>リュウドウ</t>
    </rPh>
    <rPh sb="162" eb="164">
      <t>フサイ</t>
    </rPh>
    <rPh sb="165" eb="167">
      <t>ゾウカ</t>
    </rPh>
    <rPh sb="168" eb="170">
      <t>リュウドウ</t>
    </rPh>
    <rPh sb="170" eb="172">
      <t>ヒリツ</t>
    </rPh>
    <rPh sb="173" eb="175">
      <t>テイカ</t>
    </rPh>
    <rPh sb="180" eb="182">
      <t>キギョウ</t>
    </rPh>
    <rPh sb="182" eb="183">
      <t>サイ</t>
    </rPh>
    <rPh sb="183" eb="185">
      <t>ザンダカ</t>
    </rPh>
    <rPh sb="185" eb="186">
      <t>タイ</t>
    </rPh>
    <rPh sb="186" eb="188">
      <t>キュウスイ</t>
    </rPh>
    <rPh sb="188" eb="190">
      <t>シュウエキ</t>
    </rPh>
    <rPh sb="190" eb="192">
      <t>ヒリツ</t>
    </rPh>
    <rPh sb="194" eb="196">
      <t>ルイジ</t>
    </rPh>
    <rPh sb="196" eb="198">
      <t>ダンタイ</t>
    </rPh>
    <rPh sb="199" eb="201">
      <t>ウワマワ</t>
    </rPh>
    <rPh sb="202" eb="204">
      <t>スウチ</t>
    </rPh>
    <rPh sb="210" eb="213">
      <t>ケイカクテキ</t>
    </rPh>
    <rPh sb="214" eb="216">
      <t>ショウカン</t>
    </rPh>
    <rPh sb="219" eb="221">
      <t>ネンネン</t>
    </rPh>
    <rPh sb="221" eb="223">
      <t>テイカ</t>
    </rPh>
    <rPh sb="223" eb="225">
      <t>ケイコウ</t>
    </rPh>
    <rPh sb="231" eb="233">
      <t>リョウキン</t>
    </rPh>
    <rPh sb="233" eb="235">
      <t>カイシュウ</t>
    </rPh>
    <rPh sb="235" eb="236">
      <t>リツ</t>
    </rPh>
    <rPh sb="238" eb="240">
      <t>キュウスイ</t>
    </rPh>
    <rPh sb="240" eb="242">
      <t>ゲンカ</t>
    </rPh>
    <rPh sb="244" eb="246">
      <t>ドウリョク</t>
    </rPh>
    <rPh sb="246" eb="247">
      <t>ヒ</t>
    </rPh>
    <rPh sb="248" eb="251">
      <t>イタクリョウ</t>
    </rPh>
    <rPh sb="254" eb="256">
      <t>イジ</t>
    </rPh>
    <rPh sb="256" eb="259">
      <t>カンリヒ</t>
    </rPh>
    <rPh sb="260" eb="262">
      <t>ゲンショウ</t>
    </rPh>
    <rPh sb="265" eb="267">
      <t>キュウスイ</t>
    </rPh>
    <rPh sb="267" eb="269">
      <t>ゲンカ</t>
    </rPh>
    <rPh sb="270" eb="272">
      <t>ゲンショウ</t>
    </rPh>
    <rPh sb="274" eb="276">
      <t>リョウキン</t>
    </rPh>
    <rPh sb="276" eb="278">
      <t>カイシュウ</t>
    </rPh>
    <rPh sb="278" eb="279">
      <t>リツ</t>
    </rPh>
    <rPh sb="280" eb="282">
      <t>ジョウショウ</t>
    </rPh>
    <rPh sb="289" eb="291">
      <t>ユウシュウ</t>
    </rPh>
    <rPh sb="291" eb="293">
      <t>スイリョウ</t>
    </rPh>
    <rPh sb="294" eb="296">
      <t>ゲンショウ</t>
    </rPh>
    <rPh sb="297" eb="299">
      <t>ミコ</t>
    </rPh>
    <rPh sb="305" eb="307">
      <t>コンゴ</t>
    </rPh>
    <rPh sb="308" eb="310">
      <t>ヒヨウ</t>
    </rPh>
    <rPh sb="310" eb="312">
      <t>サクゲン</t>
    </rPh>
    <rPh sb="313" eb="314">
      <t>ト</t>
    </rPh>
    <rPh sb="315" eb="316">
      <t>ク</t>
    </rPh>
    <rPh sb="317" eb="320">
      <t>コウリツテキ</t>
    </rPh>
    <rPh sb="321" eb="323">
      <t>ケイエイ</t>
    </rPh>
    <rPh sb="324" eb="325">
      <t>ハカ</t>
    </rPh>
    <rPh sb="329" eb="331">
      <t>シセツ</t>
    </rPh>
    <rPh sb="331" eb="334">
      <t>リヨウリツ</t>
    </rPh>
    <rPh sb="336" eb="339">
      <t>ゼンネンド</t>
    </rPh>
    <rPh sb="340" eb="341">
      <t>クラ</t>
    </rPh>
    <rPh sb="344" eb="346">
      <t>ハイスイ</t>
    </rPh>
    <rPh sb="346" eb="347">
      <t>リョウ</t>
    </rPh>
    <rPh sb="348" eb="350">
      <t>ゲンショウ</t>
    </rPh>
    <rPh sb="351" eb="353">
      <t>シセツ</t>
    </rPh>
    <rPh sb="353" eb="356">
      <t>リヨウリツ</t>
    </rPh>
    <rPh sb="357" eb="359">
      <t>テイカ</t>
    </rPh>
    <rPh sb="363" eb="365">
      <t>ルイジ</t>
    </rPh>
    <rPh sb="365" eb="367">
      <t>ダンタイ</t>
    </rPh>
    <rPh sb="370" eb="371">
      <t>タカ</t>
    </rPh>
    <rPh sb="372" eb="374">
      <t>スウチ</t>
    </rPh>
    <rPh sb="375" eb="377">
      <t>イジ</t>
    </rPh>
    <rPh sb="382" eb="384">
      <t>コンゴ</t>
    </rPh>
    <rPh sb="386" eb="388">
      <t>トウシ</t>
    </rPh>
    <rPh sb="388" eb="390">
      <t>ケイカク</t>
    </rPh>
    <rPh sb="391" eb="392">
      <t>モト</t>
    </rPh>
    <rPh sb="394" eb="396">
      <t>シセツ</t>
    </rPh>
    <rPh sb="397" eb="400">
      <t>トウハイゴウ</t>
    </rPh>
    <rPh sb="400" eb="401">
      <t>トウ</t>
    </rPh>
    <rPh sb="402" eb="404">
      <t>ケントウ</t>
    </rPh>
    <rPh sb="405" eb="406">
      <t>オコナ</t>
    </rPh>
    <rPh sb="410" eb="413">
      <t>ユウシュウリツ</t>
    </rPh>
    <rPh sb="415" eb="417">
      <t>シセツ</t>
    </rPh>
    <rPh sb="417" eb="420">
      <t>リヨウリツ</t>
    </rPh>
    <rPh sb="421" eb="422">
      <t>タカ</t>
    </rPh>
    <rPh sb="423" eb="425">
      <t>イッポウ</t>
    </rPh>
    <rPh sb="426" eb="429">
      <t>ユウシュウリツ</t>
    </rPh>
    <rPh sb="430" eb="432">
      <t>ルイジ</t>
    </rPh>
    <rPh sb="432" eb="434">
      <t>ダンタイ</t>
    </rPh>
    <rPh sb="436" eb="437">
      <t>ヒク</t>
    </rPh>
    <rPh sb="441" eb="442">
      <t>ヒ</t>
    </rPh>
    <rPh sb="443" eb="444">
      <t>ツヅ</t>
    </rPh>
    <rPh sb="445" eb="447">
      <t>ロウスイ</t>
    </rPh>
    <rPh sb="447" eb="449">
      <t>チョウサ</t>
    </rPh>
    <rPh sb="450" eb="451">
      <t>オコナ</t>
    </rPh>
    <rPh sb="453" eb="454">
      <t>ハ</t>
    </rPh>
    <rPh sb="454" eb="455">
      <t>カン</t>
    </rPh>
    <rPh sb="456" eb="458">
      <t>シュウリ</t>
    </rPh>
    <rPh sb="459" eb="461">
      <t>トウシ</t>
    </rPh>
    <rPh sb="461" eb="463">
      <t>ケイカク</t>
    </rPh>
    <rPh sb="464" eb="465">
      <t>モト</t>
    </rPh>
    <rPh sb="467" eb="469">
      <t>ロウキュウ</t>
    </rPh>
    <rPh sb="469" eb="470">
      <t>カン</t>
    </rPh>
    <rPh sb="470" eb="473">
      <t>フセツガ</t>
    </rPh>
    <rPh sb="473" eb="475">
      <t>コウジ</t>
    </rPh>
    <rPh sb="476" eb="478">
      <t>ジッシ</t>
    </rPh>
    <rPh sb="480" eb="483">
      <t>ユウシュウリツ</t>
    </rPh>
    <rPh sb="484" eb="486">
      <t>コウジョウ</t>
    </rPh>
    <rPh sb="487" eb="488">
      <t>ハカ</t>
    </rPh>
    <rPh sb="490" eb="492">
      <t>ヘイセイ</t>
    </rPh>
    <rPh sb="494" eb="496">
      <t>ネンド</t>
    </rPh>
    <rPh sb="498" eb="500">
      <t>ジッシ</t>
    </rPh>
    <rPh sb="504" eb="506">
      <t>ロウスイ</t>
    </rPh>
    <rPh sb="506" eb="508">
      <t>チョウサ</t>
    </rPh>
    <rPh sb="508" eb="509">
      <t>トウ</t>
    </rPh>
    <rPh sb="510" eb="512">
      <t>コウカ</t>
    </rPh>
    <rPh sb="516" eb="519">
      <t>ユウシュウリツ</t>
    </rPh>
    <rPh sb="520" eb="522">
      <t>ジョウショウ</t>
    </rPh>
    <rPh sb="522" eb="524">
      <t>ケイコウ</t>
    </rPh>
    <phoneticPr fontId="4"/>
  </si>
  <si>
    <t>①有形固定資産減価償却率
　年々上昇傾向であり、法定耐用年数に近い資産が多くなってきていることを示しているため、令和２年度には施設の老朽化診断を行い、耐震化も含めた投資計画の見直しを図る。
②管路経年劣化率
　類似団体よりも低い数値となっているが、年々上昇傾向である。投資計画に基づく耐震化も含めた管路の更新を計画的に行う。
③管路更新率
　平成30年度は主要管路整備導・配水管布設替工事及び豊科・明科地域整備事業を重点施策として実施し、管路更新率が上昇した。</t>
    <rPh sb="1" eb="12">
      <t>ユウケイコテイシサンゲンカショウキャクリツ</t>
    </rPh>
    <rPh sb="14" eb="16">
      <t>ネンネン</t>
    </rPh>
    <rPh sb="16" eb="18">
      <t>ジョウショウ</t>
    </rPh>
    <rPh sb="18" eb="20">
      <t>ケイコウ</t>
    </rPh>
    <rPh sb="24" eb="26">
      <t>ホウテイ</t>
    </rPh>
    <rPh sb="26" eb="28">
      <t>タイヨウ</t>
    </rPh>
    <rPh sb="28" eb="30">
      <t>ネンスウ</t>
    </rPh>
    <rPh sb="31" eb="32">
      <t>チカ</t>
    </rPh>
    <rPh sb="33" eb="35">
      <t>シサン</t>
    </rPh>
    <rPh sb="36" eb="37">
      <t>オオ</t>
    </rPh>
    <rPh sb="48" eb="49">
      <t>シメ</t>
    </rPh>
    <rPh sb="56" eb="58">
      <t>レイワ</t>
    </rPh>
    <rPh sb="59" eb="61">
      <t>ネンド</t>
    </rPh>
    <rPh sb="63" eb="65">
      <t>シセツ</t>
    </rPh>
    <rPh sb="66" eb="69">
      <t>ロウキュウカ</t>
    </rPh>
    <rPh sb="69" eb="71">
      <t>シンダン</t>
    </rPh>
    <rPh sb="72" eb="73">
      <t>オコナ</t>
    </rPh>
    <rPh sb="75" eb="78">
      <t>タイシンカ</t>
    </rPh>
    <rPh sb="79" eb="80">
      <t>フク</t>
    </rPh>
    <rPh sb="82" eb="84">
      <t>トウシ</t>
    </rPh>
    <rPh sb="84" eb="86">
      <t>ケイカク</t>
    </rPh>
    <rPh sb="87" eb="89">
      <t>ミナオ</t>
    </rPh>
    <rPh sb="91" eb="92">
      <t>ハカ</t>
    </rPh>
    <rPh sb="96" eb="98">
      <t>カンロ</t>
    </rPh>
    <rPh sb="98" eb="100">
      <t>ケイネン</t>
    </rPh>
    <rPh sb="100" eb="102">
      <t>レッカ</t>
    </rPh>
    <rPh sb="102" eb="103">
      <t>リツ</t>
    </rPh>
    <rPh sb="112" eb="113">
      <t>ヒク</t>
    </rPh>
    <rPh sb="114" eb="116">
      <t>スウチ</t>
    </rPh>
    <rPh sb="124" eb="126">
      <t>ネンネン</t>
    </rPh>
    <rPh sb="126" eb="128">
      <t>ジョウショウ</t>
    </rPh>
    <rPh sb="128" eb="130">
      <t>ケイコウ</t>
    </rPh>
    <rPh sb="134" eb="136">
      <t>トウシ</t>
    </rPh>
    <rPh sb="136" eb="138">
      <t>ケイカク</t>
    </rPh>
    <rPh sb="139" eb="140">
      <t>モト</t>
    </rPh>
    <rPh sb="142" eb="145">
      <t>タイシンカ</t>
    </rPh>
    <rPh sb="146" eb="147">
      <t>フク</t>
    </rPh>
    <rPh sb="149" eb="151">
      <t>カンロ</t>
    </rPh>
    <rPh sb="152" eb="154">
      <t>コウシン</t>
    </rPh>
    <rPh sb="155" eb="158">
      <t>ケイカクテキ</t>
    </rPh>
    <rPh sb="159" eb="160">
      <t>オコナ</t>
    </rPh>
    <rPh sb="164" eb="166">
      <t>カンロ</t>
    </rPh>
    <rPh sb="166" eb="168">
      <t>コウシン</t>
    </rPh>
    <rPh sb="168" eb="169">
      <t>リツ</t>
    </rPh>
    <rPh sb="171" eb="173">
      <t>ヘイセイ</t>
    </rPh>
    <rPh sb="175" eb="177">
      <t>ネンド</t>
    </rPh>
    <rPh sb="178" eb="180">
      <t>シュヨウ</t>
    </rPh>
    <rPh sb="180" eb="182">
      <t>カンロ</t>
    </rPh>
    <rPh sb="182" eb="184">
      <t>セイビ</t>
    </rPh>
    <rPh sb="184" eb="185">
      <t>ミチビ</t>
    </rPh>
    <rPh sb="186" eb="189">
      <t>ハイスイカン</t>
    </rPh>
    <rPh sb="189" eb="192">
      <t>フセツガ</t>
    </rPh>
    <rPh sb="192" eb="194">
      <t>コウジ</t>
    </rPh>
    <rPh sb="194" eb="195">
      <t>オヨ</t>
    </rPh>
    <rPh sb="196" eb="198">
      <t>トヨシナ</t>
    </rPh>
    <rPh sb="199" eb="201">
      <t>アカシナ</t>
    </rPh>
    <rPh sb="201" eb="203">
      <t>チイキ</t>
    </rPh>
    <rPh sb="203" eb="205">
      <t>セイビ</t>
    </rPh>
    <rPh sb="205" eb="207">
      <t>ジギョウ</t>
    </rPh>
    <rPh sb="208" eb="210">
      <t>ジュウテン</t>
    </rPh>
    <rPh sb="210" eb="211">
      <t>セ</t>
    </rPh>
    <rPh sb="211" eb="212">
      <t>サク</t>
    </rPh>
    <rPh sb="215" eb="217">
      <t>ジッシ</t>
    </rPh>
    <rPh sb="219" eb="221">
      <t>カンロ</t>
    </rPh>
    <rPh sb="221" eb="223">
      <t>コウシン</t>
    </rPh>
    <rPh sb="223" eb="224">
      <t>リツ</t>
    </rPh>
    <rPh sb="225" eb="227">
      <t>ジョウショウ</t>
    </rPh>
    <phoneticPr fontId="4"/>
  </si>
  <si>
    <t>　「経営の健全性・効率性」については、経常収支比率、料金回収率などの指標が上昇傾向であり、類似団体も大きく上回っていることから、健全な経営状況にある。
　「老朽化の状況」については、老朽化は年々進んでいるが、類似団体と比較しても計画的に更新が進んでいる状況である。しかし、法定耐用年数に近い資産が多いため、令和２年度には施設の老朽化診断を行い、耐震化も含めた投資計画の見直しを図る。
　平成28年度に安定した事業経営と水道水の安定供給を目指した中長期計画「安曇野市水道ビジョン」を策定した。主な投資計画事業は、有収率向上のための漏水対策の推進、老朽管の更新及び施設の耐震化などである。現在の健全な経営状況を今後も継続するために、ビジョンに基づきこれらの事業を実施していく。</t>
    <rPh sb="2" eb="4">
      <t>ケイエイ</t>
    </rPh>
    <rPh sb="5" eb="8">
      <t>ケンゼンセイ</t>
    </rPh>
    <rPh sb="9" eb="12">
      <t>コウリツセイ</t>
    </rPh>
    <rPh sb="19" eb="21">
      <t>ケイジョウ</t>
    </rPh>
    <rPh sb="21" eb="23">
      <t>シュウシ</t>
    </rPh>
    <rPh sb="23" eb="25">
      <t>ヒリツ</t>
    </rPh>
    <rPh sb="26" eb="28">
      <t>リョウキン</t>
    </rPh>
    <rPh sb="28" eb="30">
      <t>カイシュウ</t>
    </rPh>
    <rPh sb="30" eb="31">
      <t>リツ</t>
    </rPh>
    <rPh sb="34" eb="36">
      <t>シヒョウ</t>
    </rPh>
    <rPh sb="37" eb="39">
      <t>ジョウショウ</t>
    </rPh>
    <rPh sb="39" eb="41">
      <t>ケイコウ</t>
    </rPh>
    <rPh sb="45" eb="47">
      <t>ルイジ</t>
    </rPh>
    <rPh sb="47" eb="49">
      <t>ダンタイ</t>
    </rPh>
    <rPh sb="50" eb="51">
      <t>オオ</t>
    </rPh>
    <rPh sb="53" eb="55">
      <t>ウワマワ</t>
    </rPh>
    <rPh sb="64" eb="66">
      <t>ケンゼン</t>
    </rPh>
    <rPh sb="67" eb="69">
      <t>ケイエイ</t>
    </rPh>
    <rPh sb="69" eb="71">
      <t>ジョウキョウ</t>
    </rPh>
    <rPh sb="78" eb="81">
      <t>ロウキュウカ</t>
    </rPh>
    <rPh sb="82" eb="84">
      <t>ジョウキョウ</t>
    </rPh>
    <rPh sb="91" eb="94">
      <t>ロウキュウカ</t>
    </rPh>
    <rPh sb="95" eb="97">
      <t>ネンネン</t>
    </rPh>
    <rPh sb="97" eb="98">
      <t>スス</t>
    </rPh>
    <rPh sb="104" eb="106">
      <t>ルイジ</t>
    </rPh>
    <rPh sb="106" eb="108">
      <t>ダンタイ</t>
    </rPh>
    <rPh sb="109" eb="111">
      <t>ヒカク</t>
    </rPh>
    <rPh sb="118" eb="120">
      <t>コウシン</t>
    </rPh>
    <rPh sb="121" eb="122">
      <t>スス</t>
    </rPh>
    <rPh sb="126" eb="128">
      <t>ジョウキョウ</t>
    </rPh>
    <rPh sb="193" eb="195">
      <t>ヘイセイ</t>
    </rPh>
    <rPh sb="197" eb="199">
      <t>ネンド</t>
    </rPh>
    <rPh sb="200" eb="202">
      <t>アンテイ</t>
    </rPh>
    <rPh sb="204" eb="206">
      <t>ジギョウ</t>
    </rPh>
    <rPh sb="206" eb="208">
      <t>ケイエイ</t>
    </rPh>
    <rPh sb="209" eb="212">
      <t>スイドウスイ</t>
    </rPh>
    <rPh sb="213" eb="215">
      <t>アンテイ</t>
    </rPh>
    <rPh sb="215" eb="217">
      <t>キョウキュウ</t>
    </rPh>
    <rPh sb="218" eb="220">
      <t>メザ</t>
    </rPh>
    <rPh sb="222" eb="225">
      <t>チュウチョウキ</t>
    </rPh>
    <rPh sb="225" eb="227">
      <t>ケイカク</t>
    </rPh>
    <rPh sb="228" eb="232">
      <t>アヅミノシ</t>
    </rPh>
    <rPh sb="232" eb="234">
      <t>スイドウ</t>
    </rPh>
    <rPh sb="240" eb="242">
      <t>サクテイ</t>
    </rPh>
    <rPh sb="245" eb="246">
      <t>オモ</t>
    </rPh>
    <rPh sb="247" eb="249">
      <t>トウシ</t>
    </rPh>
    <rPh sb="249" eb="251">
      <t>ケイカク</t>
    </rPh>
    <rPh sb="251" eb="253">
      <t>ジギョウ</t>
    </rPh>
    <rPh sb="255" eb="258">
      <t>ユウシュウリツ</t>
    </rPh>
    <rPh sb="258" eb="260">
      <t>コウジョウ</t>
    </rPh>
    <rPh sb="264" eb="266">
      <t>ロウスイ</t>
    </rPh>
    <rPh sb="266" eb="268">
      <t>タイサク</t>
    </rPh>
    <rPh sb="269" eb="271">
      <t>スイシン</t>
    </rPh>
    <rPh sb="272" eb="274">
      <t>ロウキュウ</t>
    </rPh>
    <rPh sb="274" eb="275">
      <t>カン</t>
    </rPh>
    <rPh sb="276" eb="278">
      <t>コウシン</t>
    </rPh>
    <rPh sb="278" eb="279">
      <t>オヨ</t>
    </rPh>
    <rPh sb="280" eb="282">
      <t>シセツ</t>
    </rPh>
    <rPh sb="283" eb="286">
      <t>タイシンカ</t>
    </rPh>
    <rPh sb="292" eb="294">
      <t>ゲンザイ</t>
    </rPh>
    <rPh sb="295" eb="297">
      <t>ケンゼン</t>
    </rPh>
    <rPh sb="298" eb="300">
      <t>ケイエイ</t>
    </rPh>
    <rPh sb="300" eb="302">
      <t>ジョウキョウ</t>
    </rPh>
    <rPh sb="303" eb="305">
      <t>コンゴ</t>
    </rPh>
    <rPh sb="306" eb="308">
      <t>ケイゾク</t>
    </rPh>
    <rPh sb="319" eb="320">
      <t>モト</t>
    </rPh>
    <rPh sb="326" eb="328">
      <t>ジギョウ</t>
    </rPh>
    <rPh sb="329" eb="33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</si>
</sst>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1.08</c:v>
                </c:pt>
                <c:pt idx="1">
                  <c:v>0.4</c:v>
                </c:pt>
                <c:pt idx="2">
                  <c:v>0.78</c:v>
                </c:pt>
                <c:pt idx="3">
                  <c:v>0.56999999999999995</c:v>
                </c:pt>
                <c:pt idx="4">
                  <c:v>0.75</c:v>
                </c:pt>
              </c:numCache>
            </c:numRef>
          </c:val>
          <c:extLst>
            <c:ext xmlns:c16="http://schemas.microsoft.com/office/drawing/2014/chart" uri="{C3380CC4-5D6E-409C-BE32-E72D297353CC}">
              <c16:uniqueId val="{00000000-D39B-4886-8BA6-F37DF0B36238}"/>
            </c:ext>
          </c:extLst>
        </c:ser>
        <c:dLbls>
          <c:showLegendKey val="0"/>
          <c:showVal val="0"/>
          <c:showCatName val="0"/>
          <c:showSerName val="0"/>
          <c:showPercent val="0"/>
          <c:showBubbleSize val="0"/>
        </c:dLbls>
        <c:gapWidth val="150"/>
        <c:axId val="477383296"/>
        <c:axId val="47738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D39B-4886-8BA6-F37DF0B36238}"/>
            </c:ext>
          </c:extLst>
        </c:ser>
        <c:dLbls>
          <c:showLegendKey val="0"/>
          <c:showVal val="0"/>
          <c:showCatName val="0"/>
          <c:showSerName val="0"/>
          <c:showPercent val="0"/>
          <c:showBubbleSize val="0"/>
        </c:dLbls>
        <c:marker val="1"/>
        <c:smooth val="0"/>
        <c:axId val="477383296"/>
        <c:axId val="477384080"/>
      </c:lineChart>
      <c:dateAx>
        <c:axId val="477383296"/>
        <c:scaling>
          <c:orientation val="minMax"/>
        </c:scaling>
        <c:delete val="1"/>
        <c:axPos val="b"/>
        <c:numFmt formatCode="ge" sourceLinked="1"/>
        <c:majorTickMark val="none"/>
        <c:minorTickMark val="none"/>
        <c:tickLblPos val="none"/>
        <c:crossAx val="477384080"/>
        <c:crosses val="autoZero"/>
        <c:auto val="1"/>
        <c:lblOffset val="100"/>
        <c:baseTimeUnit val="years"/>
      </c:dateAx>
      <c:valAx>
        <c:axId val="47738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3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52.93</c:v>
                </c:pt>
                <c:pt idx="1">
                  <c:v>65.84</c:v>
                </c:pt>
                <c:pt idx="2">
                  <c:v>64.62</c:v>
                </c:pt>
                <c:pt idx="3">
                  <c:v>76.55</c:v>
                </c:pt>
                <c:pt idx="4">
                  <c:v>74.760000000000005</c:v>
                </c:pt>
              </c:numCache>
            </c:numRef>
          </c:val>
          <c:extLst>
            <c:ext xmlns:c16="http://schemas.microsoft.com/office/drawing/2014/chart" uri="{C3380CC4-5D6E-409C-BE32-E72D297353CC}">
              <c16:uniqueId val="{00000000-7F1A-4D31-9F00-E29F662392C8}"/>
            </c:ext>
          </c:extLst>
        </c:ser>
        <c:dLbls>
          <c:showLegendKey val="0"/>
          <c:showVal val="0"/>
          <c:showCatName val="0"/>
          <c:showSerName val="0"/>
          <c:showPercent val="0"/>
          <c:showBubbleSize val="0"/>
        </c:dLbls>
        <c:gapWidth val="150"/>
        <c:axId val="481191688"/>
        <c:axId val="48118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7F1A-4D31-9F00-E29F662392C8}"/>
            </c:ext>
          </c:extLst>
        </c:ser>
        <c:dLbls>
          <c:showLegendKey val="0"/>
          <c:showVal val="0"/>
          <c:showCatName val="0"/>
          <c:showSerName val="0"/>
          <c:showPercent val="0"/>
          <c:showBubbleSize val="0"/>
        </c:dLbls>
        <c:marker val="1"/>
        <c:smooth val="0"/>
        <c:axId val="481191688"/>
        <c:axId val="481188552"/>
      </c:lineChart>
      <c:dateAx>
        <c:axId val="481191688"/>
        <c:scaling>
          <c:orientation val="minMax"/>
        </c:scaling>
        <c:delete val="1"/>
        <c:axPos val="b"/>
        <c:numFmt formatCode="ge" sourceLinked="1"/>
        <c:majorTickMark val="none"/>
        <c:minorTickMark val="none"/>
        <c:tickLblPos val="none"/>
        <c:crossAx val="481188552"/>
        <c:crosses val="autoZero"/>
        <c:auto val="1"/>
        <c:lblOffset val="100"/>
        <c:baseTimeUnit val="years"/>
      </c:dateAx>
      <c:valAx>
        <c:axId val="48118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9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79.349999999999994</c:v>
                </c:pt>
                <c:pt idx="1">
                  <c:v>77.91</c:v>
                </c:pt>
                <c:pt idx="2">
                  <c:v>79.58</c:v>
                </c:pt>
                <c:pt idx="3">
                  <c:v>80.28</c:v>
                </c:pt>
                <c:pt idx="4">
                  <c:v>82.16</c:v>
                </c:pt>
              </c:numCache>
            </c:numRef>
          </c:val>
          <c:extLst>
            <c:ext xmlns:c16="http://schemas.microsoft.com/office/drawing/2014/chart" uri="{C3380CC4-5D6E-409C-BE32-E72D297353CC}">
              <c16:uniqueId val="{00000000-8B8A-4FFD-AC19-ED9FEB50A83A}"/>
            </c:ext>
          </c:extLst>
        </c:ser>
        <c:dLbls>
          <c:showLegendKey val="0"/>
          <c:showVal val="0"/>
          <c:showCatName val="0"/>
          <c:showSerName val="0"/>
          <c:showPercent val="0"/>
          <c:showBubbleSize val="0"/>
        </c:dLbls>
        <c:gapWidth val="150"/>
        <c:axId val="481189336"/>
        <c:axId val="48118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8B8A-4FFD-AC19-ED9FEB50A83A}"/>
            </c:ext>
          </c:extLst>
        </c:ser>
        <c:dLbls>
          <c:showLegendKey val="0"/>
          <c:showVal val="0"/>
          <c:showCatName val="0"/>
          <c:showSerName val="0"/>
          <c:showPercent val="0"/>
          <c:showBubbleSize val="0"/>
        </c:dLbls>
        <c:marker val="1"/>
        <c:smooth val="0"/>
        <c:axId val="481189336"/>
        <c:axId val="481189728"/>
      </c:lineChart>
      <c:dateAx>
        <c:axId val="481189336"/>
        <c:scaling>
          <c:orientation val="minMax"/>
        </c:scaling>
        <c:delete val="1"/>
        <c:axPos val="b"/>
        <c:numFmt formatCode="ge" sourceLinked="1"/>
        <c:majorTickMark val="none"/>
        <c:minorTickMark val="none"/>
        <c:tickLblPos val="none"/>
        <c:crossAx val="481189728"/>
        <c:crosses val="autoZero"/>
        <c:auto val="1"/>
        <c:lblOffset val="100"/>
        <c:baseTimeUnit val="years"/>
      </c:dateAx>
      <c:valAx>
        <c:axId val="4811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8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117.09</c:v>
                </c:pt>
                <c:pt idx="1">
                  <c:v>113.21</c:v>
                </c:pt>
                <c:pt idx="2">
                  <c:v>118.45</c:v>
                </c:pt>
                <c:pt idx="3">
                  <c:v>119.64</c:v>
                </c:pt>
                <c:pt idx="4">
                  <c:v>123.34</c:v>
                </c:pt>
              </c:numCache>
            </c:numRef>
          </c:val>
          <c:extLst>
            <c:ext xmlns:c16="http://schemas.microsoft.com/office/drawing/2014/chart" uri="{C3380CC4-5D6E-409C-BE32-E72D297353CC}">
              <c16:uniqueId val="{00000000-B9AF-41B3-99C4-52F7188607E0}"/>
            </c:ext>
          </c:extLst>
        </c:ser>
        <c:dLbls>
          <c:showLegendKey val="0"/>
          <c:showVal val="0"/>
          <c:showCatName val="0"/>
          <c:showSerName val="0"/>
          <c:showPercent val="0"/>
          <c:showBubbleSize val="0"/>
        </c:dLbls>
        <c:gapWidth val="150"/>
        <c:axId val="477381336"/>
        <c:axId val="47738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B9AF-41B3-99C4-52F7188607E0}"/>
            </c:ext>
          </c:extLst>
        </c:ser>
        <c:dLbls>
          <c:showLegendKey val="0"/>
          <c:showVal val="0"/>
          <c:showCatName val="0"/>
          <c:showSerName val="0"/>
          <c:showPercent val="0"/>
          <c:showBubbleSize val="0"/>
        </c:dLbls>
        <c:marker val="1"/>
        <c:smooth val="0"/>
        <c:axId val="477381336"/>
        <c:axId val="477384472"/>
      </c:lineChart>
      <c:dateAx>
        <c:axId val="477381336"/>
        <c:scaling>
          <c:orientation val="minMax"/>
        </c:scaling>
        <c:delete val="1"/>
        <c:axPos val="b"/>
        <c:numFmt formatCode="ge" sourceLinked="1"/>
        <c:majorTickMark val="none"/>
        <c:minorTickMark val="none"/>
        <c:tickLblPos val="none"/>
        <c:crossAx val="477384472"/>
        <c:crosses val="autoZero"/>
        <c:auto val="1"/>
        <c:lblOffset val="100"/>
        <c:baseTimeUnit val="years"/>
      </c:dateAx>
      <c:valAx>
        <c:axId val="477384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38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42.28</c:v>
                </c:pt>
                <c:pt idx="1">
                  <c:v>44.24</c:v>
                </c:pt>
                <c:pt idx="2">
                  <c:v>46.44</c:v>
                </c:pt>
                <c:pt idx="3">
                  <c:v>47.76</c:v>
                </c:pt>
                <c:pt idx="4">
                  <c:v>48.56</c:v>
                </c:pt>
              </c:numCache>
            </c:numRef>
          </c:val>
          <c:extLst>
            <c:ext xmlns:c16="http://schemas.microsoft.com/office/drawing/2014/chart" uri="{C3380CC4-5D6E-409C-BE32-E72D297353CC}">
              <c16:uniqueId val="{00000000-6E7E-42FB-B763-C7DE4873F37A}"/>
            </c:ext>
          </c:extLst>
        </c:ser>
        <c:dLbls>
          <c:showLegendKey val="0"/>
          <c:showVal val="0"/>
          <c:showCatName val="0"/>
          <c:showSerName val="0"/>
          <c:showPercent val="0"/>
          <c:showBubbleSize val="0"/>
        </c:dLbls>
        <c:gapWidth val="150"/>
        <c:axId val="477386040"/>
        <c:axId val="47738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6E7E-42FB-B763-C7DE4873F37A}"/>
            </c:ext>
          </c:extLst>
        </c:ser>
        <c:dLbls>
          <c:showLegendKey val="0"/>
          <c:showVal val="0"/>
          <c:showCatName val="0"/>
          <c:showSerName val="0"/>
          <c:showPercent val="0"/>
          <c:showBubbleSize val="0"/>
        </c:dLbls>
        <c:marker val="1"/>
        <c:smooth val="0"/>
        <c:axId val="477386040"/>
        <c:axId val="477382512"/>
      </c:lineChart>
      <c:dateAx>
        <c:axId val="477386040"/>
        <c:scaling>
          <c:orientation val="minMax"/>
        </c:scaling>
        <c:delete val="1"/>
        <c:axPos val="b"/>
        <c:numFmt formatCode="ge" sourceLinked="1"/>
        <c:majorTickMark val="none"/>
        <c:minorTickMark val="none"/>
        <c:tickLblPos val="none"/>
        <c:crossAx val="477382512"/>
        <c:crosses val="autoZero"/>
        <c:auto val="1"/>
        <c:lblOffset val="100"/>
        <c:baseTimeUnit val="years"/>
      </c:dateAx>
      <c:valAx>
        <c:axId val="47738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38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1.89</c:v>
                </c:pt>
                <c:pt idx="1">
                  <c:v>2.09</c:v>
                </c:pt>
                <c:pt idx="2">
                  <c:v>1.05</c:v>
                </c:pt>
                <c:pt idx="3">
                  <c:v>6.59</c:v>
                </c:pt>
                <c:pt idx="4">
                  <c:v>8.5299999999999994</c:v>
                </c:pt>
              </c:numCache>
            </c:numRef>
          </c:val>
          <c:extLst>
            <c:ext xmlns:c16="http://schemas.microsoft.com/office/drawing/2014/chart" uri="{C3380CC4-5D6E-409C-BE32-E72D297353CC}">
              <c16:uniqueId val="{00000000-6D9B-447C-9FD0-D3E09CC86348}"/>
            </c:ext>
          </c:extLst>
        </c:ser>
        <c:dLbls>
          <c:showLegendKey val="0"/>
          <c:showVal val="0"/>
          <c:showCatName val="0"/>
          <c:showSerName val="0"/>
          <c:showPercent val="0"/>
          <c:showBubbleSize val="0"/>
        </c:dLbls>
        <c:gapWidth val="150"/>
        <c:axId val="477381728"/>
        <c:axId val="47738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6D9B-447C-9FD0-D3E09CC86348}"/>
            </c:ext>
          </c:extLst>
        </c:ser>
        <c:dLbls>
          <c:showLegendKey val="0"/>
          <c:showVal val="0"/>
          <c:showCatName val="0"/>
          <c:showSerName val="0"/>
          <c:showPercent val="0"/>
          <c:showBubbleSize val="0"/>
        </c:dLbls>
        <c:marker val="1"/>
        <c:smooth val="0"/>
        <c:axId val="477381728"/>
        <c:axId val="477382120"/>
      </c:lineChart>
      <c:dateAx>
        <c:axId val="477381728"/>
        <c:scaling>
          <c:orientation val="minMax"/>
        </c:scaling>
        <c:delete val="1"/>
        <c:axPos val="b"/>
        <c:numFmt formatCode="ge" sourceLinked="1"/>
        <c:majorTickMark val="none"/>
        <c:minorTickMark val="none"/>
        <c:tickLblPos val="none"/>
        <c:crossAx val="477382120"/>
        <c:crosses val="autoZero"/>
        <c:auto val="1"/>
        <c:lblOffset val="100"/>
        <c:baseTimeUnit val="years"/>
      </c:dateAx>
      <c:valAx>
        <c:axId val="47738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3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5E-4E2C-99F3-4783149D54F7}"/>
            </c:ext>
          </c:extLst>
        </c:ser>
        <c:dLbls>
          <c:showLegendKey val="0"/>
          <c:showVal val="0"/>
          <c:showCatName val="0"/>
          <c:showSerName val="0"/>
          <c:showPercent val="0"/>
          <c:showBubbleSize val="0"/>
        </c:dLbls>
        <c:gapWidth val="150"/>
        <c:axId val="480770288"/>
        <c:axId val="48076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085E-4E2C-99F3-4783149D54F7}"/>
            </c:ext>
          </c:extLst>
        </c:ser>
        <c:dLbls>
          <c:showLegendKey val="0"/>
          <c:showVal val="0"/>
          <c:showCatName val="0"/>
          <c:showSerName val="0"/>
          <c:showPercent val="0"/>
          <c:showBubbleSize val="0"/>
        </c:dLbls>
        <c:marker val="1"/>
        <c:smooth val="0"/>
        <c:axId val="480770288"/>
        <c:axId val="480766760"/>
      </c:lineChart>
      <c:dateAx>
        <c:axId val="480770288"/>
        <c:scaling>
          <c:orientation val="minMax"/>
        </c:scaling>
        <c:delete val="1"/>
        <c:axPos val="b"/>
        <c:numFmt formatCode="ge" sourceLinked="1"/>
        <c:majorTickMark val="none"/>
        <c:minorTickMark val="none"/>
        <c:tickLblPos val="none"/>
        <c:crossAx val="480766760"/>
        <c:crosses val="autoZero"/>
        <c:auto val="1"/>
        <c:lblOffset val="100"/>
        <c:baseTimeUnit val="years"/>
      </c:dateAx>
      <c:valAx>
        <c:axId val="480766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7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291.55</c:v>
                </c:pt>
                <c:pt idx="1">
                  <c:v>344.17</c:v>
                </c:pt>
                <c:pt idx="2">
                  <c:v>412.73</c:v>
                </c:pt>
                <c:pt idx="3">
                  <c:v>403.31</c:v>
                </c:pt>
                <c:pt idx="4">
                  <c:v>300.27</c:v>
                </c:pt>
              </c:numCache>
            </c:numRef>
          </c:val>
          <c:extLst>
            <c:ext xmlns:c16="http://schemas.microsoft.com/office/drawing/2014/chart" uri="{C3380CC4-5D6E-409C-BE32-E72D297353CC}">
              <c16:uniqueId val="{00000000-A451-4B95-B675-5F3652169B2D}"/>
            </c:ext>
          </c:extLst>
        </c:ser>
        <c:dLbls>
          <c:showLegendKey val="0"/>
          <c:showVal val="0"/>
          <c:showCatName val="0"/>
          <c:showSerName val="0"/>
          <c:showPercent val="0"/>
          <c:showBubbleSize val="0"/>
        </c:dLbls>
        <c:gapWidth val="150"/>
        <c:axId val="480773424"/>
        <c:axId val="4807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A451-4B95-B675-5F3652169B2D}"/>
            </c:ext>
          </c:extLst>
        </c:ser>
        <c:dLbls>
          <c:showLegendKey val="0"/>
          <c:showVal val="0"/>
          <c:showCatName val="0"/>
          <c:showSerName val="0"/>
          <c:showPercent val="0"/>
          <c:showBubbleSize val="0"/>
        </c:dLbls>
        <c:marker val="1"/>
        <c:smooth val="0"/>
        <c:axId val="480773424"/>
        <c:axId val="480769504"/>
      </c:lineChart>
      <c:dateAx>
        <c:axId val="480773424"/>
        <c:scaling>
          <c:orientation val="minMax"/>
        </c:scaling>
        <c:delete val="1"/>
        <c:axPos val="b"/>
        <c:numFmt formatCode="ge" sourceLinked="1"/>
        <c:majorTickMark val="none"/>
        <c:minorTickMark val="none"/>
        <c:tickLblPos val="none"/>
        <c:crossAx val="480769504"/>
        <c:crosses val="autoZero"/>
        <c:auto val="1"/>
        <c:lblOffset val="100"/>
        <c:baseTimeUnit val="years"/>
      </c:dateAx>
      <c:valAx>
        <c:axId val="48076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77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510.92</c:v>
                </c:pt>
                <c:pt idx="1">
                  <c:v>479.16</c:v>
                </c:pt>
                <c:pt idx="2">
                  <c:v>435.11</c:v>
                </c:pt>
                <c:pt idx="3">
                  <c:v>404.89</c:v>
                </c:pt>
                <c:pt idx="4">
                  <c:v>379.11</c:v>
                </c:pt>
              </c:numCache>
            </c:numRef>
          </c:val>
          <c:extLst>
            <c:ext xmlns:c16="http://schemas.microsoft.com/office/drawing/2014/chart" uri="{C3380CC4-5D6E-409C-BE32-E72D297353CC}">
              <c16:uniqueId val="{00000000-7A0F-4F42-A654-FAC2C773FB15}"/>
            </c:ext>
          </c:extLst>
        </c:ser>
        <c:dLbls>
          <c:showLegendKey val="0"/>
          <c:showVal val="0"/>
          <c:showCatName val="0"/>
          <c:showSerName val="0"/>
          <c:showPercent val="0"/>
          <c:showBubbleSize val="0"/>
        </c:dLbls>
        <c:gapWidth val="150"/>
        <c:axId val="480769896"/>
        <c:axId val="48077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7A0F-4F42-A654-FAC2C773FB15}"/>
            </c:ext>
          </c:extLst>
        </c:ser>
        <c:dLbls>
          <c:showLegendKey val="0"/>
          <c:showVal val="0"/>
          <c:showCatName val="0"/>
          <c:showSerName val="0"/>
          <c:showPercent val="0"/>
          <c:showBubbleSize val="0"/>
        </c:dLbls>
        <c:marker val="1"/>
        <c:smooth val="0"/>
        <c:axId val="480769896"/>
        <c:axId val="480770680"/>
      </c:lineChart>
      <c:dateAx>
        <c:axId val="480769896"/>
        <c:scaling>
          <c:orientation val="minMax"/>
        </c:scaling>
        <c:delete val="1"/>
        <c:axPos val="b"/>
        <c:numFmt formatCode="ge" sourceLinked="1"/>
        <c:majorTickMark val="none"/>
        <c:minorTickMark val="none"/>
        <c:tickLblPos val="none"/>
        <c:crossAx val="480770680"/>
        <c:crosses val="autoZero"/>
        <c:auto val="1"/>
        <c:lblOffset val="100"/>
        <c:baseTimeUnit val="years"/>
      </c:dateAx>
      <c:valAx>
        <c:axId val="480770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76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110.71</c:v>
                </c:pt>
                <c:pt idx="1">
                  <c:v>106.03</c:v>
                </c:pt>
                <c:pt idx="2">
                  <c:v>111.77</c:v>
                </c:pt>
                <c:pt idx="3">
                  <c:v>113.28</c:v>
                </c:pt>
                <c:pt idx="4">
                  <c:v>117.56</c:v>
                </c:pt>
              </c:numCache>
            </c:numRef>
          </c:val>
          <c:extLst>
            <c:ext xmlns:c16="http://schemas.microsoft.com/office/drawing/2014/chart" uri="{C3380CC4-5D6E-409C-BE32-E72D297353CC}">
              <c16:uniqueId val="{00000000-ED2E-442D-88DD-B82C8177FB21}"/>
            </c:ext>
          </c:extLst>
        </c:ser>
        <c:dLbls>
          <c:showLegendKey val="0"/>
          <c:showVal val="0"/>
          <c:showCatName val="0"/>
          <c:showSerName val="0"/>
          <c:showPercent val="0"/>
          <c:showBubbleSize val="0"/>
        </c:dLbls>
        <c:gapWidth val="150"/>
        <c:axId val="480767936"/>
        <c:axId val="48076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ED2E-442D-88DD-B82C8177FB21}"/>
            </c:ext>
          </c:extLst>
        </c:ser>
        <c:dLbls>
          <c:showLegendKey val="0"/>
          <c:showVal val="0"/>
          <c:showCatName val="0"/>
          <c:showSerName val="0"/>
          <c:showPercent val="0"/>
          <c:showBubbleSize val="0"/>
        </c:dLbls>
        <c:marker val="1"/>
        <c:smooth val="0"/>
        <c:axId val="480767936"/>
        <c:axId val="480767152"/>
      </c:lineChart>
      <c:dateAx>
        <c:axId val="480767936"/>
        <c:scaling>
          <c:orientation val="minMax"/>
        </c:scaling>
        <c:delete val="1"/>
        <c:axPos val="b"/>
        <c:numFmt formatCode="ge" sourceLinked="1"/>
        <c:majorTickMark val="none"/>
        <c:minorTickMark val="none"/>
        <c:tickLblPos val="none"/>
        <c:crossAx val="480767152"/>
        <c:crosses val="autoZero"/>
        <c:auto val="1"/>
        <c:lblOffset val="100"/>
        <c:baseTimeUnit val="years"/>
      </c:dateAx>
      <c:valAx>
        <c:axId val="48076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7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161.5</c:v>
                </c:pt>
                <c:pt idx="1">
                  <c:v>168.33</c:v>
                </c:pt>
                <c:pt idx="2">
                  <c:v>159.57</c:v>
                </c:pt>
                <c:pt idx="3">
                  <c:v>157.63</c:v>
                </c:pt>
                <c:pt idx="4">
                  <c:v>151.93</c:v>
                </c:pt>
              </c:numCache>
            </c:numRef>
          </c:val>
          <c:extLst>
            <c:ext xmlns:c16="http://schemas.microsoft.com/office/drawing/2014/chart" uri="{C3380CC4-5D6E-409C-BE32-E72D297353CC}">
              <c16:uniqueId val="{00000000-9B12-46AC-94D4-1D2D941E0F6E}"/>
            </c:ext>
          </c:extLst>
        </c:ser>
        <c:dLbls>
          <c:showLegendKey val="0"/>
          <c:showVal val="0"/>
          <c:showCatName val="0"/>
          <c:showSerName val="0"/>
          <c:showPercent val="0"/>
          <c:showBubbleSize val="0"/>
        </c:dLbls>
        <c:gapWidth val="150"/>
        <c:axId val="480771856"/>
        <c:axId val="48077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9B12-46AC-94D4-1D2D941E0F6E}"/>
            </c:ext>
          </c:extLst>
        </c:ser>
        <c:dLbls>
          <c:showLegendKey val="0"/>
          <c:showVal val="0"/>
          <c:showCatName val="0"/>
          <c:showSerName val="0"/>
          <c:showPercent val="0"/>
          <c:showBubbleSize val="0"/>
        </c:dLbls>
        <c:marker val="1"/>
        <c:smooth val="0"/>
        <c:axId val="480771856"/>
        <c:axId val="480772248"/>
      </c:lineChart>
      <c:dateAx>
        <c:axId val="480771856"/>
        <c:scaling>
          <c:orientation val="minMax"/>
        </c:scaling>
        <c:delete val="1"/>
        <c:axPos val="b"/>
        <c:numFmt formatCode="ge" sourceLinked="1"/>
        <c:majorTickMark val="none"/>
        <c:minorTickMark val="none"/>
        <c:tickLblPos val="none"/>
        <c:crossAx val="480772248"/>
        <c:crosses val="autoZero"/>
        <c:auto val="1"/>
        <c:lblOffset val="100"/>
        <c:baseTimeUnit val="years"/>
      </c:dateAx>
      <c:valAx>
        <c:axId val="48077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77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G57" sqref="BG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安曇野市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97800</v>
      </c>
      <c r="AM8" s="60"/>
      <c r="AN8" s="60"/>
      <c r="AO8" s="60"/>
      <c r="AP8" s="60"/>
      <c r="AQ8" s="60"/>
      <c r="AR8" s="60"/>
      <c r="AS8" s="60"/>
      <c r="AT8" s="51">
        <f>データ!$S$6</f>
        <v>331.78</v>
      </c>
      <c r="AU8" s="52"/>
      <c r="AV8" s="52"/>
      <c r="AW8" s="52"/>
      <c r="AX8" s="52"/>
      <c r="AY8" s="52"/>
      <c r="AZ8" s="52"/>
      <c r="BA8" s="52"/>
      <c r="BB8" s="53">
        <f>データ!$T$6</f>
        <v>294.77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73.03</v>
      </c>
      <c r="J10" s="52"/>
      <c r="K10" s="52"/>
      <c r="L10" s="52"/>
      <c r="M10" s="52"/>
      <c r="N10" s="52"/>
      <c r="O10" s="63"/>
      <c r="P10" s="53">
        <f>データ!$P$6</f>
        <v>99.03</v>
      </c>
      <c r="Q10" s="53"/>
      <c r="R10" s="53"/>
      <c r="S10" s="53"/>
      <c r="T10" s="53"/>
      <c r="U10" s="53"/>
      <c r="V10" s="53"/>
      <c r="W10" s="60">
        <f>データ!$Q$6</f>
        <v>3090</v>
      </c>
      <c r="X10" s="60"/>
      <c r="Y10" s="60"/>
      <c r="Z10" s="60"/>
      <c r="AA10" s="60"/>
      <c r="AB10" s="60"/>
      <c r="AC10" s="60"/>
      <c r="AD10" s="2"/>
      <c r="AE10" s="2"/>
      <c r="AF10" s="2"/>
      <c r="AG10" s="2"/>
      <c r="AH10" s="4"/>
      <c r="AI10" s="4"/>
      <c r="AJ10" s="4"/>
      <c r="AK10" s="4"/>
      <c r="AL10" s="60">
        <f>データ!$U$6</f>
        <v>96630</v>
      </c>
      <c r="AM10" s="60"/>
      <c r="AN10" s="60"/>
      <c r="AO10" s="60"/>
      <c r="AP10" s="60"/>
      <c r="AQ10" s="60"/>
      <c r="AR10" s="60"/>
      <c r="AS10" s="60"/>
      <c r="AT10" s="51">
        <f>データ!$V$6</f>
        <v>132.75</v>
      </c>
      <c r="AU10" s="52"/>
      <c r="AV10" s="52"/>
      <c r="AW10" s="52"/>
      <c r="AX10" s="52"/>
      <c r="AY10" s="52"/>
      <c r="AZ10" s="52"/>
      <c r="BA10" s="52"/>
      <c r="BB10" s="53">
        <f>データ!$W$6</f>
        <v>727.91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Ih3WIVBli6Sy0EA8ABIHEMdS8Oy3xRPVawyUEa6y4bOWNfldOZSFNfnMTR61xI7VsYdn1Go3O6VeZulrmSqlg==" saltValue="hlPgSuDIsFG0oRIsJYhO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202207</v>
      </c>
      <c r="D6" s="34">
        <f t="shared" si="3"/>
        <v>46</v>
      </c>
      <c r="E6" s="34">
        <f t="shared" si="3"/>
        <v>1</v>
      </c>
      <c r="F6" s="34">
        <f t="shared" si="3"/>
        <v>0</v>
      </c>
      <c r="G6" s="34">
        <f t="shared" si="3"/>
        <v>1</v>
      </c>
      <c r="H6" s="34" t="str">
        <f t="shared" si="3"/>
        <v>長野県　安曇野市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73.03</v>
      </c>
      <c r="P6" s="35">
        <f t="shared" si="3"/>
        <v>99.03</v>
      </c>
      <c r="Q6" s="35">
        <f t="shared" si="3"/>
        <v>3090</v>
      </c>
      <c r="R6" s="35">
        <f t="shared" si="3"/>
        <v>97800</v>
      </c>
      <c r="S6" s="35">
        <f t="shared" si="3"/>
        <v>331.78</v>
      </c>
      <c r="T6" s="35">
        <f t="shared" si="3"/>
        <v>294.77</v>
      </c>
      <c r="U6" s="35">
        <f t="shared" si="3"/>
        <v>96630</v>
      </c>
      <c r="V6" s="35">
        <f t="shared" si="3"/>
        <v>132.75</v>
      </c>
      <c r="W6" s="35">
        <f t="shared" si="3"/>
        <v>727.91</v>
      </c>
      <c r="X6" s="36">
        <f>IF(X7="",NA(),X7)</f>
        <v>117.09</v>
      </c>
      <c r="Y6" s="36">
        <f t="shared" ref="Y6:AG6" si="4">IF(Y7="",NA(),Y7)</f>
        <v>113.21</v>
      </c>
      <c r="Z6" s="36">
        <f t="shared" si="4"/>
        <v>118.45</v>
      </c>
      <c r="AA6" s="36">
        <f t="shared" si="4"/>
        <v>119.64</v>
      </c>
      <c r="AB6" s="36">
        <f t="shared" si="4"/>
        <v>123.34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291.55</v>
      </c>
      <c r="AU6" s="36">
        <f t="shared" ref="AU6:BC6" si="6">IF(AU7="",NA(),AU7)</f>
        <v>344.17</v>
      </c>
      <c r="AV6" s="36">
        <f t="shared" si="6"/>
        <v>412.73</v>
      </c>
      <c r="AW6" s="36">
        <f t="shared" si="6"/>
        <v>403.31</v>
      </c>
      <c r="AX6" s="36">
        <f t="shared" si="6"/>
        <v>300.27</v>
      </c>
      <c r="AY6" s="36">
        <f t="shared" si="6"/>
        <v>335.95</v>
      </c>
      <c r="AZ6" s="36">
        <f t="shared" si="6"/>
        <v>346.59</v>
      </c>
      <c r="BA6" s="36">
        <f t="shared" si="6"/>
        <v>357.82</v>
      </c>
      <c r="BB6" s="36">
        <f t="shared" si="6"/>
        <v>355.5</v>
      </c>
      <c r="BC6" s="36">
        <f t="shared" si="6"/>
        <v>349.83</v>
      </c>
      <c r="BD6" s="35" t="str">
        <f>IF(BD7="","",IF(BD7="-","【-】","【"&amp;SUBSTITUTE(TEXT(BD7,"#,##0.00"),"-","△")&amp;"】"))</f>
        <v>【261.93】</v>
      </c>
      <c r="BE6" s="36">
        <f>IF(BE7="",NA(),BE7)</f>
        <v>510.92</v>
      </c>
      <c r="BF6" s="36">
        <f t="shared" ref="BF6:BN6" si="7">IF(BF7="",NA(),BF7)</f>
        <v>479.16</v>
      </c>
      <c r="BG6" s="36">
        <f t="shared" si="7"/>
        <v>435.11</v>
      </c>
      <c r="BH6" s="36">
        <f t="shared" si="7"/>
        <v>404.89</v>
      </c>
      <c r="BI6" s="36">
        <f t="shared" si="7"/>
        <v>379.11</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110.71</v>
      </c>
      <c r="BQ6" s="36">
        <f t="shared" ref="BQ6:BY6" si="8">IF(BQ7="",NA(),BQ7)</f>
        <v>106.03</v>
      </c>
      <c r="BR6" s="36">
        <f t="shared" si="8"/>
        <v>111.77</v>
      </c>
      <c r="BS6" s="36">
        <f t="shared" si="8"/>
        <v>113.28</v>
      </c>
      <c r="BT6" s="36">
        <f t="shared" si="8"/>
        <v>117.56</v>
      </c>
      <c r="BU6" s="36">
        <f t="shared" si="8"/>
        <v>105.21</v>
      </c>
      <c r="BV6" s="36">
        <f t="shared" si="8"/>
        <v>105.71</v>
      </c>
      <c r="BW6" s="36">
        <f t="shared" si="8"/>
        <v>106.01</v>
      </c>
      <c r="BX6" s="36">
        <f t="shared" si="8"/>
        <v>104.57</v>
      </c>
      <c r="BY6" s="36">
        <f t="shared" si="8"/>
        <v>103.54</v>
      </c>
      <c r="BZ6" s="35" t="str">
        <f>IF(BZ7="","",IF(BZ7="-","【-】","【"&amp;SUBSTITUTE(TEXT(BZ7,"#,##0.00"),"-","△")&amp;"】"))</f>
        <v>【103.91】</v>
      </c>
      <c r="CA6" s="36">
        <f>IF(CA7="",NA(),CA7)</f>
        <v>161.5</v>
      </c>
      <c r="CB6" s="36">
        <f t="shared" ref="CB6:CJ6" si="9">IF(CB7="",NA(),CB7)</f>
        <v>168.33</v>
      </c>
      <c r="CC6" s="36">
        <f t="shared" si="9"/>
        <v>159.57</v>
      </c>
      <c r="CD6" s="36">
        <f t="shared" si="9"/>
        <v>157.63</v>
      </c>
      <c r="CE6" s="36">
        <f t="shared" si="9"/>
        <v>151.93</v>
      </c>
      <c r="CF6" s="36">
        <f t="shared" si="9"/>
        <v>162.59</v>
      </c>
      <c r="CG6" s="36">
        <f t="shared" si="9"/>
        <v>162.15</v>
      </c>
      <c r="CH6" s="36">
        <f t="shared" si="9"/>
        <v>162.24</v>
      </c>
      <c r="CI6" s="36">
        <f t="shared" si="9"/>
        <v>165.47</v>
      </c>
      <c r="CJ6" s="36">
        <f t="shared" si="9"/>
        <v>167.46</v>
      </c>
      <c r="CK6" s="35" t="str">
        <f>IF(CK7="","",IF(CK7="-","【-】","【"&amp;SUBSTITUTE(TEXT(CK7,"#,##0.00"),"-","△")&amp;"】"))</f>
        <v>【167.11】</v>
      </c>
      <c r="CL6" s="36">
        <f>IF(CL7="",NA(),CL7)</f>
        <v>52.93</v>
      </c>
      <c r="CM6" s="36">
        <f t="shared" ref="CM6:CU6" si="10">IF(CM7="",NA(),CM7)</f>
        <v>65.84</v>
      </c>
      <c r="CN6" s="36">
        <f t="shared" si="10"/>
        <v>64.62</v>
      </c>
      <c r="CO6" s="36">
        <f t="shared" si="10"/>
        <v>76.55</v>
      </c>
      <c r="CP6" s="36">
        <f t="shared" si="10"/>
        <v>74.760000000000005</v>
      </c>
      <c r="CQ6" s="36">
        <f t="shared" si="10"/>
        <v>59.17</v>
      </c>
      <c r="CR6" s="36">
        <f t="shared" si="10"/>
        <v>59.34</v>
      </c>
      <c r="CS6" s="36">
        <f t="shared" si="10"/>
        <v>59.11</v>
      </c>
      <c r="CT6" s="36">
        <f t="shared" si="10"/>
        <v>59.74</v>
      </c>
      <c r="CU6" s="36">
        <f t="shared" si="10"/>
        <v>59.46</v>
      </c>
      <c r="CV6" s="35" t="str">
        <f>IF(CV7="","",IF(CV7="-","【-】","【"&amp;SUBSTITUTE(TEXT(CV7,"#,##0.00"),"-","△")&amp;"】"))</f>
        <v>【60.27】</v>
      </c>
      <c r="CW6" s="36">
        <f>IF(CW7="",NA(),CW7)</f>
        <v>79.349999999999994</v>
      </c>
      <c r="CX6" s="36">
        <f t="shared" ref="CX6:DF6" si="11">IF(CX7="",NA(),CX7)</f>
        <v>77.91</v>
      </c>
      <c r="CY6" s="36">
        <f t="shared" si="11"/>
        <v>79.58</v>
      </c>
      <c r="CZ6" s="36">
        <f t="shared" si="11"/>
        <v>80.28</v>
      </c>
      <c r="DA6" s="36">
        <f t="shared" si="11"/>
        <v>82.16</v>
      </c>
      <c r="DB6" s="36">
        <f t="shared" si="11"/>
        <v>87.6</v>
      </c>
      <c r="DC6" s="36">
        <f t="shared" si="11"/>
        <v>87.74</v>
      </c>
      <c r="DD6" s="36">
        <f t="shared" si="11"/>
        <v>87.91</v>
      </c>
      <c r="DE6" s="36">
        <f t="shared" si="11"/>
        <v>87.28</v>
      </c>
      <c r="DF6" s="36">
        <f t="shared" si="11"/>
        <v>87.41</v>
      </c>
      <c r="DG6" s="35" t="str">
        <f>IF(DG7="","",IF(DG7="-","【-】","【"&amp;SUBSTITUTE(TEXT(DG7,"#,##0.00"),"-","△")&amp;"】"))</f>
        <v>【89.92】</v>
      </c>
      <c r="DH6" s="36">
        <f>IF(DH7="",NA(),DH7)</f>
        <v>42.28</v>
      </c>
      <c r="DI6" s="36">
        <f t="shared" ref="DI6:DQ6" si="12">IF(DI7="",NA(),DI7)</f>
        <v>44.24</v>
      </c>
      <c r="DJ6" s="36">
        <f t="shared" si="12"/>
        <v>46.44</v>
      </c>
      <c r="DK6" s="36">
        <f t="shared" si="12"/>
        <v>47.76</v>
      </c>
      <c r="DL6" s="36">
        <f t="shared" si="12"/>
        <v>48.56</v>
      </c>
      <c r="DM6" s="36">
        <f t="shared" si="12"/>
        <v>45.25</v>
      </c>
      <c r="DN6" s="36">
        <f t="shared" si="12"/>
        <v>46.27</v>
      </c>
      <c r="DO6" s="36">
        <f t="shared" si="12"/>
        <v>46.88</v>
      </c>
      <c r="DP6" s="36">
        <f t="shared" si="12"/>
        <v>46.94</v>
      </c>
      <c r="DQ6" s="36">
        <f t="shared" si="12"/>
        <v>47.62</v>
      </c>
      <c r="DR6" s="35" t="str">
        <f>IF(DR7="","",IF(DR7="-","【-】","【"&amp;SUBSTITUTE(TEXT(DR7,"#,##0.00"),"-","△")&amp;"】"))</f>
        <v>【48.85】</v>
      </c>
      <c r="DS6" s="36">
        <f>IF(DS7="",NA(),DS7)</f>
        <v>1.89</v>
      </c>
      <c r="DT6" s="36">
        <f t="shared" ref="DT6:EB6" si="13">IF(DT7="",NA(),DT7)</f>
        <v>2.09</v>
      </c>
      <c r="DU6" s="36">
        <f t="shared" si="13"/>
        <v>1.05</v>
      </c>
      <c r="DV6" s="36">
        <f t="shared" si="13"/>
        <v>6.59</v>
      </c>
      <c r="DW6" s="36">
        <f t="shared" si="13"/>
        <v>8.5299999999999994</v>
      </c>
      <c r="DX6" s="36">
        <f t="shared" si="13"/>
        <v>10.71</v>
      </c>
      <c r="DY6" s="36">
        <f t="shared" si="13"/>
        <v>10.93</v>
      </c>
      <c r="DZ6" s="36">
        <f t="shared" si="13"/>
        <v>13.39</v>
      </c>
      <c r="EA6" s="36">
        <f t="shared" si="13"/>
        <v>14.48</v>
      </c>
      <c r="EB6" s="36">
        <f t="shared" si="13"/>
        <v>16.27</v>
      </c>
      <c r="EC6" s="35" t="str">
        <f>IF(EC7="","",IF(EC7="-","【-】","【"&amp;SUBSTITUTE(TEXT(EC7,"#,##0.00"),"-","△")&amp;"】"))</f>
        <v>【17.80】</v>
      </c>
      <c r="ED6" s="36">
        <f>IF(ED7="",NA(),ED7)</f>
        <v>1.08</v>
      </c>
      <c r="EE6" s="36">
        <f t="shared" ref="EE6:EM6" si="14">IF(EE7="",NA(),EE7)</f>
        <v>0.4</v>
      </c>
      <c r="EF6" s="36">
        <f t="shared" si="14"/>
        <v>0.78</v>
      </c>
      <c r="EG6" s="36">
        <f t="shared" si="14"/>
        <v>0.56999999999999995</v>
      </c>
      <c r="EH6" s="36">
        <f t="shared" si="14"/>
        <v>0.75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202207</v>
      </c>
      <c r="D7" s="38">
        <v>46</v>
      </c>
      <c r="E7" s="38">
        <v>1</v>
      </c>
      <c r="F7" s="38">
        <v>0</v>
      </c>
      <c r="G7" s="38">
        <v>1</v>
      </c>
      <c r="H7" s="38" t="s">
        <v>93</v>
      </c>
      <c r="I7" s="38" t="s">
        <v>94</v>
      </c>
      <c r="J7" s="38" t="s">
        <v>95</v>
      </c>
      <c r="K7" s="38" t="s">
        <v>96</v>
      </c>
      <c r="L7" s="38" t="s">
        <v>97</v>
      </c>
      <c r="M7" s="38" t="s">
        <v>98</v>
      </c>
      <c r="N7" s="39" t="s">
        <v>99</v>
      </c>
      <c r="O7" s="39">
        <v>73.03</v>
      </c>
      <c r="P7" s="39">
        <v>99.03</v>
      </c>
      <c r="Q7" s="39">
        <v>3090</v>
      </c>
      <c r="R7" s="39">
        <v>97800</v>
      </c>
      <c r="S7" s="39">
        <v>331.78</v>
      </c>
      <c r="T7" s="39">
        <v>294.77</v>
      </c>
      <c r="U7" s="39">
        <v>96630</v>
      </c>
      <c r="V7" s="39">
        <v>132.75</v>
      </c>
      <c r="W7" s="39">
        <v>727.91</v>
      </c>
      <c r="X7" s="39">
        <v>117.09</v>
      </c>
      <c r="Y7" s="39">
        <v>113.21</v>
      </c>
      <c r="Z7" s="39">
        <v>118.45</v>
      </c>
      <c r="AA7" s="39">
        <v>119.64</v>
      </c>
      <c r="AB7" s="39">
        <v>123.34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291.55</v>
      </c>
      <c r="AU7" s="39">
        <v>344.17</v>
      </c>
      <c r="AV7" s="39">
        <v>412.73</v>
      </c>
      <c r="AW7" s="39">
        <v>403.31</v>
      </c>
      <c r="AX7" s="39">
        <v>300.27</v>
      </c>
      <c r="AY7" s="39">
        <v>335.95</v>
      </c>
      <c r="AZ7" s="39">
        <v>346.59</v>
      </c>
      <c r="BA7" s="39">
        <v>357.82</v>
      </c>
      <c r="BB7" s="39">
        <v>355.5</v>
      </c>
      <c r="BC7" s="39">
        <v>349.83</v>
      </c>
      <c r="BD7" s="39">
        <v>261.93</v>
      </c>
      <c r="BE7" s="39">
        <v>510.92</v>
      </c>
      <c r="BF7" s="39">
        <v>479.16</v>
      </c>
      <c r="BG7" s="39">
        <v>435.11</v>
      </c>
      <c r="BH7" s="39">
        <v>404.89</v>
      </c>
      <c r="BI7" s="39">
        <v>379.11</v>
      </c>
      <c r="BJ7" s="39">
        <v>319.82</v>
      </c>
      <c r="BK7" s="39">
        <v>312.02999999999997</v>
      </c>
      <c r="BL7" s="39">
        <v>307.45999999999998</v>
      </c>
      <c r="BM7" s="39">
        <v>312.58</v>
      </c>
      <c r="BN7" s="39">
        <v>314.87</v>
      </c>
      <c r="BO7" s="39">
        <v>270.45999999999998</v>
      </c>
      <c r="BP7" s="39">
        <v>110.71</v>
      </c>
      <c r="BQ7" s="39">
        <v>106.03</v>
      </c>
      <c r="BR7" s="39">
        <v>111.77</v>
      </c>
      <c r="BS7" s="39">
        <v>113.28</v>
      </c>
      <c r="BT7" s="39">
        <v>117.56</v>
      </c>
      <c r="BU7" s="39">
        <v>105.21</v>
      </c>
      <c r="BV7" s="39">
        <v>105.71</v>
      </c>
      <c r="BW7" s="39">
        <v>106.01</v>
      </c>
      <c r="BX7" s="39">
        <v>104.57</v>
      </c>
      <c r="BY7" s="39">
        <v>103.54</v>
      </c>
      <c r="BZ7" s="39">
        <v>103.91</v>
      </c>
      <c r="CA7" s="39">
        <v>161.5</v>
      </c>
      <c r="CB7" s="39">
        <v>168.33</v>
      </c>
      <c r="CC7" s="39">
        <v>159.57</v>
      </c>
      <c r="CD7" s="39">
        <v>157.63</v>
      </c>
      <c r="CE7" s="39">
        <v>151.93</v>
      </c>
      <c r="CF7" s="39">
        <v>162.59</v>
      </c>
      <c r="CG7" s="39">
        <v>162.15</v>
      </c>
      <c r="CH7" s="39">
        <v>162.24</v>
      </c>
      <c r="CI7" s="39">
        <v>165.47</v>
      </c>
      <c r="CJ7" s="39">
        <v>167.46</v>
      </c>
      <c r="CK7" s="39">
        <v>167.11</v>
      </c>
      <c r="CL7" s="39">
        <v>52.93</v>
      </c>
      <c r="CM7" s="39">
        <v>65.84</v>
      </c>
      <c r="CN7" s="39">
        <v>64.62</v>
      </c>
      <c r="CO7" s="39">
        <v>76.55</v>
      </c>
      <c r="CP7" s="39">
        <v>74.760000000000005</v>
      </c>
      <c r="CQ7" s="39">
        <v>59.17</v>
      </c>
      <c r="CR7" s="39">
        <v>59.34</v>
      </c>
      <c r="CS7" s="39">
        <v>59.11</v>
      </c>
      <c r="CT7" s="39">
        <v>59.74</v>
      </c>
      <c r="CU7" s="39">
        <v>59.46</v>
      </c>
      <c r="CV7" s="39">
        <v>60.27</v>
      </c>
      <c r="CW7" s="39">
        <v>79.349999999999994</v>
      </c>
      <c r="CX7" s="39">
        <v>77.91</v>
      </c>
      <c r="CY7" s="39">
        <v>79.58</v>
      </c>
      <c r="CZ7" s="39">
        <v>80.28</v>
      </c>
      <c r="DA7" s="39">
        <v>82.16</v>
      </c>
      <c r="DB7" s="39">
        <v>87.6</v>
      </c>
      <c r="DC7" s="39">
        <v>87.74</v>
      </c>
      <c r="DD7" s="39">
        <v>87.91</v>
      </c>
      <c r="DE7" s="39">
        <v>87.28</v>
      </c>
      <c r="DF7" s="39">
        <v>87.41</v>
      </c>
      <c r="DG7" s="39">
        <v>89.92</v>
      </c>
      <c r="DH7" s="39">
        <v>42.28</v>
      </c>
      <c r="DI7" s="39">
        <v>44.24</v>
      </c>
      <c r="DJ7" s="39">
        <v>46.44</v>
      </c>
      <c r="DK7" s="39">
        <v>47.76</v>
      </c>
      <c r="DL7" s="39">
        <v>48.56</v>
      </c>
      <c r="DM7" s="39">
        <v>45.25</v>
      </c>
      <c r="DN7" s="39">
        <v>46.27</v>
      </c>
      <c r="DO7" s="39">
        <v>46.88</v>
      </c>
      <c r="DP7" s="39">
        <v>46.94</v>
      </c>
      <c r="DQ7" s="39">
        <v>47.62</v>
      </c>
      <c r="DR7" s="39">
        <v>48.85</v>
      </c>
      <c r="DS7" s="39">
        <v>1.89</v>
      </c>
      <c r="DT7" s="39">
        <v>2.09</v>
      </c>
      <c r="DU7" s="39">
        <v>1.05</v>
      </c>
      <c r="DV7" s="39">
        <v>6.59</v>
      </c>
      <c r="DW7" s="39">
        <v>8.5299999999999994</v>
      </c>
      <c r="DX7" s="39">
        <v>10.71</v>
      </c>
      <c r="DY7" s="39">
        <v>10.93</v>
      </c>
      <c r="DZ7" s="39">
        <v>13.39</v>
      </c>
      <c r="EA7" s="39">
        <v>14.48</v>
      </c>
      <c r="EB7" s="39">
        <v>16.27</v>
      </c>
      <c r="EC7" s="39">
        <v>17.8</v>
      </c>
      <c r="ED7" s="39">
        <v>1.08</v>
      </c>
      <c r="EE7" s="39">
        <v>0.4</v>
      </c>
      <c r="EF7" s="39">
        <v>0.78</v>
      </c>
      <c r="EG7" s="39">
        <v>0.56999999999999995</v>
      </c>
      <c r="EH7" s="39">
        <v>0.75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2020-01-27T00:20:02Z</cp:lastPrinted>
  <dcterms:created xsi:type="dcterms:W3CDTF">2019-12-05T04:15:58Z</dcterms:created>
  <dcterms:modified xsi:type="dcterms:W3CDTF">2020-03-02T05:21:57Z</dcterms:modified>
  <cp:category/>
</cp:coreProperties>
</file>