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34 飯山市\"/>
    </mc:Choice>
  </mc:AlternateContent>
  <workbookProtection workbookAlgorithmName="SHA-512" workbookHashValue="pzdw8WUxvKhjA5opAoW6u3EAOFUk+cvnaTVZaWYQPU40SrrIjL5t0/1zNkLIfuj6X/R7o1TAzonGaSVue304sA==" workbookSaltValue="lLiDkVVWGOayYXpNYWWcDA=="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30" i="4"/>
  <c r="LT76" i="4"/>
  <c r="GQ51" i="4"/>
  <c r="LH30" i="4"/>
  <c r="GQ30" i="4"/>
  <c r="IE76" i="4"/>
  <c r="BZ51" i="4"/>
  <c r="BG30" i="4"/>
  <c r="KO30" i="4"/>
  <c r="HP76" i="4"/>
  <c r="AV76" i="4"/>
  <c r="KO51" i="4"/>
  <c r="LE76" i="4"/>
  <c r="FX51" i="4"/>
  <c r="BG51" i="4"/>
  <c r="FX30" i="4"/>
  <c r="KP76" i="4"/>
  <c r="JV30" i="4"/>
  <c r="HA76" i="4"/>
  <c r="AN51" i="4"/>
  <c r="FE30" i="4"/>
  <c r="JV51" i="4"/>
  <c r="AN30" i="4"/>
  <c r="AG76" i="4"/>
  <c r="FE51" i="4"/>
  <c r="R76" i="4"/>
  <c r="KA76" i="4"/>
  <c r="EL51" i="4"/>
  <c r="JC30" i="4"/>
  <c r="JC51" i="4"/>
  <c r="GL76" i="4"/>
  <c r="U51" i="4"/>
  <c r="EL30" i="4"/>
  <c r="U30"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<sst xmlns="http://schemas.openxmlformats.org/spreadsheetml/2006/main" count="278" uniqueCount="132">
  <si>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</si>
  <si>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</si>
  <si>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</si>
  <si>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</si>
  <si>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</si>
  <si>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</si>
  <si>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</si>
  <si>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</si>
  <si>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</si>
  <si>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</si>
  <si>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</si>
  <si>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</si>
  <si>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</si>
  <si>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</si>
  <si>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</si>
  <si>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</si>
  <si>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</si>
  <si>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</si>
  <si>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</si>
  <si>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</si>
  <si>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</si>
  <si>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</si>
  <si>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</si>
  <si>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</si>
  <si>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</si>
  <si>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</si>
  <si>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</si>
  <si>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</si>
  <si>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</si>
  <si>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</si>
  <si>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</si>
  <si>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</si>
  <si>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</si>
  <si>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</si>
  <si>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</si>
  <si>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</si>
  <si>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</si>
  <si>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</si>
  <si>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</si>
  <si>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</si>
  <si>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</si>
  <si>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</si>
  <si>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</si>
  <si>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</si>
  <si>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</si>
  <si>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</si>
  <si>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</si>
  <si>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</si>
  <si>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</si>
  <si>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</si>
  <si>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</si>
  <si>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</si>
  <si>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</si>
  <si>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</si>
  <si>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</si>
  <si>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</si>
  <si>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</si>
  <si>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</si>
  <si>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</si>
  <si>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</si>
  <si>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</si>
  <si>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</si>
  <si>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</si>
  <si>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</si>
  <si>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</si>
  <si>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</si>
  <si>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</si>
  <si>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</si>
  <si>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</si>
  <si>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</si>
  <si>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</si>
  <si>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</si>
  <si>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</si>
  <si>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</si>
  <si>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</si>
  <si>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</si>
  <si>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</si>
  <si>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</si>
  <si>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</si>
  <si>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</si>
  <si>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</si>
  <si>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</si>
  <si>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</si>
  <si>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</si>
  <si>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</si>
  <si>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</si>
  <si>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</si>
  <si>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</si>
  <si>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</si>
  <si>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</si>
  <si>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</si>
  <si>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</si>
  <si>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</si>
  <si>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</si>
  <si>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</si>
  <si>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</si>
  <si>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</si>
  <si>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</si>
  <si>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</si>
  <si>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</si>
  <si>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</si>
  <si>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当該値(N-2)</t>
    <phoneticPr fontId="5"/>
  </si>
  <si>
    <t>当該値(N-3)</t>
    <phoneticPr fontId="5"/>
  </si>
  <si>
    <t>当該値(N-2)</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</si>
  <si>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</si>
  <si>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</si>
  <si>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</si>
  <si>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</si>
  <si>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</si>
  <si>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</si>
  <si>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飯山市</t>
  </si>
  <si>
    <t>飯山駅斑尾口駐車場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</si>
  <si>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</si>
  <si>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</si>
  <si>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</si>
  <si>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</si>
  <si>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</si>
  <si>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</si>
  <si>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</si>
  <si>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</si>
  <si>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</si>
  <si>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</si>
  <si>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</si>
  <si>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</si>
  <si>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</si>
  <si>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</si>
  <si>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</si>
  <si>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</si>
  <si>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収益的収支比率は、地方債の元金償還が始まったことから１００％を下回った。
売上高ＧＯＰ比率は増加傾向にあり、類似施設平均値と比べ高く推移している。
ＥＢＩＴＤＡは、類似施設平均値と比べ低い状況であるが増加傾向となっている。
売上高ＧＯＰ比率およびＥＢＩＴＤＡが増加傾向にある要因は、市内・周辺市町村における駐車場の認知度が高まっていることにより利用台数と利用収入が増加したことによるものと推測する。</t>
    <rPh sb="0" eb="2">
      <t>シュウエキ</t>
    </rPh>
    <rPh sb="2" eb="3">
      <t>テキ</t>
    </rPh>
    <rPh sb="3" eb="5">
      <t>シュウシ</t>
    </rPh>
    <rPh sb="5" eb="7">
      <t>ヒリツ</t>
    </rPh>
    <rPh sb="9" eb="12">
      <t>チホウサイ</t>
    </rPh>
    <rPh sb="13" eb="15">
      <t>ガンキン</t>
    </rPh>
    <rPh sb="15" eb="17">
      <t>ショウカン</t>
    </rPh>
    <rPh sb="18" eb="19">
      <t>ハジ</t>
    </rPh>
    <rPh sb="31" eb="33">
      <t>シタマワ</t>
    </rPh>
    <rPh sb="37" eb="39">
      <t>ウリアゲ</t>
    </rPh>
    <rPh sb="39" eb="40">
      <t>ダカ</t>
    </rPh>
    <rPh sb="43" eb="45">
      <t>ヒリツ</t>
    </rPh>
    <rPh sb="46" eb="48">
      <t>ゾウカ</t>
    </rPh>
    <rPh sb="48" eb="50">
      <t>ケイコウ</t>
    </rPh>
    <rPh sb="54" eb="56">
      <t>ルイジ</t>
    </rPh>
    <rPh sb="56" eb="58">
      <t>シセツ</t>
    </rPh>
    <rPh sb="58" eb="61">
      <t>ヘイキンチ</t>
    </rPh>
    <rPh sb="62" eb="63">
      <t>クラ</t>
    </rPh>
    <rPh sb="64" eb="65">
      <t>タカ</t>
    </rPh>
    <rPh sb="66" eb="68">
      <t>スイイ</t>
    </rPh>
    <rPh sb="82" eb="84">
      <t>ルイジ</t>
    </rPh>
    <rPh sb="84" eb="86">
      <t>シセツ</t>
    </rPh>
    <rPh sb="86" eb="89">
      <t>ヘイキンチ</t>
    </rPh>
    <rPh sb="90" eb="91">
      <t>クラ</t>
    </rPh>
    <rPh sb="92" eb="93">
      <t>ヒク</t>
    </rPh>
    <rPh sb="94" eb="96">
      <t>ジョウキョウ</t>
    </rPh>
    <rPh sb="100" eb="102">
      <t>ゾウカ</t>
    </rPh>
    <rPh sb="102" eb="104">
      <t>ケイコウ</t>
    </rPh>
    <rPh sb="112" eb="113">
      <t>ウ</t>
    </rPh>
    <rPh sb="113" eb="114">
      <t>ア</t>
    </rPh>
    <rPh sb="114" eb="115">
      <t>ダカ</t>
    </rPh>
    <rPh sb="118" eb="120">
      <t>ヒリツ</t>
    </rPh>
    <rPh sb="130" eb="132">
      <t>ゾウカ</t>
    </rPh>
    <rPh sb="132" eb="134">
      <t>ケイコウ</t>
    </rPh>
    <rPh sb="137" eb="139">
      <t>ヨウイン</t>
    </rPh>
    <rPh sb="141" eb="143">
      <t>シナイ</t>
    </rPh>
    <rPh sb="144" eb="146">
      <t>シュウヘン</t>
    </rPh>
    <rPh sb="146" eb="149">
      <t>シチョウソン</t>
    </rPh>
    <rPh sb="153" eb="156">
      <t>チュウシャジョウ</t>
    </rPh>
    <rPh sb="157" eb="160">
      <t>ニンチド</t>
    </rPh>
    <rPh sb="161" eb="162">
      <t>タカ</t>
    </rPh>
    <rPh sb="172" eb="174">
      <t>リヨウ</t>
    </rPh>
    <rPh sb="174" eb="176">
      <t>ダイスウ</t>
    </rPh>
    <rPh sb="177" eb="179">
      <t>リヨウ</t>
    </rPh>
    <rPh sb="179" eb="181">
      <t>シュウニュウ</t>
    </rPh>
    <rPh sb="182" eb="184">
      <t>ゾウカ</t>
    </rPh>
    <rPh sb="194" eb="196">
      <t>スイソク</t>
    </rPh>
    <phoneticPr fontId="5"/>
  </si>
  <si>
    <t>収益・稼働率とも増加傾向にあるが、平成３０年度から地方債元金償還が本格的に始まったことにより、一般会計からの繰入金への依存度が大幅に増加した。
そのため現状よりさらに稼働率を上げ料金収入を増加させていくかが課題であり、市民や周辺市町村への駐車場利用促進のためのＰＲ強化や、隣接する飯山市文化交流館でのイベントにおける駐車場利用のＰＲを積極的に行っていく必要がある。</t>
    <rPh sb="0" eb="2">
      <t>シュウエキ</t>
    </rPh>
    <rPh sb="3" eb="5">
      <t>カドウ</t>
    </rPh>
    <rPh sb="5" eb="6">
      <t>リツ</t>
    </rPh>
    <rPh sb="8" eb="10">
      <t>ゾウカ</t>
    </rPh>
    <rPh sb="10" eb="12">
      <t>ケイコウ</t>
    </rPh>
    <rPh sb="17" eb="19">
      <t>ヘイセイ</t>
    </rPh>
    <rPh sb="21" eb="23">
      <t>ネンド</t>
    </rPh>
    <rPh sb="25" eb="28">
      <t>チホウサイ</t>
    </rPh>
    <rPh sb="28" eb="30">
      <t>ガンキン</t>
    </rPh>
    <rPh sb="30" eb="32">
      <t>ショウカン</t>
    </rPh>
    <rPh sb="33" eb="36">
      <t>ホンカクテキ</t>
    </rPh>
    <rPh sb="37" eb="38">
      <t>ハジ</t>
    </rPh>
    <rPh sb="47" eb="49">
      <t>イッパン</t>
    </rPh>
    <rPh sb="49" eb="51">
      <t>カイケイ</t>
    </rPh>
    <rPh sb="54" eb="55">
      <t>クリ</t>
    </rPh>
    <rPh sb="55" eb="56">
      <t>イ</t>
    </rPh>
    <rPh sb="56" eb="57">
      <t>キン</t>
    </rPh>
    <rPh sb="59" eb="62">
      <t>イゾンド</t>
    </rPh>
    <rPh sb="63" eb="65">
      <t>オオハバ</t>
    </rPh>
    <rPh sb="66" eb="68">
      <t>ゾウカ</t>
    </rPh>
    <rPh sb="76" eb="78">
      <t>ゲンジョウ</t>
    </rPh>
    <rPh sb="83" eb="85">
      <t>カドウ</t>
    </rPh>
    <rPh sb="85" eb="86">
      <t>リツ</t>
    </rPh>
    <rPh sb="87" eb="88">
      <t>ア</t>
    </rPh>
    <rPh sb="89" eb="91">
      <t>リョウキン</t>
    </rPh>
    <rPh sb="91" eb="93">
      <t>シュウニュウ</t>
    </rPh>
    <rPh sb="94" eb="96">
      <t>ゾウカ</t>
    </rPh>
    <rPh sb="103" eb="105">
      <t>カダイ</t>
    </rPh>
    <rPh sb="109" eb="111">
      <t>シミン</t>
    </rPh>
    <rPh sb="112" eb="114">
      <t>シュウヘン</t>
    </rPh>
    <rPh sb="114" eb="117">
      <t>シチョウソン</t>
    </rPh>
    <rPh sb="119" eb="122">
      <t>チュウシャジョウ</t>
    </rPh>
    <rPh sb="122" eb="124">
      <t>リヨウ</t>
    </rPh>
    <rPh sb="124" eb="126">
      <t>ソクシン</t>
    </rPh>
    <rPh sb="132" eb="134">
      <t>キョウカ</t>
    </rPh>
    <rPh sb="136" eb="138">
      <t>リンセツ</t>
    </rPh>
    <rPh sb="140" eb="143">
      <t>イイヤマシ</t>
    </rPh>
    <rPh sb="143" eb="145">
      <t>ブンカ</t>
    </rPh>
    <rPh sb="145" eb="147">
      <t>コウリュウ</t>
    </rPh>
    <rPh sb="147" eb="148">
      <t>カン</t>
    </rPh>
    <rPh sb="158" eb="161">
      <t>チュウシャジョウ</t>
    </rPh>
    <rPh sb="161" eb="163">
      <t>リヨウ</t>
    </rPh>
    <rPh sb="167" eb="170">
      <t>セッキョクテキ</t>
    </rPh>
    <rPh sb="171" eb="172">
      <t>オコナ</t>
    </rPh>
    <rPh sb="176" eb="178">
      <t>ヒツヨウ</t>
    </rPh>
    <phoneticPr fontId="5"/>
  </si>
  <si>
    <t>経過年数は４年であり、多額の設備投資の予定もないため、資産価値は高いといえる。
地方債の元金償還がはじまり、料金収入が増加傾向にあることから、企業債残高対料金収入比率は減少傾向にある。</t>
    <rPh sb="0" eb="2">
      <t>ケイカ</t>
    </rPh>
    <rPh sb="2" eb="4">
      <t>ネンスウ</t>
    </rPh>
    <rPh sb="6" eb="7">
      <t>ネン</t>
    </rPh>
    <rPh sb="11" eb="13">
      <t>タガク</t>
    </rPh>
    <rPh sb="14" eb="16">
      <t>セツビ</t>
    </rPh>
    <rPh sb="16" eb="18">
      <t>トウシ</t>
    </rPh>
    <rPh sb="19" eb="21">
      <t>ヨテイ</t>
    </rPh>
    <rPh sb="27" eb="29">
      <t>シサン</t>
    </rPh>
    <rPh sb="29" eb="31">
      <t>カチ</t>
    </rPh>
    <rPh sb="32" eb="33">
      <t>タカ</t>
    </rPh>
    <rPh sb="40" eb="43">
      <t>チホウサイ</t>
    </rPh>
    <rPh sb="44" eb="46">
      <t>ガンキン</t>
    </rPh>
    <rPh sb="46" eb="48">
      <t>ショウカン</t>
    </rPh>
    <rPh sb="54" eb="56">
      <t>リョウキン</t>
    </rPh>
    <rPh sb="56" eb="58">
      <t>シュウニュウ</t>
    </rPh>
    <rPh sb="59" eb="61">
      <t>ゾウカ</t>
    </rPh>
    <rPh sb="61" eb="63">
      <t>ケイコウ</t>
    </rPh>
    <rPh sb="71" eb="73">
      <t>キギョウ</t>
    </rPh>
    <rPh sb="73" eb="74">
      <t>サイ</t>
    </rPh>
    <rPh sb="74" eb="76">
      <t>ザンダカ</t>
    </rPh>
    <rPh sb="76" eb="77">
      <t>タイ</t>
    </rPh>
    <rPh sb="77" eb="79">
      <t>リョウキン</t>
    </rPh>
    <rPh sb="79" eb="81">
      <t>シュウニュウ</t>
    </rPh>
    <rPh sb="81" eb="83">
      <t>ヒリツ</t>
    </rPh>
    <rPh sb="84" eb="86">
      <t>ゲンショウ</t>
    </rPh>
    <rPh sb="86" eb="88">
      <t>ケイコウ</t>
    </rPh>
    <phoneticPr fontId="5"/>
  </si>
  <si>
    <t>稼働率は増加傾向にあるが、類似施設の平均値と比較すると大きく下回っている。
駐車場利用者は、通勤・通学・旅行などを目的とした鉄道利用者がほとんどであり、駐車場稼働率を上げるような商業施設が周辺にないため稼働率が低いと推測する。</t>
    <rPh sb="0" eb="2">
      <t>カドウ</t>
    </rPh>
    <rPh sb="2" eb="3">
      <t>リツ</t>
    </rPh>
    <rPh sb="4" eb="6">
      <t>ゾウカ</t>
    </rPh>
    <rPh sb="6" eb="8">
      <t>ケイコウ</t>
    </rPh>
    <rPh sb="13" eb="15">
      <t>ルイジ</t>
    </rPh>
    <rPh sb="15" eb="17">
      <t>シセツ</t>
    </rPh>
    <rPh sb="18" eb="21">
      <t>ヘイキンチ</t>
    </rPh>
    <rPh sb="22" eb="24">
      <t>ヒカク</t>
    </rPh>
    <rPh sb="27" eb="28">
      <t>オオ</t>
    </rPh>
    <rPh sb="30" eb="32">
      <t>シタマワ</t>
    </rPh>
    <rPh sb="38" eb="41">
      <t>チュウシャジョウ</t>
    </rPh>
    <rPh sb="41" eb="43">
      <t>リヨウ</t>
    </rPh>
    <rPh sb="43" eb="44">
      <t>シャ</t>
    </rPh>
    <rPh sb="46" eb="48">
      <t>ツウキン</t>
    </rPh>
    <rPh sb="49" eb="51">
      <t>ツウガク</t>
    </rPh>
    <rPh sb="52" eb="54">
      <t>リョコウ</t>
    </rPh>
    <rPh sb="57" eb="59">
      <t>モクテキ</t>
    </rPh>
    <rPh sb="62" eb="64">
      <t>テツドウ</t>
    </rPh>
    <rPh sb="64" eb="67">
      <t>リヨウシャ</t>
    </rPh>
    <rPh sb="76" eb="79">
      <t>チュウシャジョウ</t>
    </rPh>
    <rPh sb="79" eb="81">
      <t>カドウ</t>
    </rPh>
    <rPh sb="81" eb="82">
      <t>リツ</t>
    </rPh>
    <rPh sb="83" eb="84">
      <t>ア</t>
    </rPh>
    <rPh sb="89" eb="91">
      <t>ショウギョウ</t>
    </rPh>
    <rPh sb="91" eb="93">
      <t>シセツ</t>
    </rPh>
    <rPh sb="94" eb="96">
      <t>シュウヘン</t>
    </rPh>
    <rPh sb="101" eb="103">
      <t>カドウ</t>
    </rPh>
    <rPh sb="103" eb="104">
      <t>リツ</t>
    </rPh>
    <rPh sb="105" eb="106">
      <t>ヒク</t>
    </rPh>
    <rPh sb="108" eb="110">
      <t>スイソク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</si>
</sst>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0</c:v>
                </c:pt>
                <c:pt idx="1">
                  <c:v>125.6</c:v>
                </c:pt>
                <c:pt idx="2">
                  <c:v>111.8</c:v>
                </c:pt>
                <c:pt idx="3">
                  <c:v>111.6</c:v>
                </c:pt>
                <c:pt idx="4">
                  <c:v>52.9</c:v>
                </c:pt>
              </c:numCache>
            </c:numRef>
          </c:val>
          <c:extLst>
            <c:ext xmlns:c16="http://schemas.microsoft.com/office/drawing/2014/chart" uri="{C3380CC4-5D6E-409C-BE32-E72D297353CC}">
              <c16:uniqueId val="{00000000-3AE5-4225-A0D7-1F8842514CD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3AE5-4225-A0D7-1F8842514CD9}"/>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3056</c:v>
                </c:pt>
                <c:pt idx="2">
                  <c:v>2622.9</c:v>
                </c:pt>
                <c:pt idx="3">
                  <c:v>2299</c:v>
                </c:pt>
                <c:pt idx="4">
                  <c:v>1214</c:v>
                </c:pt>
              </c:numCache>
            </c:numRef>
          </c:val>
          <c:extLst>
            <c:ext xmlns:c16="http://schemas.microsoft.com/office/drawing/2014/chart" uri="{C3380CC4-5D6E-409C-BE32-E72D297353CC}">
              <c16:uniqueId val="{00000000-6244-4DE8-BA71-487337250A0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6244-4DE8-BA71-487337250A0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FDB-4309-9B60-A9CA41E1F67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FDB-4309-9B60-A9CA41E1F67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75A5-45FF-BB97-95EB958EE8C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A5-45FF-BB97-95EB958EE8C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71.900000000000006</c:v>
                </c:pt>
                <c:pt idx="1">
                  <c:v>23.9</c:v>
                </c:pt>
                <c:pt idx="2">
                  <c:v>0</c:v>
                </c:pt>
                <c:pt idx="3">
                  <c:v>0</c:v>
                </c:pt>
                <c:pt idx="4">
                  <c:v>0</c:v>
                </c:pt>
              </c:numCache>
            </c:numRef>
          </c:val>
          <c:extLst>
            <c:ext xmlns:c16="http://schemas.microsoft.com/office/drawing/2014/chart" uri="{C3380CC4-5D6E-409C-BE32-E72D297353CC}">
              <c16:uniqueId val="{00000000-11FA-4829-905E-AAFE74EAA19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11FA-4829-905E-AAFE74EAA19D}"/>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44</c:v>
                </c:pt>
                <c:pt idx="1">
                  <c:v>71</c:v>
                </c:pt>
                <c:pt idx="2">
                  <c:v>0</c:v>
                </c:pt>
                <c:pt idx="3">
                  <c:v>0</c:v>
                </c:pt>
                <c:pt idx="4">
                  <c:v>0</c:v>
                </c:pt>
              </c:numCache>
            </c:numRef>
          </c:val>
          <c:extLst>
            <c:ext xmlns:c16="http://schemas.microsoft.com/office/drawing/2014/chart" uri="{C3380CC4-5D6E-409C-BE32-E72D297353CC}">
              <c16:uniqueId val="{00000000-F731-4CE0-908D-1B341E1A95F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F731-4CE0-908D-1B341E1A95FE}"/>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25.4</c:v>
                </c:pt>
                <c:pt idx="1">
                  <c:v>36.9</c:v>
                </c:pt>
                <c:pt idx="2">
                  <c:v>38.6</c:v>
                </c:pt>
                <c:pt idx="3">
                  <c:v>44</c:v>
                </c:pt>
                <c:pt idx="4">
                  <c:v>49.6</c:v>
                </c:pt>
              </c:numCache>
            </c:numRef>
          </c:val>
          <c:extLst>
            <c:ext xmlns:c16="http://schemas.microsoft.com/office/drawing/2014/chart" uri="{C3380CC4-5D6E-409C-BE32-E72D297353CC}">
              <c16:uniqueId val="{00000000-D8AD-4524-BEB4-B9003444CD6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D8AD-4524-BEB4-B9003444CD6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22.6</c:v>
                </c:pt>
                <c:pt idx="2">
                  <c:v>32</c:v>
                </c:pt>
                <c:pt idx="3">
                  <c:v>40.200000000000003</c:v>
                </c:pt>
                <c:pt idx="4">
                  <c:v>41</c:v>
                </c:pt>
              </c:numCache>
            </c:numRef>
          </c:val>
          <c:extLst>
            <c:ext xmlns:c16="http://schemas.microsoft.com/office/drawing/2014/chart" uri="{C3380CC4-5D6E-409C-BE32-E72D297353CC}">
              <c16:uniqueId val="{00000000-2008-45AF-A27B-18F3ECF3969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2008-45AF-A27B-18F3ECF3969D}"/>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0</c:v>
                </c:pt>
                <c:pt idx="1">
                  <c:v>4433</c:v>
                </c:pt>
                <c:pt idx="2">
                  <c:v>7306</c:v>
                </c:pt>
                <c:pt idx="3">
                  <c:v>10419</c:v>
                </c:pt>
                <c:pt idx="4">
                  <c:v>11946</c:v>
                </c:pt>
              </c:numCache>
            </c:numRef>
          </c:val>
          <c:extLst>
            <c:ext xmlns:c16="http://schemas.microsoft.com/office/drawing/2014/chart" uri="{C3380CC4-5D6E-409C-BE32-E72D297353CC}">
              <c16:uniqueId val="{00000000-EA94-4880-8DE9-ADF9D645FBD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EA94-4880-8DE9-ADF9D645FBDD}"/>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MH57" sqref="MH5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長野県飯山市　飯山駅斑尾口駐車場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17042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0</v>
      </c>
      <c r="V31" s="118"/>
      <c r="W31" s="118"/>
      <c r="X31" s="118"/>
      <c r="Y31" s="118"/>
      <c r="Z31" s="118"/>
      <c r="AA31" s="118"/>
      <c r="AB31" s="118"/>
      <c r="AC31" s="118"/>
      <c r="AD31" s="118"/>
      <c r="AE31" s="118"/>
      <c r="AF31" s="118"/>
      <c r="AG31" s="118"/>
      <c r="AH31" s="118"/>
      <c r="AI31" s="118"/>
      <c r="AJ31" s="118"/>
      <c r="AK31" s="118"/>
      <c r="AL31" s="118"/>
      <c r="AM31" s="118"/>
      <c r="AN31" s="118">
        <f>データ!Z7</f>
        <v>125.6</v>
      </c>
      <c r="AO31" s="118"/>
      <c r="AP31" s="118"/>
      <c r="AQ31" s="118"/>
      <c r="AR31" s="118"/>
      <c r="AS31" s="118"/>
      <c r="AT31" s="118"/>
      <c r="AU31" s="118"/>
      <c r="AV31" s="118"/>
      <c r="AW31" s="118"/>
      <c r="AX31" s="118"/>
      <c r="AY31" s="118"/>
      <c r="AZ31" s="118"/>
      <c r="BA31" s="118"/>
      <c r="BB31" s="118"/>
      <c r="BC31" s="118"/>
      <c r="BD31" s="118"/>
      <c r="BE31" s="118"/>
      <c r="BF31" s="118"/>
      <c r="BG31" s="118">
        <f>データ!AA7</f>
        <v>111.8</v>
      </c>
      <c r="BH31" s="118"/>
      <c r="BI31" s="118"/>
      <c r="BJ31" s="118"/>
      <c r="BK31" s="118"/>
      <c r="BL31" s="118"/>
      <c r="BM31" s="118"/>
      <c r="BN31" s="118"/>
      <c r="BO31" s="118"/>
      <c r="BP31" s="118"/>
      <c r="BQ31" s="118"/>
      <c r="BR31" s="118"/>
      <c r="BS31" s="118"/>
      <c r="BT31" s="118"/>
      <c r="BU31" s="118"/>
      <c r="BV31" s="118"/>
      <c r="BW31" s="118"/>
      <c r="BX31" s="118"/>
      <c r="BY31" s="118"/>
      <c r="BZ31" s="118">
        <f>データ!AB7</f>
        <v>111.6</v>
      </c>
      <c r="CA31" s="118"/>
      <c r="CB31" s="118"/>
      <c r="CC31" s="118"/>
      <c r="CD31" s="118"/>
      <c r="CE31" s="118"/>
      <c r="CF31" s="118"/>
      <c r="CG31" s="118"/>
      <c r="CH31" s="118"/>
      <c r="CI31" s="118"/>
      <c r="CJ31" s="118"/>
      <c r="CK31" s="118"/>
      <c r="CL31" s="118"/>
      <c r="CM31" s="118"/>
      <c r="CN31" s="118"/>
      <c r="CO31" s="118"/>
      <c r="CP31" s="118"/>
      <c r="CQ31" s="118"/>
      <c r="CR31" s="118"/>
      <c r="CS31" s="118">
        <f>データ!AC7</f>
        <v>52.9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71.900000000000006</v>
      </c>
      <c r="EM31" s="118"/>
      <c r="EN31" s="118"/>
      <c r="EO31" s="118"/>
      <c r="EP31" s="118"/>
      <c r="EQ31" s="118"/>
      <c r="ER31" s="118"/>
      <c r="ES31" s="118"/>
      <c r="ET31" s="118"/>
      <c r="EU31" s="118"/>
      <c r="EV31" s="118"/>
      <c r="EW31" s="118"/>
      <c r="EX31" s="118"/>
      <c r="EY31" s="118"/>
      <c r="EZ31" s="118"/>
      <c r="FA31" s="118"/>
      <c r="FB31" s="118"/>
      <c r="FC31" s="118"/>
      <c r="FD31" s="118"/>
      <c r="FE31" s="118">
        <f>データ!AK7</f>
        <v>23.9</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25.4</v>
      </c>
      <c r="JD31" s="120"/>
      <c r="JE31" s="120"/>
      <c r="JF31" s="120"/>
      <c r="JG31" s="120"/>
      <c r="JH31" s="120"/>
      <c r="JI31" s="120"/>
      <c r="JJ31" s="120"/>
      <c r="JK31" s="120"/>
      <c r="JL31" s="120"/>
      <c r="JM31" s="120"/>
      <c r="JN31" s="120"/>
      <c r="JO31" s="120"/>
      <c r="JP31" s="120"/>
      <c r="JQ31" s="120"/>
      <c r="JR31" s="120"/>
      <c r="JS31" s="120"/>
      <c r="JT31" s="120"/>
      <c r="JU31" s="121"/>
      <c r="JV31" s="119">
        <f>データ!DL7</f>
        <v>36.9</v>
      </c>
      <c r="JW31" s="120"/>
      <c r="JX31" s="120"/>
      <c r="JY31" s="120"/>
      <c r="JZ31" s="120"/>
      <c r="KA31" s="120"/>
      <c r="KB31" s="120"/>
      <c r="KC31" s="120"/>
      <c r="KD31" s="120"/>
      <c r="KE31" s="120"/>
      <c r="KF31" s="120"/>
      <c r="KG31" s="120"/>
      <c r="KH31" s="120"/>
      <c r="KI31" s="120"/>
      <c r="KJ31" s="120"/>
      <c r="KK31" s="120"/>
      <c r="KL31" s="120"/>
      <c r="KM31" s="120"/>
      <c r="KN31" s="121"/>
      <c r="KO31" s="119">
        <f>データ!DM7</f>
        <v>38.6</v>
      </c>
      <c r="KP31" s="120"/>
      <c r="KQ31" s="120"/>
      <c r="KR31" s="120"/>
      <c r="KS31" s="120"/>
      <c r="KT31" s="120"/>
      <c r="KU31" s="120"/>
      <c r="KV31" s="120"/>
      <c r="KW31" s="120"/>
      <c r="KX31" s="120"/>
      <c r="KY31" s="120"/>
      <c r="KZ31" s="120"/>
      <c r="LA31" s="120"/>
      <c r="LB31" s="120"/>
      <c r="LC31" s="120"/>
      <c r="LD31" s="120"/>
      <c r="LE31" s="120"/>
      <c r="LF31" s="120"/>
      <c r="LG31" s="121"/>
      <c r="LH31" s="119">
        <f>データ!DN7</f>
        <v>44</v>
      </c>
      <c r="LI31" s="120"/>
      <c r="LJ31" s="120"/>
      <c r="LK31" s="120"/>
      <c r="LL31" s="120"/>
      <c r="LM31" s="120"/>
      <c r="LN31" s="120"/>
      <c r="LO31" s="120"/>
      <c r="LP31" s="120"/>
      <c r="LQ31" s="120"/>
      <c r="LR31" s="120"/>
      <c r="LS31" s="120"/>
      <c r="LT31" s="120"/>
      <c r="LU31" s="120"/>
      <c r="LV31" s="120"/>
      <c r="LW31" s="120"/>
      <c r="LX31" s="120"/>
      <c r="LY31" s="120"/>
      <c r="LZ31" s="121"/>
      <c r="MA31" s="119">
        <f>データ!DO7</f>
        <v>49.6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44</v>
      </c>
      <c r="V52" s="125"/>
      <c r="W52" s="125"/>
      <c r="X52" s="125"/>
      <c r="Y52" s="125"/>
      <c r="Z52" s="125"/>
      <c r="AA52" s="125"/>
      <c r="AB52" s="125"/>
      <c r="AC52" s="125"/>
      <c r="AD52" s="125"/>
      <c r="AE52" s="125"/>
      <c r="AF52" s="125"/>
      <c r="AG52" s="125"/>
      <c r="AH52" s="125"/>
      <c r="AI52" s="125"/>
      <c r="AJ52" s="125"/>
      <c r="AK52" s="125"/>
      <c r="AL52" s="125"/>
      <c r="AM52" s="125"/>
      <c r="AN52" s="125">
        <f>データ!AV7</f>
        <v>71</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v>
      </c>
      <c r="EM52" s="118"/>
      <c r="EN52" s="118"/>
      <c r="EO52" s="118"/>
      <c r="EP52" s="118"/>
      <c r="EQ52" s="118"/>
      <c r="ER52" s="118"/>
      <c r="ES52" s="118"/>
      <c r="ET52" s="118"/>
      <c r="EU52" s="118"/>
      <c r="EV52" s="118"/>
      <c r="EW52" s="118"/>
      <c r="EX52" s="118"/>
      <c r="EY52" s="118"/>
      <c r="EZ52" s="118"/>
      <c r="FA52" s="118"/>
      <c r="FB52" s="118"/>
      <c r="FC52" s="118"/>
      <c r="FD52" s="118"/>
      <c r="FE52" s="118">
        <f>データ!BG7</f>
        <v>22.6</v>
      </c>
      <c r="FF52" s="118"/>
      <c r="FG52" s="118"/>
      <c r="FH52" s="118"/>
      <c r="FI52" s="118"/>
      <c r="FJ52" s="118"/>
      <c r="FK52" s="118"/>
      <c r="FL52" s="118"/>
      <c r="FM52" s="118"/>
      <c r="FN52" s="118"/>
      <c r="FO52" s="118"/>
      <c r="FP52" s="118"/>
      <c r="FQ52" s="118"/>
      <c r="FR52" s="118"/>
      <c r="FS52" s="118"/>
      <c r="FT52" s="118"/>
      <c r="FU52" s="118"/>
      <c r="FV52" s="118"/>
      <c r="FW52" s="118"/>
      <c r="FX52" s="118">
        <f>データ!BH7</f>
        <v>32</v>
      </c>
      <c r="FY52" s="118"/>
      <c r="FZ52" s="118"/>
      <c r="GA52" s="118"/>
      <c r="GB52" s="118"/>
      <c r="GC52" s="118"/>
      <c r="GD52" s="118"/>
      <c r="GE52" s="118"/>
      <c r="GF52" s="118"/>
      <c r="GG52" s="118"/>
      <c r="GH52" s="118"/>
      <c r="GI52" s="118"/>
      <c r="GJ52" s="118"/>
      <c r="GK52" s="118"/>
      <c r="GL52" s="118"/>
      <c r="GM52" s="118"/>
      <c r="GN52" s="118"/>
      <c r="GO52" s="118"/>
      <c r="GP52" s="118"/>
      <c r="GQ52" s="118">
        <f>データ!BI7</f>
        <v>40.200000000000003</v>
      </c>
      <c r="GR52" s="118"/>
      <c r="GS52" s="118"/>
      <c r="GT52" s="118"/>
      <c r="GU52" s="118"/>
      <c r="GV52" s="118"/>
      <c r="GW52" s="118"/>
      <c r="GX52" s="118"/>
      <c r="GY52" s="118"/>
      <c r="GZ52" s="118"/>
      <c r="HA52" s="118"/>
      <c r="HB52" s="118"/>
      <c r="HC52" s="118"/>
      <c r="HD52" s="118"/>
      <c r="HE52" s="118"/>
      <c r="HF52" s="118"/>
      <c r="HG52" s="118"/>
      <c r="HH52" s="118"/>
      <c r="HI52" s="118"/>
      <c r="HJ52" s="118">
        <f>データ!BJ7</f>
        <v>41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0</v>
      </c>
      <c r="JD52" s="125"/>
      <c r="JE52" s="125"/>
      <c r="JF52" s="125"/>
      <c r="JG52" s="125"/>
      <c r="JH52" s="125"/>
      <c r="JI52" s="125"/>
      <c r="JJ52" s="125"/>
      <c r="JK52" s="125"/>
      <c r="JL52" s="125"/>
      <c r="JM52" s="125"/>
      <c r="JN52" s="125"/>
      <c r="JO52" s="125"/>
      <c r="JP52" s="125"/>
      <c r="JQ52" s="125"/>
      <c r="JR52" s="125"/>
      <c r="JS52" s="125"/>
      <c r="JT52" s="125"/>
      <c r="JU52" s="125"/>
      <c r="JV52" s="125">
        <f>データ!BR7</f>
        <v>4433</v>
      </c>
      <c r="JW52" s="125"/>
      <c r="JX52" s="125"/>
      <c r="JY52" s="125"/>
      <c r="JZ52" s="125"/>
      <c r="KA52" s="125"/>
      <c r="KB52" s="125"/>
      <c r="KC52" s="125"/>
      <c r="KD52" s="125"/>
      <c r="KE52" s="125"/>
      <c r="KF52" s="125"/>
      <c r="KG52" s="125"/>
      <c r="KH52" s="125"/>
      <c r="KI52" s="125"/>
      <c r="KJ52" s="125"/>
      <c r="KK52" s="125"/>
      <c r="KL52" s="125"/>
      <c r="KM52" s="125"/>
      <c r="KN52" s="125"/>
      <c r="KO52" s="125">
        <f>データ!BS7</f>
        <v>7306</v>
      </c>
      <c r="KP52" s="125"/>
      <c r="KQ52" s="125"/>
      <c r="KR52" s="125"/>
      <c r="KS52" s="125"/>
      <c r="KT52" s="125"/>
      <c r="KU52" s="125"/>
      <c r="KV52" s="125"/>
      <c r="KW52" s="125"/>
      <c r="KX52" s="125"/>
      <c r="KY52" s="125"/>
      <c r="KZ52" s="125"/>
      <c r="LA52" s="125"/>
      <c r="LB52" s="125"/>
      <c r="LC52" s="125"/>
      <c r="LD52" s="125"/>
      <c r="LE52" s="125"/>
      <c r="LF52" s="125"/>
      <c r="LG52" s="125"/>
      <c r="LH52" s="125">
        <f>データ!BT7</f>
        <v>10419</v>
      </c>
      <c r="LI52" s="125"/>
      <c r="LJ52" s="125"/>
      <c r="LK52" s="125"/>
      <c r="LL52" s="125"/>
      <c r="LM52" s="125"/>
      <c r="LN52" s="125"/>
      <c r="LO52" s="125"/>
      <c r="LP52" s="125"/>
      <c r="LQ52" s="125"/>
      <c r="LR52" s="125"/>
      <c r="LS52" s="125"/>
      <c r="LT52" s="125"/>
      <c r="LU52" s="125"/>
      <c r="LV52" s="125"/>
      <c r="LW52" s="125"/>
      <c r="LX52" s="125"/>
      <c r="LY52" s="125"/>
      <c r="LZ52" s="125"/>
      <c r="MA52" s="125">
        <f>データ!BU7</f>
        <v>11946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210221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3056</v>
      </c>
      <c r="KQ77" s="120"/>
      <c r="KR77" s="120"/>
      <c r="KS77" s="120"/>
      <c r="KT77" s="120"/>
      <c r="KU77" s="120"/>
      <c r="KV77" s="120"/>
      <c r="KW77" s="120"/>
      <c r="KX77" s="120"/>
      <c r="KY77" s="120"/>
      <c r="KZ77" s="120"/>
      <c r="LA77" s="120"/>
      <c r="LB77" s="120"/>
      <c r="LC77" s="120"/>
      <c r="LD77" s="121"/>
      <c r="LE77" s="119">
        <f>データ!DB7</f>
        <v>2622.9</v>
      </c>
      <c r="LF77" s="120"/>
      <c r="LG77" s="120"/>
      <c r="LH77" s="120"/>
      <c r="LI77" s="120"/>
      <c r="LJ77" s="120"/>
      <c r="LK77" s="120"/>
      <c r="LL77" s="120"/>
      <c r="LM77" s="120"/>
      <c r="LN77" s="120"/>
      <c r="LO77" s="120"/>
      <c r="LP77" s="120"/>
      <c r="LQ77" s="120"/>
      <c r="LR77" s="120"/>
      <c r="LS77" s="121"/>
      <c r="LT77" s="119">
        <f>データ!DC7</f>
        <v>2299</v>
      </c>
      <c r="LU77" s="120"/>
      <c r="LV77" s="120"/>
      <c r="LW77" s="120"/>
      <c r="LX77" s="120"/>
      <c r="LY77" s="120"/>
      <c r="LZ77" s="120"/>
      <c r="MA77" s="120"/>
      <c r="MB77" s="120"/>
      <c r="MC77" s="120"/>
      <c r="MD77" s="120"/>
      <c r="ME77" s="120"/>
      <c r="MF77" s="120"/>
      <c r="MG77" s="120"/>
      <c r="MH77" s="121"/>
      <c r="MI77" s="119">
        <f>データ!DD7</f>
        <v>1214</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PVaI98XP0jZD47S7fIqgWSEIo8pmVuyRHT4+hJ5hqFG2B/xtq4OakHMXc8AbnQILX/Y9+WWduBnJgfI+X2le0g==" saltValue="hMEEx2e3S40wawxwPapeU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92</v>
      </c>
      <c r="AO5" s="59" t="s">
        <v>93</v>
      </c>
      <c r="AP5" s="59" t="s">
        <v>94</v>
      </c>
      <c r="AQ5" s="59" t="s">
        <v>95</v>
      </c>
      <c r="AR5" s="59" t="s">
        <v>96</v>
      </c>
      <c r="AS5" s="59" t="s">
        <v>97</v>
      </c>
      <c r="AT5" s="59" t="s">
        <v>98</v>
      </c>
      <c r="AU5" s="59" t="s">
        <v>100</v>
      </c>
      <c r="AV5" s="59" t="s">
        <v>89</v>
      </c>
      <c r="AW5" s="59" t="s">
        <v>101</v>
      </c>
      <c r="AX5" s="59" t="s">
        <v>91</v>
      </c>
      <c r="AY5" s="59" t="s">
        <v>92</v>
      </c>
      <c r="AZ5" s="59" t="s">
        <v>93</v>
      </c>
      <c r="BA5" s="59" t="s">
        <v>94</v>
      </c>
      <c r="BB5" s="59" t="s">
        <v>95</v>
      </c>
      <c r="BC5" s="59" t="s">
        <v>96</v>
      </c>
      <c r="BD5" s="59" t="s">
        <v>97</v>
      </c>
      <c r="BE5" s="59" t="s">
        <v>98</v>
      </c>
      <c r="BF5" s="59" t="s">
        <v>88</v>
      </c>
      <c r="BG5" s="59" t="s">
        <v>102</v>
      </c>
      <c r="BH5" s="59" t="s">
        <v>90</v>
      </c>
      <c r="BI5" s="59" t="s">
        <v>91</v>
      </c>
      <c r="BJ5" s="59" t="s">
        <v>92</v>
      </c>
      <c r="BK5" s="59" t="s">
        <v>93</v>
      </c>
      <c r="BL5" s="59" t="s">
        <v>94</v>
      </c>
      <c r="BM5" s="59" t="s">
        <v>95</v>
      </c>
      <c r="BN5" s="59" t="s">
        <v>96</v>
      </c>
      <c r="BO5" s="59" t="s">
        <v>97</v>
      </c>
      <c r="BP5" s="59" t="s">
        <v>98</v>
      </c>
      <c r="BQ5" s="59" t="s">
        <v>88</v>
      </c>
      <c r="BR5" s="59" t="s">
        <v>99</v>
      </c>
      <c r="BS5" s="59" t="s">
        <v>90</v>
      </c>
      <c r="BT5" s="59" t="s">
        <v>91</v>
      </c>
      <c r="BU5" s="59" t="s">
        <v>92</v>
      </c>
      <c r="BV5" s="59" t="s">
        <v>93</v>
      </c>
      <c r="BW5" s="59" t="s">
        <v>94</v>
      </c>
      <c r="BX5" s="59" t="s">
        <v>95</v>
      </c>
      <c r="BY5" s="59" t="s">
        <v>96</v>
      </c>
      <c r="BZ5" s="59" t="s">
        <v>97</v>
      </c>
      <c r="CA5" s="59" t="s">
        <v>98</v>
      </c>
      <c r="CB5" s="59" t="s">
        <v>88</v>
      </c>
      <c r="CC5" s="59" t="s">
        <v>89</v>
      </c>
      <c r="CD5" s="59" t="s">
        <v>103</v>
      </c>
      <c r="CE5" s="59" t="s">
        <v>91</v>
      </c>
      <c r="CF5" s="59" t="s">
        <v>104</v>
      </c>
      <c r="CG5" s="59" t="s">
        <v>93</v>
      </c>
      <c r="CH5" s="59" t="s">
        <v>94</v>
      </c>
      <c r="CI5" s="59" t="s">
        <v>95</v>
      </c>
      <c r="CJ5" s="59" t="s">
        <v>96</v>
      </c>
      <c r="CK5" s="59" t="s">
        <v>97</v>
      </c>
      <c r="CL5" s="59" t="s">
        <v>98</v>
      </c>
      <c r="CM5" s="150"/>
      <c r="CN5" s="150"/>
      <c r="CO5" s="59" t="s">
        <v>100</v>
      </c>
      <c r="CP5" s="59" t="s">
        <v>99</v>
      </c>
      <c r="CQ5" s="59" t="s">
        <v>90</v>
      </c>
      <c r="CR5" s="59" t="s">
        <v>91</v>
      </c>
      <c r="CS5" s="59" t="s">
        <v>105</v>
      </c>
      <c r="CT5" s="59" t="s">
        <v>93</v>
      </c>
      <c r="CU5" s="59" t="s">
        <v>94</v>
      </c>
      <c r="CV5" s="59" t="s">
        <v>95</v>
      </c>
      <c r="CW5" s="59" t="s">
        <v>96</v>
      </c>
      <c r="CX5" s="59" t="s">
        <v>97</v>
      </c>
      <c r="CY5" s="59" t="s">
        <v>98</v>
      </c>
      <c r="CZ5" s="59" t="s">
        <v>88</v>
      </c>
      <c r="DA5" s="59" t="s">
        <v>99</v>
      </c>
      <c r="DB5" s="59" t="s">
        <v>90</v>
      </c>
      <c r="DC5" s="59" t="s">
        <v>91</v>
      </c>
      <c r="DD5" s="59" t="s">
        <v>105</v>
      </c>
      <c r="DE5" s="59" t="s">
        <v>93</v>
      </c>
      <c r="DF5" s="59" t="s">
        <v>94</v>
      </c>
      <c r="DG5" s="59" t="s">
        <v>95</v>
      </c>
      <c r="DH5" s="59" t="s">
        <v>96</v>
      </c>
      <c r="DI5" s="59" t="s">
        <v>97</v>
      </c>
      <c r="DJ5" s="59" t="s">
        <v>35</v>
      </c>
      <c r="DK5" s="59" t="s">
        <v>100</v>
      </c>
      <c r="DL5" s="59" t="s">
        <v>99</v>
      </c>
      <c r="DM5" s="59" t="s">
        <v>101</v>
      </c>
      <c r="DN5" s="59" t="s">
        <v>91</v>
      </c>
      <c r="DO5" s="59" t="s">
        <v>92</v>
      </c>
      <c r="DP5" s="59" t="s">
        <v>93</v>
      </c>
      <c r="DQ5" s="59" t="s">
        <v>94</v>
      </c>
      <c r="DR5" s="59" t="s">
        <v>95</v>
      </c>
      <c r="DS5" s="59" t="s">
        <v>96</v>
      </c>
      <c r="DT5" s="59" t="s">
        <v>97</v>
      </c>
      <c r="DU5" s="59" t="s">
        <v>98</v>
      </c>
    </row>
    <row r="6" spans="1:125" s="66" customFormat="1" x14ac:dyDescent="0.15">
      <c r="A6" s="49" t="s">
        <v>106</v>
      </c>
      <c r="B6" s="60">
        <f>B8</f>
        <v>2018</v>
      </c>
      <c r="C6" s="60">
        <f t="shared" ref="C6:X6" si="1">C8</f>
        <v>202134</v>
      </c>
      <c r="D6" s="60">
        <f t="shared" si="1"/>
        <v>47</v>
      </c>
      <c r="E6" s="60">
        <f t="shared" si="1"/>
        <v>14</v>
      </c>
      <c r="F6" s="60">
        <f t="shared" si="1"/>
        <v>0</v>
      </c>
      <c r="G6" s="60">
        <f t="shared" si="1"/>
        <v>1</v>
      </c>
      <c r="H6" s="60" t="str">
        <f>SUBSTITUTE(H8,"　","")</f>
        <v>長野県飯山市</v>
      </c>
      <c r="I6" s="60" t="str">
        <f t="shared" si="1"/>
        <v>飯山駅斑尾口駐車場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4</v>
      </c>
      <c r="S6" s="62" t="str">
        <f t="shared" si="1"/>
        <v>駅</v>
      </c>
      <c r="T6" s="62" t="str">
        <f t="shared" si="1"/>
        <v>無</v>
      </c>
      <c r="U6" s="63">
        <f t="shared" si="1"/>
        <v>17042</v>
      </c>
      <c r="V6" s="63">
        <f t="shared" si="1"/>
        <v>482</v>
      </c>
      <c r="W6" s="63">
        <f t="shared" si="1"/>
        <v>200</v>
      </c>
      <c r="X6" s="62" t="str">
        <f t="shared" si="1"/>
        <v>代行制</v>
      </c>
      <c r="Y6" s="64">
        <f>IF(Y8="-",NA(),Y8)</f>
        <v>0</v>
      </c>
      <c r="Z6" s="64">
        <f t="shared" ref="Z6:AH6" si="2">IF(Z8="-",NA(),Z8)</f>
        <v>125.6</v>
      </c>
      <c r="AA6" s="64">
        <f t="shared" si="2"/>
        <v>111.8</v>
      </c>
      <c r="AB6" s="64">
        <f t="shared" si="2"/>
        <v>111.6</v>
      </c>
      <c r="AC6" s="64">
        <f t="shared" si="2"/>
        <v>52.9</v>
      </c>
      <c r="AD6" s="64">
        <f t="shared" si="2"/>
        <v>172.3</v>
      </c>
      <c r="AE6" s="64">
        <f t="shared" si="2"/>
        <v>218.5</v>
      </c>
      <c r="AF6" s="64">
        <f t="shared" si="2"/>
        <v>151.19999999999999</v>
      </c>
      <c r="AG6" s="64">
        <f t="shared" si="2"/>
        <v>212.4</v>
      </c>
      <c r="AH6" s="64">
        <f t="shared" si="2"/>
        <v>241.8</v>
      </c>
      <c r="AI6" s="61" t="str">
        <f>IF(AI8="-","",IF(AI8="-","【-】","【"&amp;SUBSTITUTE(TEXT(AI8,"#,##0.0"),"-","△")&amp;"】"))</f>
        <v>【297.1】</v>
      </c>
      <c r="AJ6" s="64">
        <f>IF(AJ8="-",NA(),AJ8)</f>
        <v>71.900000000000006</v>
      </c>
      <c r="AK6" s="64">
        <f t="shared" ref="AK6:AS6" si="3">IF(AK8="-",NA(),AK8)</f>
        <v>23.9</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44</v>
      </c>
      <c r="AV6" s="65">
        <f t="shared" ref="AV6:BD6" si="4">IF(AV8="-",NA(),AV8)</f>
        <v>71</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0</v>
      </c>
      <c r="BG6" s="64">
        <f t="shared" ref="BG6:BO6" si="5">IF(BG8="-",NA(),BG8)</f>
        <v>22.6</v>
      </c>
      <c r="BH6" s="64">
        <f t="shared" si="5"/>
        <v>32</v>
      </c>
      <c r="BI6" s="64">
        <f t="shared" si="5"/>
        <v>40.200000000000003</v>
      </c>
      <c r="BJ6" s="64">
        <f t="shared" si="5"/>
        <v>41</v>
      </c>
      <c r="BK6" s="64">
        <f t="shared" si="5"/>
        <v>33.6</v>
      </c>
      <c r="BL6" s="64">
        <f t="shared" si="5"/>
        <v>33.200000000000003</v>
      </c>
      <c r="BM6" s="64">
        <f t="shared" si="5"/>
        <v>29.6</v>
      </c>
      <c r="BN6" s="64">
        <f t="shared" si="5"/>
        <v>29.2</v>
      </c>
      <c r="BO6" s="64">
        <f t="shared" si="5"/>
        <v>30.4</v>
      </c>
      <c r="BP6" s="61" t="str">
        <f>IF(BP8="-","",IF(BP8="-","【-】","【"&amp;SUBSTITUTE(TEXT(BP8,"#,##0.0"),"-","△")&amp;"】"))</f>
        <v>【26.3】</v>
      </c>
      <c r="BQ6" s="65">
        <f>IF(BQ8="-",NA(),BQ8)</f>
        <v>0</v>
      </c>
      <c r="BR6" s="65">
        <f t="shared" ref="BR6:BZ6" si="6">IF(BR8="-",NA(),BR8)</f>
        <v>4433</v>
      </c>
      <c r="BS6" s="65">
        <f t="shared" si="6"/>
        <v>7306</v>
      </c>
      <c r="BT6" s="65">
        <f t="shared" si="6"/>
        <v>10419</v>
      </c>
      <c r="BU6" s="65">
        <f t="shared" si="6"/>
        <v>11946</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107</v>
      </c>
      <c r="CM6" s="63">
        <f t="shared" ref="CM6:CN6" si="7">CM8</f>
        <v>210221</v>
      </c>
      <c r="CN6" s="63">
        <f t="shared" si="7"/>
        <v>0</v>
      </c>
      <c r="CO6" s="64"/>
      <c r="CP6" s="64"/>
      <c r="CQ6" s="64"/>
      <c r="CR6" s="64"/>
      <c r="CS6" s="64"/>
      <c r="CT6" s="64"/>
      <c r="CU6" s="64"/>
      <c r="CV6" s="64"/>
      <c r="CW6" s="64"/>
      <c r="CX6" s="64"/>
      <c r="CY6" s="61" t="s">
        <v>107</v>
      </c>
      <c r="CZ6" s="64">
        <f>IF(CZ8="-",NA(),CZ8)</f>
        <v>0</v>
      </c>
      <c r="DA6" s="64">
        <f t="shared" ref="DA6:DI6" si="8">IF(DA8="-",NA(),DA8)</f>
        <v>3056</v>
      </c>
      <c r="DB6" s="64">
        <f t="shared" si="8"/>
        <v>2622.9</v>
      </c>
      <c r="DC6" s="64">
        <f t="shared" si="8"/>
        <v>2299</v>
      </c>
      <c r="DD6" s="64">
        <f t="shared" si="8"/>
        <v>1214</v>
      </c>
      <c r="DE6" s="64">
        <f t="shared" si="8"/>
        <v>254</v>
      </c>
      <c r="DF6" s="64">
        <f t="shared" si="8"/>
        <v>280</v>
      </c>
      <c r="DG6" s="64">
        <f t="shared" si="8"/>
        <v>239.6</v>
      </c>
      <c r="DH6" s="64">
        <f t="shared" si="8"/>
        <v>224.1</v>
      </c>
      <c r="DI6" s="64">
        <f t="shared" si="8"/>
        <v>155.19999999999999</v>
      </c>
      <c r="DJ6" s="61" t="str">
        <f>IF(DJ8="-","",IF(DJ8="-","【-】","【"&amp;SUBSTITUTE(TEXT(DJ8,"#,##0.0"),"-","△")&amp;"】"))</f>
        <v>【103.6】</v>
      </c>
      <c r="DK6" s="64">
        <f>IF(DK8="-",NA(),DK8)</f>
        <v>25.4</v>
      </c>
      <c r="DL6" s="64">
        <f t="shared" ref="DL6:DT6" si="9">IF(DL8="-",NA(),DL8)</f>
        <v>36.9</v>
      </c>
      <c r="DM6" s="64">
        <f t="shared" si="9"/>
        <v>38.6</v>
      </c>
      <c r="DN6" s="64">
        <f t="shared" si="9"/>
        <v>44</v>
      </c>
      <c r="DO6" s="64">
        <f t="shared" si="9"/>
        <v>49.6</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108</v>
      </c>
      <c r="B7" s="60">
        <f t="shared" ref="B7:X7" si="10">B8</f>
        <v>2018</v>
      </c>
      <c r="C7" s="60">
        <f t="shared" si="10"/>
        <v>202134</v>
      </c>
      <c r="D7" s="60">
        <f t="shared" si="10"/>
        <v>47</v>
      </c>
      <c r="E7" s="60">
        <f t="shared" si="10"/>
        <v>14</v>
      </c>
      <c r="F7" s="60">
        <f t="shared" si="10"/>
        <v>0</v>
      </c>
      <c r="G7" s="60">
        <f t="shared" si="10"/>
        <v>1</v>
      </c>
      <c r="H7" s="60" t="str">
        <f t="shared" si="10"/>
        <v>長野県　飯山市</v>
      </c>
      <c r="I7" s="60" t="str">
        <f t="shared" si="10"/>
        <v>飯山駅斑尾口駐車場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4</v>
      </c>
      <c r="S7" s="62" t="str">
        <f t="shared" si="10"/>
        <v>駅</v>
      </c>
      <c r="T7" s="62" t="str">
        <f t="shared" si="10"/>
        <v>無</v>
      </c>
      <c r="U7" s="63">
        <f t="shared" si="10"/>
        <v>17042</v>
      </c>
      <c r="V7" s="63">
        <f t="shared" si="10"/>
        <v>482</v>
      </c>
      <c r="W7" s="63">
        <f t="shared" si="10"/>
        <v>200</v>
      </c>
      <c r="X7" s="62" t="str">
        <f t="shared" si="10"/>
        <v>代行制</v>
      </c>
      <c r="Y7" s="64">
        <f>Y8</f>
        <v>0</v>
      </c>
      <c r="Z7" s="64">
        <f t="shared" ref="Z7:AH7" si="11">Z8</f>
        <v>125.6</v>
      </c>
      <c r="AA7" s="64">
        <f t="shared" si="11"/>
        <v>111.8</v>
      </c>
      <c r="AB7" s="64">
        <f t="shared" si="11"/>
        <v>111.6</v>
      </c>
      <c r="AC7" s="64">
        <f t="shared" si="11"/>
        <v>52.9</v>
      </c>
      <c r="AD7" s="64">
        <f t="shared" si="11"/>
        <v>172.3</v>
      </c>
      <c r="AE7" s="64">
        <f t="shared" si="11"/>
        <v>218.5</v>
      </c>
      <c r="AF7" s="64">
        <f t="shared" si="11"/>
        <v>151.19999999999999</v>
      </c>
      <c r="AG7" s="64">
        <f t="shared" si="11"/>
        <v>212.4</v>
      </c>
      <c r="AH7" s="64">
        <f t="shared" si="11"/>
        <v>241.8</v>
      </c>
      <c r="AI7" s="61"/>
      <c r="AJ7" s="64">
        <f>AJ8</f>
        <v>71.900000000000006</v>
      </c>
      <c r="AK7" s="64">
        <f t="shared" ref="AK7:AS7" si="12">AK8</f>
        <v>23.9</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44</v>
      </c>
      <c r="AV7" s="65">
        <f t="shared" ref="AV7:BD7" si="13">AV8</f>
        <v>71</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0</v>
      </c>
      <c r="BG7" s="64">
        <f t="shared" ref="BG7:BO7" si="14">BG8</f>
        <v>22.6</v>
      </c>
      <c r="BH7" s="64">
        <f t="shared" si="14"/>
        <v>32</v>
      </c>
      <c r="BI7" s="64">
        <f t="shared" si="14"/>
        <v>40.200000000000003</v>
      </c>
      <c r="BJ7" s="64">
        <f t="shared" si="14"/>
        <v>41</v>
      </c>
      <c r="BK7" s="64">
        <f t="shared" si="14"/>
        <v>33.6</v>
      </c>
      <c r="BL7" s="64">
        <f t="shared" si="14"/>
        <v>33.200000000000003</v>
      </c>
      <c r="BM7" s="64">
        <f t="shared" si="14"/>
        <v>29.6</v>
      </c>
      <c r="BN7" s="64">
        <f t="shared" si="14"/>
        <v>29.2</v>
      </c>
      <c r="BO7" s="64">
        <f t="shared" si="14"/>
        <v>30.4</v>
      </c>
      <c r="BP7" s="61"/>
      <c r="BQ7" s="65">
        <f>BQ8</f>
        <v>0</v>
      </c>
      <c r="BR7" s="65">
        <f t="shared" ref="BR7:BZ7" si="15">BR8</f>
        <v>4433</v>
      </c>
      <c r="BS7" s="65">
        <f t="shared" si="15"/>
        <v>7306</v>
      </c>
      <c r="BT7" s="65">
        <f t="shared" si="15"/>
        <v>10419</v>
      </c>
      <c r="BU7" s="65">
        <f t="shared" si="15"/>
        <v>11946</v>
      </c>
      <c r="BV7" s="65">
        <f t="shared" si="15"/>
        <v>44860</v>
      </c>
      <c r="BW7" s="65">
        <f t="shared" si="15"/>
        <v>37496</v>
      </c>
      <c r="BX7" s="65">
        <f t="shared" si="15"/>
        <v>31888</v>
      </c>
      <c r="BY7" s="65">
        <f t="shared" si="15"/>
        <v>13314</v>
      </c>
      <c r="BZ7" s="65">
        <f t="shared" si="15"/>
        <v>23300</v>
      </c>
      <c r="CA7" s="63"/>
      <c r="CB7" s="64" t="s">
        <v>109</v>
      </c>
      <c r="CC7" s="64" t="s">
        <v>109</v>
      </c>
      <c r="CD7" s="64" t="s">
        <v>109</v>
      </c>
      <c r="CE7" s="64" t="s">
        <v>109</v>
      </c>
      <c r="CF7" s="64" t="s">
        <v>109</v>
      </c>
      <c r="CG7" s="64" t="s">
        <v>109</v>
      </c>
      <c r="CH7" s="64" t="s">
        <v>109</v>
      </c>
      <c r="CI7" s="64" t="s">
        <v>109</v>
      </c>
      <c r="CJ7" s="64" t="s">
        <v>109</v>
      </c>
      <c r="CK7" s="64" t="s">
        <v>107</v>
      </c>
      <c r="CL7" s="61"/>
      <c r="CM7" s="63">
        <f>CM8</f>
        <v>210221</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3056</v>
      </c>
      <c r="DB7" s="64">
        <f t="shared" si="16"/>
        <v>2622.9</v>
      </c>
      <c r="DC7" s="64">
        <f t="shared" si="16"/>
        <v>2299</v>
      </c>
      <c r="DD7" s="64">
        <f t="shared" si="16"/>
        <v>1214</v>
      </c>
      <c r="DE7" s="64">
        <f t="shared" si="16"/>
        <v>254</v>
      </c>
      <c r="DF7" s="64">
        <f t="shared" si="16"/>
        <v>280</v>
      </c>
      <c r="DG7" s="64">
        <f t="shared" si="16"/>
        <v>239.6</v>
      </c>
      <c r="DH7" s="64">
        <f t="shared" si="16"/>
        <v>224.1</v>
      </c>
      <c r="DI7" s="64">
        <f t="shared" si="16"/>
        <v>155.19999999999999</v>
      </c>
      <c r="DJ7" s="61"/>
      <c r="DK7" s="64">
        <f>DK8</f>
        <v>25.4</v>
      </c>
      <c r="DL7" s="64">
        <f t="shared" ref="DL7:DT7" si="17">DL8</f>
        <v>36.9</v>
      </c>
      <c r="DM7" s="64">
        <f t="shared" si="17"/>
        <v>38.6</v>
      </c>
      <c r="DN7" s="64">
        <f t="shared" si="17"/>
        <v>44</v>
      </c>
      <c r="DO7" s="64">
        <f t="shared" si="17"/>
        <v>49.6</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202134</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4</v>
      </c>
      <c r="S8" s="69" t="s">
        <v>120</v>
      </c>
      <c r="T8" s="69" t="s">
        <v>121</v>
      </c>
      <c r="U8" s="70">
        <v>17042</v>
      </c>
      <c r="V8" s="70">
        <v>482</v>
      </c>
      <c r="W8" s="70">
        <v>200</v>
      </c>
      <c r="X8" s="69" t="s">
        <v>122</v>
      </c>
      <c r="Y8" s="71">
        <v>0</v>
      </c>
      <c r="Z8" s="71">
        <v>125.6</v>
      </c>
      <c r="AA8" s="71">
        <v>111.8</v>
      </c>
      <c r="AB8" s="71">
        <v>111.6</v>
      </c>
      <c r="AC8" s="71">
        <v>52.9</v>
      </c>
      <c r="AD8" s="71">
        <v>172.3</v>
      </c>
      <c r="AE8" s="71">
        <v>218.5</v>
      </c>
      <c r="AF8" s="71">
        <v>151.19999999999999</v>
      </c>
      <c r="AG8" s="71">
        <v>212.4</v>
      </c>
      <c r="AH8" s="71">
        <v>241.8</v>
      </c>
      <c r="AI8" s="68">
        <v>297.10000000000002</v>
      </c>
      <c r="AJ8" s="71">
        <v>71.900000000000006</v>
      </c>
      <c r="AK8" s="71">
        <v>23.9</v>
      </c>
      <c r="AL8" s="71">
        <v>0</v>
      </c>
      <c r="AM8" s="71">
        <v>0</v>
      </c>
      <c r="AN8" s="71">
        <v>0</v>
      </c>
      <c r="AO8" s="71">
        <v>5.7</v>
      </c>
      <c r="AP8" s="71">
        <v>4.7</v>
      </c>
      <c r="AQ8" s="71">
        <v>4</v>
      </c>
      <c r="AR8" s="71">
        <v>2.4</v>
      </c>
      <c r="AS8" s="71">
        <v>2.2999999999999998</v>
      </c>
      <c r="AT8" s="68">
        <v>5.3</v>
      </c>
      <c r="AU8" s="72">
        <v>44</v>
      </c>
      <c r="AV8" s="72">
        <v>71</v>
      </c>
      <c r="AW8" s="72">
        <v>0</v>
      </c>
      <c r="AX8" s="72">
        <v>0</v>
      </c>
      <c r="AY8" s="72">
        <v>0</v>
      </c>
      <c r="AZ8" s="72">
        <v>48</v>
      </c>
      <c r="BA8" s="72">
        <v>46</v>
      </c>
      <c r="BB8" s="72">
        <v>39</v>
      </c>
      <c r="BC8" s="72">
        <v>25</v>
      </c>
      <c r="BD8" s="72">
        <v>24</v>
      </c>
      <c r="BE8" s="72">
        <v>30</v>
      </c>
      <c r="BF8" s="71">
        <v>0</v>
      </c>
      <c r="BG8" s="71">
        <v>22.6</v>
      </c>
      <c r="BH8" s="71">
        <v>32</v>
      </c>
      <c r="BI8" s="71">
        <v>40.200000000000003</v>
      </c>
      <c r="BJ8" s="71">
        <v>41</v>
      </c>
      <c r="BK8" s="71">
        <v>33.6</v>
      </c>
      <c r="BL8" s="71">
        <v>33.200000000000003</v>
      </c>
      <c r="BM8" s="71">
        <v>29.6</v>
      </c>
      <c r="BN8" s="71">
        <v>29.2</v>
      </c>
      <c r="BO8" s="71">
        <v>30.4</v>
      </c>
      <c r="BP8" s="68">
        <v>26.3</v>
      </c>
      <c r="BQ8" s="72">
        <v>0</v>
      </c>
      <c r="BR8" s="72">
        <v>4433</v>
      </c>
      <c r="BS8" s="72">
        <v>7306</v>
      </c>
      <c r="BT8" s="73">
        <v>10419</v>
      </c>
      <c r="BU8" s="73">
        <v>11946</v>
      </c>
      <c r="BV8" s="72">
        <v>44860</v>
      </c>
      <c r="BW8" s="72">
        <v>37496</v>
      </c>
      <c r="BX8" s="72">
        <v>31888</v>
      </c>
      <c r="BY8" s="72">
        <v>13314</v>
      </c>
      <c r="BZ8" s="72">
        <v>23300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210221</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3056</v>
      </c>
      <c r="DB8" s="71">
        <v>2622.9</v>
      </c>
      <c r="DC8" s="71">
        <v>2299</v>
      </c>
      <c r="DD8" s="71">
        <v>1214</v>
      </c>
      <c r="DE8" s="71">
        <v>254</v>
      </c>
      <c r="DF8" s="71">
        <v>280</v>
      </c>
      <c r="DG8" s="71">
        <v>239.6</v>
      </c>
      <c r="DH8" s="71">
        <v>224.1</v>
      </c>
      <c r="DI8" s="71">
        <v>155.19999999999999</v>
      </c>
      <c r="DJ8" s="68">
        <v>103.6</v>
      </c>
      <c r="DK8" s="71">
        <v>25.4</v>
      </c>
      <c r="DL8" s="71">
        <v>36.9</v>
      </c>
      <c r="DM8" s="71">
        <v>38.6</v>
      </c>
      <c r="DN8" s="71">
        <v>44</v>
      </c>
      <c r="DO8" s="71">
        <v>49.6</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2020-01-28T03:09:21Z</cp:lastPrinted>
  <dcterms:created xsi:type="dcterms:W3CDTF">2019-12-05T07:22:53Z</dcterms:created>
  <dcterms:modified xsi:type="dcterms:W3CDTF">2020-02-20T04:30:05Z</dcterms:modified>
  <cp:category/>
</cp:coreProperties>
</file>