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70 須坂市\"/>
    </mc:Choice>
  </mc:AlternateContent>
  <workbookProtection workbookAlgorithmName="SHA-512" workbookHashValue="MiRWy5BxJqAwlc2jHESvSSnmIUY3wv3zSVGeTAjSoXroO4oS7/3429KXmxOhXn1NuS84lqyZGoIZZ7dWBOjShw==" workbookSaltValue="LlnoleCESihrPrl4afivpA==" workbookSpinCount="100000" lockStructure="1"/>
  <bookViews>
    <workbookView xWindow="930" yWindow="0" windowWidth="15360" windowHeight="763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<sst xmlns="http://schemas.openxmlformats.org/spreadsheetml/2006/main" count="223" uniqueCount="111">
  <si>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</si>
  <si>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</si>
  <si>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</si>
  <si>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</si>
  <si>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</si>
  <si>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</si>
  <si>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</si>
  <si>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</si>
  <si>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</si>
  <si>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</si>
  <si>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</si>
  <si>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</si>
  <si>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</si>
  <si>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</si>
  <si>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</si>
  <si>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</si>
  <si>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</si>
  <si>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</si>
  <si>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</si>
  <si>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</si>
  <si>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</si>
  <si>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</si>
  <si>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</si>
  <si>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</si>
  <si>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</si>
  <si>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</si>
  <si>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</si>
  <si>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</si>
  <si>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</si>
  <si>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</si>
  <si>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</si>
  <si>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</si>
  <si>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</si>
  <si>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</si>
  <si>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</si>
  <si>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</si>
  <si>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</si>
  <si>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</si>
  <si>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</si>
  <si>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</si>
  <si>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</si>
  <si>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</si>
  <si>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</si>
  <si>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</si>
  <si>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</si>
  <si>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</si>
  <si>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</si>
  <si>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</si>
  <si>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</si>
  <si>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</si>
  <si>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</si>
  <si>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</si>
  <si>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</si>
  <si>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</si>
  <si>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</si>
  <si>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</si>
  <si>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</si>
  <si>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</si>
  <si>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</si>
  <si>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</si>
  <si>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</si>
  <si>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</si>
  <si>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</si>
  <si>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</si>
  <si>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</si>
  <si>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</si>
  <si>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</si>
  <si>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</si>
  <si>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</si>
  <si>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</si>
  <si>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</si>
  <si>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</si>
  <si>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</si>
  <si>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</si>
  <si>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</si>
  <si>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</si>
  <si>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</si>
  <si>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</si>
  <si>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</si>
  <si>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</si>
  <si>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</si>
  <si>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</si>
  <si>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</si>
  <si>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</si>
  <si>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</si>
  <si>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</si>
  <si>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</si>
  <si>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</si>
  <si>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</si>
  <si>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</si>
  <si>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</si>
  <si>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</si>
  <si>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</si>
  <si>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</si>
  <si>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</si>
  <si>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</si>
  <si>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須坂市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</si>
  <si>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</si>
  <si>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</si>
  <si>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</si>
  <si>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</si>
  <si>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</si>
  <si>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</si>
  <si>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</si>
  <si>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</si>
  <si>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</si>
  <si>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</si>
  <si>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</si>
  <si>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①有形固定資産減価償却率は、公共下水道の整備に比較して着手が遅かったため未償却部分が多い。
②管渠老朽化率は、耐用年数を経過したものがないため該当しない。
③管渠改善率は、更新した管渠がないため該当がない。</t>
    <phoneticPr fontId="4"/>
  </si>
  <si>
    <t>経営に関しては、例年並みの経常利益が見られ、現況では健全と言えるが、管渠更新等の将来計画と経営戦略を併せて適切に推進を図る必要がある。</t>
    <phoneticPr fontId="4"/>
  </si>
  <si>
    <t>①維持管理費等の費用を使用料や一般会計からの繰入金等で賄えているため、経常収支比率が100％以上であり、経営の健全性が示されている。
②適正な料金設定による使用料収入や、経費削減により、健全経営を継続しているので、累積欠損金は計上していない。
③料金収入の設定及び起債の償還の平準化による効率的な経営をすることで現金・預金も収支に見合う額を確保している。
④企業債残高対事業規模比率は、処理場施設整備が完了しており新たな起債による整備がないため平均値を下回っている。今後も起債による整備を行う見込みはないため、平均を上回ることはないと考えられる。
⑤経費回収率は、100%以上を確保し、適正な料金設定といえる。
⑥汚染処理原価は、類似団体平均値を下回っている。
⑦施設利用率は平均値を下回っている。今後、人口の減少により利用率の減少が見込まれる。
⑧水洗化率は、平均値を上回っている。
資産減耗費の計上により一時的に数値が悪化した指標があったが、全般的には健全な経営となっている。今後は人口減少による有収水量の減少に伴い、使用料収入も減っていくことが考えられることから、これらの指標を注視し、経営状況を見極めていく必要がある。</t>
    <rPh sb="315" eb="317">
      <t>ルイジ</t>
    </rPh>
    <rPh sb="317" eb="319">
      <t>ダンタイ</t>
    </rPh>
    <rPh sb="319" eb="322">
      <t>ヘイキンチ</t>
    </rPh>
    <rPh sb="323" eb="325">
      <t>シタマワ</t>
    </rPh>
    <rPh sb="381" eb="384">
      <t>ヘイキンチ</t>
    </rPh>
    <rPh sb="385" eb="38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</si>
</sst>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5F-4E4C-94FC-A6D93091AD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25F-4E4C-94FC-A6D93091AD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46.34</c:v>
                </c:pt>
                <c:pt idx="1">
                  <c:v>41.57</c:v>
                </c:pt>
                <c:pt idx="2">
                  <c:v>41.57</c:v>
                </c:pt>
                <c:pt idx="3">
                  <c:v>41.37</c:v>
                </c:pt>
                <c:pt idx="4">
                  <c:v>40</c:v>
                </c:pt>
              </c:numCache>
            </c:numRef>
          </c:val>
          <c:extLst>
            <c:ext xmlns:c16="http://schemas.microsoft.com/office/drawing/2014/chart" uri="{C3380CC4-5D6E-409C-BE32-E72D297353CC}">
              <c16:uniqueId val="{00000000-612F-479B-B652-AD48E16D74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12F-479B-B652-AD48E16D74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95.55</c:v>
                </c:pt>
                <c:pt idx="1">
                  <c:v>94.15</c:v>
                </c:pt>
                <c:pt idx="2">
                  <c:v>94.87</c:v>
                </c:pt>
                <c:pt idx="3">
                  <c:v>86.86</c:v>
                </c:pt>
                <c:pt idx="4">
                  <c:v>91.66</c:v>
                </c:pt>
              </c:numCache>
            </c:numRef>
          </c:val>
          <c:extLst>
            <c:ext xmlns:c16="http://schemas.microsoft.com/office/drawing/2014/chart" uri="{C3380CC4-5D6E-409C-BE32-E72D297353CC}">
              <c16:uniqueId val="{00000000-21B4-4197-94A2-6B90A402EF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1B4-4197-94A2-6B90A402EF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125.74</c:v>
                </c:pt>
                <c:pt idx="1">
                  <c:v>129.15</c:v>
                </c:pt>
                <c:pt idx="2">
                  <c:v>123.28</c:v>
                </c:pt>
                <c:pt idx="3">
                  <c:v>122.83</c:v>
                </c:pt>
                <c:pt idx="4">
                  <c:v>141.01</c:v>
                </c:pt>
              </c:numCache>
            </c:numRef>
          </c:val>
          <c:extLst>
            <c:ext xmlns:c16="http://schemas.microsoft.com/office/drawing/2014/chart" uri="{C3380CC4-5D6E-409C-BE32-E72D297353CC}">
              <c16:uniqueId val="{00000000-D40D-45E6-9322-74689F28FA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D40D-45E6-9322-74689F28FA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19.03</c:v>
                </c:pt>
                <c:pt idx="1">
                  <c:v>22.17</c:v>
                </c:pt>
                <c:pt idx="2">
                  <c:v>25.3</c:v>
                </c:pt>
                <c:pt idx="3">
                  <c:v>25.59</c:v>
                </c:pt>
                <c:pt idx="4">
                  <c:v>28.34</c:v>
                </c:pt>
              </c:numCache>
            </c:numRef>
          </c:val>
          <c:extLst>
            <c:ext xmlns:c16="http://schemas.microsoft.com/office/drawing/2014/chart" uri="{C3380CC4-5D6E-409C-BE32-E72D297353CC}">
              <c16:uniqueId val="{00000000-C2E8-439D-8B3C-EA45D62AE0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C2E8-439D-8B3C-EA45D62AE0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BB-4F06-9B57-CDF4A9EC07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D5BB-4F06-9B57-CDF4A9EC07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26-407B-A39E-952BD623F8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1C26-407B-A39E-952BD623F8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52.58</c:v>
                </c:pt>
                <c:pt idx="1">
                  <c:v>75.64</c:v>
                </c:pt>
                <c:pt idx="2">
                  <c:v>86.43</c:v>
                </c:pt>
                <c:pt idx="3">
                  <c:v>94.95</c:v>
                </c:pt>
                <c:pt idx="4">
                  <c:v>115.69</c:v>
                </c:pt>
              </c:numCache>
            </c:numRef>
          </c:val>
          <c:extLst>
            <c:ext xmlns:c16="http://schemas.microsoft.com/office/drawing/2014/chart" uri="{C3380CC4-5D6E-409C-BE32-E72D297353CC}">
              <c16:uniqueId val="{00000000-CCF3-47A3-BFB9-F34277E3DA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CCF3-47A3-BFB9-F34277E3DA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724.52</c:v>
                </c:pt>
                <c:pt idx="1">
                  <c:v>710.07</c:v>
                </c:pt>
                <c:pt idx="2">
                  <c:v>540.6</c:v>
                </c:pt>
                <c:pt idx="3">
                  <c:v>564.94000000000005</c:v>
                </c:pt>
                <c:pt idx="4">
                  <c:v>435.44</c:v>
                </c:pt>
              </c:numCache>
            </c:numRef>
          </c:val>
          <c:extLst>
            <c:ext xmlns:c16="http://schemas.microsoft.com/office/drawing/2014/chart" uri="{C3380CC4-5D6E-409C-BE32-E72D297353CC}">
              <c16:uniqueId val="{00000000-7891-41FB-9471-D3837BC0E9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891-41FB-9471-D3837BC0E9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104.42</c:v>
                </c:pt>
                <c:pt idx="1">
                  <c:v>99.9</c:v>
                </c:pt>
                <c:pt idx="2">
                  <c:v>115.08</c:v>
                </c:pt>
                <c:pt idx="3">
                  <c:v>56.07</c:v>
                </c:pt>
                <c:pt idx="4">
                  <c:v>100</c:v>
                </c:pt>
              </c:numCache>
            </c:numRef>
          </c:val>
          <c:extLst>
            <c:ext xmlns:c16="http://schemas.microsoft.com/office/drawing/2014/chart" uri="{C3380CC4-5D6E-409C-BE32-E72D297353CC}">
              <c16:uniqueId val="{00000000-83AE-4850-BB27-2E43F0FF96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3AE-4850-BB27-2E43F0FF96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167.69</c:v>
                </c:pt>
                <c:pt idx="1">
                  <c:v>175.46</c:v>
                </c:pt>
                <c:pt idx="2">
                  <c:v>152.52000000000001</c:v>
                </c:pt>
                <c:pt idx="3">
                  <c:v>313.93</c:v>
                </c:pt>
                <c:pt idx="4">
                  <c:v>176.48</c:v>
                </c:pt>
              </c:numCache>
            </c:numRef>
          </c:val>
          <c:extLst>
            <c:ext xmlns:c16="http://schemas.microsoft.com/office/drawing/2014/chart" uri="{C3380CC4-5D6E-409C-BE32-E72D297353CC}">
              <c16:uniqueId val="{00000000-8636-42AA-A34F-8678D1B1CC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636-42AA-A34F-8678D1B1CC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須坂市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50849</v>
      </c>
      <c r="AM8" s="50"/>
      <c r="AN8" s="50"/>
      <c r="AO8" s="50"/>
      <c r="AP8" s="50"/>
      <c r="AQ8" s="50"/>
      <c r="AR8" s="50"/>
      <c r="AS8" s="50"/>
      <c r="AT8" s="45">
        <f>データ!T6</f>
        <v>149.66999999999999</v>
      </c>
      <c r="AU8" s="45"/>
      <c r="AV8" s="45"/>
      <c r="AW8" s="45"/>
      <c r="AX8" s="45"/>
      <c r="AY8" s="45"/>
      <c r="AZ8" s="45"/>
      <c r="BA8" s="45"/>
      <c r="BB8" s="45">
        <f>データ!U6</f>
        <v>339.74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65.400000000000006</v>
      </c>
      <c r="J10" s="45"/>
      <c r="K10" s="45"/>
      <c r="L10" s="45"/>
      <c r="M10" s="45"/>
      <c r="N10" s="45"/>
      <c r="O10" s="45"/>
      <c r="P10" s="45">
        <f>データ!P6</f>
        <v>1.94</v>
      </c>
      <c r="Q10" s="45"/>
      <c r="R10" s="45"/>
      <c r="S10" s="45"/>
      <c r="T10" s="45"/>
      <c r="U10" s="45"/>
      <c r="V10" s="45"/>
      <c r="W10" s="45">
        <f>データ!Q6</f>
        <v>100</v>
      </c>
      <c r="X10" s="45"/>
      <c r="Y10" s="45"/>
      <c r="Z10" s="45"/>
      <c r="AA10" s="45"/>
      <c r="AB10" s="45"/>
      <c r="AC10" s="45"/>
      <c r="AD10" s="50">
        <f>データ!R6</f>
        <v>3570</v>
      </c>
      <c r="AE10" s="50"/>
      <c r="AF10" s="50"/>
      <c r="AG10" s="50"/>
      <c r="AH10" s="50"/>
      <c r="AI10" s="50"/>
      <c r="AJ10" s="50"/>
      <c r="AK10" s="2"/>
      <c r="AL10" s="50">
        <f>データ!V6</f>
        <v>983</v>
      </c>
      <c r="AM10" s="50"/>
      <c r="AN10" s="50"/>
      <c r="AO10" s="50"/>
      <c r="AP10" s="50"/>
      <c r="AQ10" s="50"/>
      <c r="AR10" s="50"/>
      <c r="AS10" s="50"/>
      <c r="AT10" s="45">
        <f>データ!W6</f>
        <v>0.62</v>
      </c>
      <c r="AU10" s="45"/>
      <c r="AV10" s="45"/>
      <c r="AW10" s="45"/>
      <c r="AX10" s="45"/>
      <c r="AY10" s="45"/>
      <c r="AZ10" s="45"/>
      <c r="BA10" s="45"/>
      <c r="BB10" s="45">
        <f>データ!X6</f>
        <v>1585.48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1VAiYwHxnnx2sFi/8ykAsDeLQ0nNOSUfu0vf1yxDPC78BOWgls3v75jJcALO99YzPDFoqji6dg7fbw9+hdUmTg==" saltValue="S39H3qbMY9teGRB2OW6H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202070</v>
      </c>
      <c r="D6" s="33">
        <f t="shared" si="3"/>
        <v>46</v>
      </c>
      <c r="E6" s="33">
        <f t="shared" si="3"/>
        <v>17</v>
      </c>
      <c r="F6" s="33">
        <f t="shared" si="3"/>
        <v>5</v>
      </c>
      <c r="G6" s="33">
        <f t="shared" si="3"/>
        <v>0</v>
      </c>
      <c r="H6" s="33" t="str">
        <f t="shared" si="3"/>
        <v>長野県　須坂市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65.400000000000006</v>
      </c>
      <c r="P6" s="34">
        <f t="shared" si="3"/>
        <v>1.94</v>
      </c>
      <c r="Q6" s="34">
        <f t="shared" si="3"/>
        <v>100</v>
      </c>
      <c r="R6" s="34">
        <f t="shared" si="3"/>
        <v>3570</v>
      </c>
      <c r="S6" s="34">
        <f t="shared" si="3"/>
        <v>50849</v>
      </c>
      <c r="T6" s="34">
        <f t="shared" si="3"/>
        <v>149.66999999999999</v>
      </c>
      <c r="U6" s="34">
        <f t="shared" si="3"/>
        <v>339.74</v>
      </c>
      <c r="V6" s="34">
        <f t="shared" si="3"/>
        <v>983</v>
      </c>
      <c r="W6" s="34">
        <f t="shared" si="3"/>
        <v>0.62</v>
      </c>
      <c r="X6" s="34">
        <f t="shared" si="3"/>
        <v>1585.48</v>
      </c>
      <c r="Y6" s="35">
        <f>IF(Y7="",NA(),Y7)</f>
        <v>125.74</v>
      </c>
      <c r="Z6" s="35">
        <f t="shared" ref="Z6:AH6" si="4">IF(Z7="",NA(),Z7)</f>
        <v>129.15</v>
      </c>
      <c r="AA6" s="35">
        <f t="shared" si="4"/>
        <v>123.28</v>
      </c>
      <c r="AB6" s="35">
        <f t="shared" si="4"/>
        <v>122.83</v>
      </c>
      <c r="AC6" s="35">
        <f t="shared" si="4"/>
        <v>141.01</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52.58</v>
      </c>
      <c r="AV6" s="35">
        <f t="shared" ref="AV6:BD6" si="6">IF(AV7="",NA(),AV7)</f>
        <v>75.64</v>
      </c>
      <c r="AW6" s="35">
        <f t="shared" si="6"/>
        <v>86.43</v>
      </c>
      <c r="AX6" s="35">
        <f t="shared" si="6"/>
        <v>94.95</v>
      </c>
      <c r="AY6" s="35">
        <f t="shared" si="6"/>
        <v>115.69</v>
      </c>
      <c r="AZ6" s="35">
        <f t="shared" si="6"/>
        <v>33.03</v>
      </c>
      <c r="BA6" s="35">
        <f t="shared" si="6"/>
        <v>29.45</v>
      </c>
      <c r="BB6" s="35">
        <f t="shared" si="6"/>
        <v>31.84</v>
      </c>
      <c r="BC6" s="35">
        <f t="shared" si="6"/>
        <v>29.91</v>
      </c>
      <c r="BD6" s="35">
        <f t="shared" si="6"/>
        <v>29.54</v>
      </c>
      <c r="BE6" s="34" t="str">
        <f>IF(BE7="","",IF(BE7="-","【-】","【"&amp;SUBSTITUTE(TEXT(BE7,"#,##0.00"),"-","△")&amp;"】"))</f>
        <v>【34.27】</v>
      </c>
      <c r="BF6" s="35">
        <f>IF(BF7="",NA(),BF7)</f>
        <v>724.52</v>
      </c>
      <c r="BG6" s="35">
        <f t="shared" ref="BG6:BO6" si="7">IF(BG7="",NA(),BG7)</f>
        <v>710.07</v>
      </c>
      <c r="BH6" s="35">
        <f t="shared" si="7"/>
        <v>540.6</v>
      </c>
      <c r="BI6" s="35">
        <f t="shared" si="7"/>
        <v>564.94000000000005</v>
      </c>
      <c r="BJ6" s="35">
        <f t="shared" si="7"/>
        <v>435.44</v>
      </c>
      <c r="BK6" s="35">
        <f t="shared" si="7"/>
        <v>1044.8</v>
      </c>
      <c r="BL6" s="35">
        <f t="shared" si="7"/>
        <v>1081.8</v>
      </c>
      <c r="BM6" s="35">
        <f t="shared" si="7"/>
        <v>974.93</v>
      </c>
      <c r="BN6" s="35">
        <f t="shared" si="7"/>
        <v>855.8</v>
      </c>
      <c r="BO6" s="35">
        <f t="shared" si="7"/>
        <v>789.46</v>
      </c>
      <c r="BP6" s="34" t="str">
        <f>IF(BP7="","",IF(BP7="-","【-】","【"&amp;SUBSTITUTE(TEXT(BP7,"#,##0.00"),"-","△")&amp;"】"))</f>
        <v>【747.76】</v>
      </c>
      <c r="BQ6" s="35">
        <f>IF(BQ7="",NA(),BQ7)</f>
        <v>104.42</v>
      </c>
      <c r="BR6" s="35">
        <f t="shared" ref="BR6:BZ6" si="8">IF(BR7="",NA(),BR7)</f>
        <v>99.9</v>
      </c>
      <c r="BS6" s="35">
        <f t="shared" si="8"/>
        <v>115.08</v>
      </c>
      <c r="BT6" s="35">
        <f t="shared" si="8"/>
        <v>56.07</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167.69</v>
      </c>
      <c r="CC6" s="35">
        <f t="shared" ref="CC6:CK6" si="9">IF(CC7="",NA(),CC7)</f>
        <v>175.46</v>
      </c>
      <c r="CD6" s="35">
        <f t="shared" si="9"/>
        <v>152.52000000000001</v>
      </c>
      <c r="CE6" s="35">
        <f t="shared" si="9"/>
        <v>313.93</v>
      </c>
      <c r="CF6" s="35">
        <f t="shared" si="9"/>
        <v>176.48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46.34</v>
      </c>
      <c r="CN6" s="35">
        <f t="shared" ref="CN6:CV6" si="10">IF(CN7="",NA(),CN7)</f>
        <v>41.57</v>
      </c>
      <c r="CO6" s="35">
        <f t="shared" si="10"/>
        <v>41.57</v>
      </c>
      <c r="CP6" s="35">
        <f t="shared" si="10"/>
        <v>41.37</v>
      </c>
      <c r="CQ6" s="35">
        <f t="shared" si="10"/>
        <v>40</v>
      </c>
      <c r="CR6" s="35">
        <f t="shared" si="10"/>
        <v>53.24</v>
      </c>
      <c r="CS6" s="35">
        <f t="shared" si="10"/>
        <v>52.31</v>
      </c>
      <c r="CT6" s="35">
        <f t="shared" si="10"/>
        <v>60.65</v>
      </c>
      <c r="CU6" s="35">
        <f t="shared" si="10"/>
        <v>51.75</v>
      </c>
      <c r="CV6" s="35">
        <f t="shared" si="10"/>
        <v>50.68</v>
      </c>
      <c r="CW6" s="34" t="str">
        <f>IF(CW7="","",IF(CW7="-","【-】","【"&amp;SUBSTITUTE(TEXT(CW7,"#,##0.00"),"-","△")&amp;"】"))</f>
        <v>【52.23】</v>
      </c>
      <c r="CX6" s="35">
        <f>IF(CX7="",NA(),CX7)</f>
        <v>95.55</v>
      </c>
      <c r="CY6" s="35">
        <f t="shared" ref="CY6:DG6" si="11">IF(CY7="",NA(),CY7)</f>
        <v>94.15</v>
      </c>
      <c r="CZ6" s="35">
        <f t="shared" si="11"/>
        <v>94.87</v>
      </c>
      <c r="DA6" s="35">
        <f t="shared" si="11"/>
        <v>86.86</v>
      </c>
      <c r="DB6" s="35">
        <f t="shared" si="11"/>
        <v>91.66</v>
      </c>
      <c r="DC6" s="35">
        <f t="shared" si="11"/>
        <v>84.07</v>
      </c>
      <c r="DD6" s="35">
        <f t="shared" si="11"/>
        <v>84.32</v>
      </c>
      <c r="DE6" s="35">
        <f t="shared" si="11"/>
        <v>84.58</v>
      </c>
      <c r="DF6" s="35">
        <f t="shared" si="11"/>
        <v>84.84</v>
      </c>
      <c r="DG6" s="35">
        <f t="shared" si="11"/>
        <v>84.86</v>
      </c>
      <c r="DH6" s="34" t="str">
        <f>IF(DH7="","",IF(DH7="-","【-】","【"&amp;SUBSTITUTE(TEXT(DH7,"#,##0.00"),"-","△")&amp;"】"))</f>
        <v>【85.82】</v>
      </c>
      <c r="DI6" s="35">
        <f>IF(DI7="",NA(),DI7)</f>
        <v>19.03</v>
      </c>
      <c r="DJ6" s="35">
        <f t="shared" ref="DJ6:DR6" si="12">IF(DJ7="",NA(),DJ7)</f>
        <v>22.17</v>
      </c>
      <c r="DK6" s="35">
        <f t="shared" si="12"/>
        <v>25.3</v>
      </c>
      <c r="DL6" s="35">
        <f t="shared" si="12"/>
        <v>25.59</v>
      </c>
      <c r="DM6" s="35">
        <f t="shared" si="12"/>
        <v>28.34</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202070</v>
      </c>
      <c r="D7" s="37">
        <v>46</v>
      </c>
      <c r="E7" s="37">
        <v>17</v>
      </c>
      <c r="F7" s="37">
        <v>5</v>
      </c>
      <c r="G7" s="37">
        <v>0</v>
      </c>
      <c r="H7" s="37" t="s">
        <v>96</v>
      </c>
      <c r="I7" s="37" t="s">
        <v>97</v>
      </c>
      <c r="J7" s="37" t="s">
        <v>98</v>
      </c>
      <c r="K7" s="37" t="s">
        <v>99</v>
      </c>
      <c r="L7" s="37" t="s">
        <v>100</v>
      </c>
      <c r="M7" s="37" t="s">
        <v>101</v>
      </c>
      <c r="N7" s="38" t="s">
        <v>102</v>
      </c>
      <c r="O7" s="38">
        <v>65.400000000000006</v>
      </c>
      <c r="P7" s="38">
        <v>1.94</v>
      </c>
      <c r="Q7" s="38">
        <v>100</v>
      </c>
      <c r="R7" s="38">
        <v>3570</v>
      </c>
      <c r="S7" s="38">
        <v>50849</v>
      </c>
      <c r="T7" s="38">
        <v>149.66999999999999</v>
      </c>
      <c r="U7" s="38">
        <v>339.74</v>
      </c>
      <c r="V7" s="38">
        <v>983</v>
      </c>
      <c r="W7" s="38">
        <v>0.62</v>
      </c>
      <c r="X7" s="38">
        <v>1585.48</v>
      </c>
      <c r="Y7" s="38">
        <v>125.74</v>
      </c>
      <c r="Z7" s="38">
        <v>129.15</v>
      </c>
      <c r="AA7" s="38">
        <v>123.28</v>
      </c>
      <c r="AB7" s="38">
        <v>122.83</v>
      </c>
      <c r="AC7" s="38">
        <v>141.01</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52.58</v>
      </c>
      <c r="AV7" s="38">
        <v>75.64</v>
      </c>
      <c r="AW7" s="38">
        <v>86.43</v>
      </c>
      <c r="AX7" s="38">
        <v>94.95</v>
      </c>
      <c r="AY7" s="38">
        <v>115.69</v>
      </c>
      <c r="AZ7" s="38">
        <v>33.03</v>
      </c>
      <c r="BA7" s="38">
        <v>29.45</v>
      </c>
      <c r="BB7" s="38">
        <v>31.84</v>
      </c>
      <c r="BC7" s="38">
        <v>29.91</v>
      </c>
      <c r="BD7" s="38">
        <v>29.54</v>
      </c>
      <c r="BE7" s="38">
        <v>34.270000000000003</v>
      </c>
      <c r="BF7" s="38">
        <v>724.52</v>
      </c>
      <c r="BG7" s="38">
        <v>710.07</v>
      </c>
      <c r="BH7" s="38">
        <v>540.6</v>
      </c>
      <c r="BI7" s="38">
        <v>564.94000000000005</v>
      </c>
      <c r="BJ7" s="38">
        <v>435.44</v>
      </c>
      <c r="BK7" s="38">
        <v>1044.8</v>
      </c>
      <c r="BL7" s="38">
        <v>1081.8</v>
      </c>
      <c r="BM7" s="38">
        <v>974.93</v>
      </c>
      <c r="BN7" s="38">
        <v>855.8</v>
      </c>
      <c r="BO7" s="38">
        <v>789.46</v>
      </c>
      <c r="BP7" s="38">
        <v>747.76</v>
      </c>
      <c r="BQ7" s="38">
        <v>104.42</v>
      </c>
      <c r="BR7" s="38">
        <v>99.9</v>
      </c>
      <c r="BS7" s="38">
        <v>115.08</v>
      </c>
      <c r="BT7" s="38">
        <v>56.07</v>
      </c>
      <c r="BU7" s="38">
        <v>100</v>
      </c>
      <c r="BV7" s="38">
        <v>50.82</v>
      </c>
      <c r="BW7" s="38">
        <v>52.19</v>
      </c>
      <c r="BX7" s="38">
        <v>55.32</v>
      </c>
      <c r="BY7" s="38">
        <v>59.8</v>
      </c>
      <c r="BZ7" s="38">
        <v>57.77</v>
      </c>
      <c r="CA7" s="38">
        <v>59.51</v>
      </c>
      <c r="CB7" s="38">
        <v>167.69</v>
      </c>
      <c r="CC7" s="38">
        <v>175.46</v>
      </c>
      <c r="CD7" s="38">
        <v>152.52000000000001</v>
      </c>
      <c r="CE7" s="38">
        <v>313.93</v>
      </c>
      <c r="CF7" s="38">
        <v>176.48</v>
      </c>
      <c r="CG7" s="38">
        <v>300.52</v>
      </c>
      <c r="CH7" s="38">
        <v>296.14</v>
      </c>
      <c r="CI7" s="38">
        <v>283.17</v>
      </c>
      <c r="CJ7" s="38">
        <v>263.76</v>
      </c>
      <c r="CK7" s="38">
        <v>274.35000000000002</v>
      </c>
      <c r="CL7" s="38">
        <v>261.45999999999998</v>
      </c>
      <c r="CM7" s="38">
        <v>46.34</v>
      </c>
      <c r="CN7" s="38">
        <v>41.57</v>
      </c>
      <c r="CO7" s="38">
        <v>41.57</v>
      </c>
      <c r="CP7" s="38">
        <v>41.37</v>
      </c>
      <c r="CQ7" s="38">
        <v>40</v>
      </c>
      <c r="CR7" s="38">
        <v>53.24</v>
      </c>
      <c r="CS7" s="38">
        <v>52.31</v>
      </c>
      <c r="CT7" s="38">
        <v>60.65</v>
      </c>
      <c r="CU7" s="38">
        <v>51.75</v>
      </c>
      <c r="CV7" s="38">
        <v>50.68</v>
      </c>
      <c r="CW7" s="38">
        <v>52.23</v>
      </c>
      <c r="CX7" s="38">
        <v>95.55</v>
      </c>
      <c r="CY7" s="38">
        <v>94.15</v>
      </c>
      <c r="CZ7" s="38">
        <v>94.87</v>
      </c>
      <c r="DA7" s="38">
        <v>86.86</v>
      </c>
      <c r="DB7" s="38">
        <v>91.66</v>
      </c>
      <c r="DC7" s="38">
        <v>84.07</v>
      </c>
      <c r="DD7" s="38">
        <v>84.32</v>
      </c>
      <c r="DE7" s="38">
        <v>84.58</v>
      </c>
      <c r="DF7" s="38">
        <v>84.84</v>
      </c>
      <c r="DG7" s="38">
        <v>84.86</v>
      </c>
      <c r="DH7" s="38">
        <v>85.82</v>
      </c>
      <c r="DI7" s="38">
        <v>19.03</v>
      </c>
      <c r="DJ7" s="38">
        <v>22.17</v>
      </c>
      <c r="DK7" s="38">
        <v>25.3</v>
      </c>
      <c r="DL7" s="38">
        <v>25.59</v>
      </c>
      <c r="DM7" s="38">
        <v>28.34</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2020-01-22T04:23:39Z</cp:lastPrinted>
  <dcterms:created xsi:type="dcterms:W3CDTF">2019-12-05T04:53:47Z</dcterms:created>
  <dcterms:modified xsi:type="dcterms:W3CDTF">2020-02-20T04:25:44Z</dcterms:modified>
  <cp:category/>
</cp:coreProperties>
</file>