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70 須坂市\"/>
    </mc:Choice>
  </mc:AlternateContent>
  <workbookProtection workbookAlgorithmName="SHA-512" workbookHashValue="OXiVRS2ocwQ2YfjPYpsG1CJUTH+g5+my/tL/wFPeMuNC0AcMLkdGXDXsoQsRwxty1zD8UCRW9Aj7aZSxv5HWBw==" workbookSaltValue="VfzTDnMV1c9LVrEzKlLUGw==" workbookSpinCount="100000" lockStructure="1"/>
  <bookViews>
    <workbookView xWindow="93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<sst xmlns="http://schemas.openxmlformats.org/spreadsheetml/2006/main" count="228" uniqueCount="111">
  <si>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</si>
  <si>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</si>
  <si>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</si>
  <si>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</si>
  <si>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</si>
  <si>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</si>
  <si>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</si>
  <si>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</si>
  <si>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</si>
  <si>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</si>
  <si>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</si>
  <si>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</si>
  <si>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</si>
  <si>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</si>
  <si>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</si>
  <si>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</si>
  <si>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</si>
  <si>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</si>
  <si>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</si>
  <si>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</si>
  <si>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</si>
  <si>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</si>
  <si>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</si>
  <si>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</si>
  <si>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</si>
  <si>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</si>
  <si>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</si>
  <si>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</si>
  <si>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</si>
  <si>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</si>
  <si>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</si>
  <si>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</si>
  <si>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</si>
  <si>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</si>
  <si>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</si>
  <si>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</si>
  <si>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</si>
  <si>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</si>
  <si>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</si>
  <si>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</si>
  <si>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</si>
  <si>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</si>
  <si>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</si>
  <si>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</si>
  <si>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</si>
  <si>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</si>
  <si>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</si>
  <si>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</si>
  <si>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</si>
  <si>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</si>
  <si>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</si>
  <si>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</si>
  <si>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</si>
  <si>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</si>
  <si>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</si>
  <si>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</si>
  <si>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</si>
  <si>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</si>
  <si>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</si>
  <si>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</si>
  <si>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</si>
  <si>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</si>
  <si>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</si>
  <si>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</si>
  <si>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</si>
  <si>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</si>
  <si>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</si>
  <si>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</si>
  <si>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</si>
  <si>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</si>
  <si>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</si>
  <si>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</si>
  <si>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</si>
  <si>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</si>
  <si>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</si>
  <si>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</si>
  <si>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</si>
  <si>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</si>
  <si>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</si>
  <si>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</si>
  <si>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</si>
  <si>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</si>
  <si>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</si>
  <si>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</si>
  <si>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</si>
  <si>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</si>
  <si>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</si>
  <si>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</si>
  <si>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</si>
  <si>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</si>
  <si>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</si>
  <si>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</si>
  <si>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</si>
  <si>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</si>
  <si>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</si>
  <si>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</si>
  <si>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</si>
  <si>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</si>
  <si>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</si>
  <si>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</si>
  <si>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</si>
  <si>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</si>
  <si>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</si>
  <si>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</si>
  <si>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</si>
  <si>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</si>
  <si>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</si>
  <si>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</si>
  <si>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経営に関しては、例年並みの経常利益が見られ、現況では健全と言えるが、管渠更新等の将来計画と経営戦略を併せて適切に推進を図る必要がある。</t>
    <phoneticPr fontId="4"/>
  </si>
  <si>
    <t>①有形固定資産減価償却率は、施設が耐用年数中のため微増傾向にある。
②管渠老巧化率は、耐用年数を経過したものがないため該当しない。
③管渠改善率は、平均を下回っている。</t>
    <rPh sb="74" eb="76">
      <t>ヘイキン</t>
    </rPh>
    <rPh sb="77" eb="79">
      <t>シタマワ</t>
    </rPh>
    <phoneticPr fontId="4"/>
  </si>
  <si>
    <t>①維持管理費等の費用を使用料や一般会計からの繰入金等で賄えているため、経常収支比率が100％以上であり、経営の健全性が示されている。
②適正な料金設定による使用料収入や、経費削減により、健全経営を継続しているので、累積欠損金は計上していない。
③料金収入の設定及び起債の償還の平準化による効率的な経営をすることで現金・預金も収支に見合う額を確保している。
④企業債残高対事業規模比率は、施設整備が完了に近づいたことと併せ計画的な起債の償還により平均値を下回っている。
⑤経費回収率は、100％以上を確保し、適正な料金設定といえる。
⑥汚染処理原価は、平均値を下回っている。
⑧水洗化率は、対象地域が山間部を含んでおり整備に時間差を生じているために公共下水道に比べ数値が低い。
現在は健全な経営となっているが、今後は人口減少による有収水量の減少に伴い、使用料収入も減っていくことが考えられることから、これらの指標を注視し、経営状況を見極めていく必要がある。</t>
    <rPh sb="222" eb="225">
      <t>ヘイキンチ</t>
    </rPh>
    <rPh sb="226" eb="228">
      <t>シタマワ</t>
    </rPh>
    <rPh sb="246" eb="248">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</si>
</sst>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0.81</c:v>
                </c:pt>
                <c:pt idx="4" formatCode="#,##0.00;&quot;△&quot;#,##0.00;&quot;-&quot;">
                  <c:v>0.08</c:v>
                </c:pt>
              </c:numCache>
            </c:numRef>
          </c:val>
          <c:extLst>
            <c:ext xmlns:c16="http://schemas.microsoft.com/office/drawing/2014/chart" uri="{C3380CC4-5D6E-409C-BE32-E72D297353CC}">
              <c16:uniqueId val="{00000000-978B-4F47-B287-2E3728A2F2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78B-4F47-B287-2E3728A2F2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AE-4183-9266-B4E2E79BD0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DAE-4183-9266-B4E2E79BD0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73.83</c:v>
                </c:pt>
                <c:pt idx="1">
                  <c:v>79.62</c:v>
                </c:pt>
                <c:pt idx="2">
                  <c:v>80.319999999999993</c:v>
                </c:pt>
                <c:pt idx="3">
                  <c:v>74.14</c:v>
                </c:pt>
                <c:pt idx="4">
                  <c:v>79.63</c:v>
                </c:pt>
              </c:numCache>
            </c:numRef>
          </c:val>
          <c:extLst>
            <c:ext xmlns:c16="http://schemas.microsoft.com/office/drawing/2014/chart" uri="{C3380CC4-5D6E-409C-BE32-E72D297353CC}">
              <c16:uniqueId val="{00000000-CAA4-4EAA-99B4-88752B4EAC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CAA4-4EAA-99B4-88752B4EAC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121.23</c:v>
                </c:pt>
                <c:pt idx="1">
                  <c:v>104.75</c:v>
                </c:pt>
                <c:pt idx="2">
                  <c:v>105.89</c:v>
                </c:pt>
                <c:pt idx="3">
                  <c:v>115</c:v>
                </c:pt>
                <c:pt idx="4">
                  <c:v>118.17</c:v>
                </c:pt>
              </c:numCache>
            </c:numRef>
          </c:val>
          <c:extLst>
            <c:ext xmlns:c16="http://schemas.microsoft.com/office/drawing/2014/chart" uri="{C3380CC4-5D6E-409C-BE32-E72D297353CC}">
              <c16:uniqueId val="{00000000-F239-40E7-BF15-209E701A93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F239-40E7-BF15-209E701A93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11.82</c:v>
                </c:pt>
                <c:pt idx="1">
                  <c:v>13.91</c:v>
                </c:pt>
                <c:pt idx="2">
                  <c:v>15.99</c:v>
                </c:pt>
                <c:pt idx="3">
                  <c:v>17.850000000000001</c:v>
                </c:pt>
                <c:pt idx="4">
                  <c:v>19.91</c:v>
                </c:pt>
              </c:numCache>
            </c:numRef>
          </c:val>
          <c:extLst>
            <c:ext xmlns:c16="http://schemas.microsoft.com/office/drawing/2014/chart" uri="{C3380CC4-5D6E-409C-BE32-E72D297353CC}">
              <c16:uniqueId val="{00000000-0352-4FC3-8591-2A3DA143D4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0352-4FC3-8591-2A3DA143D4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D9-4922-9907-0E97F0063E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19D9-4922-9907-0E97F0063E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AB-4228-BFF0-C8B8EDBC10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4DAB-4228-BFF0-C8B8EDBC10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79.33</c:v>
                </c:pt>
                <c:pt idx="1">
                  <c:v>69.02</c:v>
                </c:pt>
                <c:pt idx="2">
                  <c:v>64.849999999999994</c:v>
                </c:pt>
                <c:pt idx="3">
                  <c:v>70.03</c:v>
                </c:pt>
                <c:pt idx="4">
                  <c:v>76.59</c:v>
                </c:pt>
              </c:numCache>
            </c:numRef>
          </c:val>
          <c:extLst>
            <c:ext xmlns:c16="http://schemas.microsoft.com/office/drawing/2014/chart" uri="{C3380CC4-5D6E-409C-BE32-E72D297353CC}">
              <c16:uniqueId val="{00000000-1437-4B5A-9A13-348D70683D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1437-4B5A-9A13-348D70683D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785.89</c:v>
                </c:pt>
                <c:pt idx="1">
                  <c:v>756.7</c:v>
                </c:pt>
                <c:pt idx="2">
                  <c:v>597.49</c:v>
                </c:pt>
                <c:pt idx="3">
                  <c:v>641.02</c:v>
                </c:pt>
                <c:pt idx="4">
                  <c:v>613.03</c:v>
                </c:pt>
              </c:numCache>
            </c:numRef>
          </c:val>
          <c:extLst>
            <c:ext xmlns:c16="http://schemas.microsoft.com/office/drawing/2014/chart" uri="{C3380CC4-5D6E-409C-BE32-E72D297353CC}">
              <c16:uniqueId val="{00000000-3F26-4AC8-9DB7-01E5F94F62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F26-4AC8-9DB7-01E5F94F62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177.25</c:v>
                </c:pt>
                <c:pt idx="1">
                  <c:v>99.78</c:v>
                </c:pt>
                <c:pt idx="2">
                  <c:v>99.23</c:v>
                </c:pt>
                <c:pt idx="3">
                  <c:v>109.44</c:v>
                </c:pt>
                <c:pt idx="4">
                  <c:v>107.13</c:v>
                </c:pt>
              </c:numCache>
            </c:numRef>
          </c:val>
          <c:extLst>
            <c:ext xmlns:c16="http://schemas.microsoft.com/office/drawing/2014/chart" uri="{C3380CC4-5D6E-409C-BE32-E72D297353CC}">
              <c16:uniqueId val="{00000000-0950-45EE-828E-B967CC094B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950-45EE-828E-B967CC094B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108.54</c:v>
                </c:pt>
                <c:pt idx="1">
                  <c:v>192.7</c:v>
                </c:pt>
                <c:pt idx="2">
                  <c:v>192.55</c:v>
                </c:pt>
                <c:pt idx="3">
                  <c:v>174.32</c:v>
                </c:pt>
                <c:pt idx="4">
                  <c:v>177.52</c:v>
                </c:pt>
              </c:numCache>
            </c:numRef>
          </c:val>
          <c:extLst>
            <c:ext xmlns:c16="http://schemas.microsoft.com/office/drawing/2014/chart" uri="{C3380CC4-5D6E-409C-BE32-E72D297353CC}">
              <c16:uniqueId val="{00000000-12F4-4FAC-A1E1-9244035C5C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2F4-4FAC-A1E1-9244035C5C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須坂市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50849</v>
      </c>
      <c r="AM8" s="74"/>
      <c r="AN8" s="74"/>
      <c r="AO8" s="74"/>
      <c r="AP8" s="74"/>
      <c r="AQ8" s="74"/>
      <c r="AR8" s="74"/>
      <c r="AS8" s="74"/>
      <c r="AT8" s="73">
        <f>データ!T6</f>
        <v>149.66999999999999</v>
      </c>
      <c r="AU8" s="73"/>
      <c r="AV8" s="73"/>
      <c r="AW8" s="73"/>
      <c r="AX8" s="73"/>
      <c r="AY8" s="73"/>
      <c r="AZ8" s="73"/>
      <c r="BA8" s="73"/>
      <c r="BB8" s="73">
        <f>データ!U6</f>
        <v>339.74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39.29</v>
      </c>
      <c r="J10" s="73"/>
      <c r="K10" s="73"/>
      <c r="L10" s="73"/>
      <c r="M10" s="73"/>
      <c r="N10" s="73"/>
      <c r="O10" s="73"/>
      <c r="P10" s="73">
        <f>データ!P6</f>
        <v>15.5</v>
      </c>
      <c r="Q10" s="73"/>
      <c r="R10" s="73"/>
      <c r="S10" s="73"/>
      <c r="T10" s="73"/>
      <c r="U10" s="73"/>
      <c r="V10" s="73"/>
      <c r="W10" s="73">
        <f>データ!Q6</f>
        <v>100</v>
      </c>
      <c r="X10" s="73"/>
      <c r="Y10" s="73"/>
      <c r="Z10" s="73"/>
      <c r="AA10" s="73"/>
      <c r="AB10" s="73"/>
      <c r="AC10" s="73"/>
      <c r="AD10" s="74">
        <f>データ!R6</f>
        <v>3570</v>
      </c>
      <c r="AE10" s="74"/>
      <c r="AF10" s="74"/>
      <c r="AG10" s="74"/>
      <c r="AH10" s="74"/>
      <c r="AI10" s="74"/>
      <c r="AJ10" s="74"/>
      <c r="AK10" s="2"/>
      <c r="AL10" s="74">
        <f>データ!V6</f>
        <v>7863</v>
      </c>
      <c r="AM10" s="74"/>
      <c r="AN10" s="74"/>
      <c r="AO10" s="74"/>
      <c r="AP10" s="74"/>
      <c r="AQ10" s="74"/>
      <c r="AR10" s="74"/>
      <c r="AS10" s="74"/>
      <c r="AT10" s="73">
        <f>データ!W6</f>
        <v>2.71</v>
      </c>
      <c r="AU10" s="73"/>
      <c r="AV10" s="73"/>
      <c r="AW10" s="73"/>
      <c r="AX10" s="73"/>
      <c r="AY10" s="73"/>
      <c r="AZ10" s="73"/>
      <c r="BA10" s="73"/>
      <c r="BB10" s="73">
        <f>データ!X6</f>
        <v>2901.48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ClIjRE/FjiGCzPdchL6/6tIjOJJpauuxuHvC8/x6bJ6OudUq6cNfayD9y5XcVbUoRavdVXAz1nbvU74OelgpbA==" saltValue="6cLq/ZHgw0uyjeW3i+cV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202070</v>
      </c>
      <c r="D6" s="33">
        <f t="shared" si="3"/>
        <v>46</v>
      </c>
      <c r="E6" s="33">
        <f t="shared" si="3"/>
        <v>17</v>
      </c>
      <c r="F6" s="33">
        <f t="shared" si="3"/>
        <v>4</v>
      </c>
      <c r="G6" s="33">
        <f t="shared" si="3"/>
        <v>0</v>
      </c>
      <c r="H6" s="33" t="str">
        <f t="shared" si="3"/>
        <v>長野県　須坂市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39.29</v>
      </c>
      <c r="P6" s="34">
        <f t="shared" si="3"/>
        <v>15.5</v>
      </c>
      <c r="Q6" s="34">
        <f t="shared" si="3"/>
        <v>100</v>
      </c>
      <c r="R6" s="34">
        <f t="shared" si="3"/>
        <v>3570</v>
      </c>
      <c r="S6" s="34">
        <f t="shared" si="3"/>
        <v>50849</v>
      </c>
      <c r="T6" s="34">
        <f t="shared" si="3"/>
        <v>149.66999999999999</v>
      </c>
      <c r="U6" s="34">
        <f t="shared" si="3"/>
        <v>339.74</v>
      </c>
      <c r="V6" s="34">
        <f t="shared" si="3"/>
        <v>7863</v>
      </c>
      <c r="W6" s="34">
        <f t="shared" si="3"/>
        <v>2.71</v>
      </c>
      <c r="X6" s="34">
        <f t="shared" si="3"/>
        <v>2901.48</v>
      </c>
      <c r="Y6" s="35">
        <f>IF(Y7="",NA(),Y7)</f>
        <v>121.23</v>
      </c>
      <c r="Z6" s="35">
        <f t="shared" ref="Z6:AH6" si="4">IF(Z7="",NA(),Z7)</f>
        <v>104.75</v>
      </c>
      <c r="AA6" s="35">
        <f t="shared" si="4"/>
        <v>105.89</v>
      </c>
      <c r="AB6" s="35">
        <f t="shared" si="4"/>
        <v>115</v>
      </c>
      <c r="AC6" s="35">
        <f t="shared" si="4"/>
        <v>118.17</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79.33</v>
      </c>
      <c r="AV6" s="35">
        <f t="shared" ref="AV6:BD6" si="6">IF(AV7="",NA(),AV7)</f>
        <v>69.02</v>
      </c>
      <c r="AW6" s="35">
        <f t="shared" si="6"/>
        <v>64.849999999999994</v>
      </c>
      <c r="AX6" s="35">
        <f t="shared" si="6"/>
        <v>70.03</v>
      </c>
      <c r="AY6" s="35">
        <f t="shared" si="6"/>
        <v>76.59</v>
      </c>
      <c r="AZ6" s="35">
        <f t="shared" si="6"/>
        <v>63.22</v>
      </c>
      <c r="BA6" s="35">
        <f t="shared" si="6"/>
        <v>49.07</v>
      </c>
      <c r="BB6" s="35">
        <f t="shared" si="6"/>
        <v>46.78</v>
      </c>
      <c r="BC6" s="35">
        <f t="shared" si="6"/>
        <v>47.44</v>
      </c>
      <c r="BD6" s="35">
        <f t="shared" si="6"/>
        <v>49.18</v>
      </c>
      <c r="BE6" s="34" t="str">
        <f>IF(BE7="","",IF(BE7="-","【-】","【"&amp;SUBSTITUTE(TEXT(BE7,"#,##0.00"),"-","△")&amp;"】"))</f>
        <v>【54.23】</v>
      </c>
      <c r="BF6" s="35">
        <f>IF(BF7="",NA(),BF7)</f>
        <v>785.89</v>
      </c>
      <c r="BG6" s="35">
        <f t="shared" ref="BG6:BO6" si="7">IF(BG7="",NA(),BG7)</f>
        <v>756.7</v>
      </c>
      <c r="BH6" s="35">
        <f t="shared" si="7"/>
        <v>597.49</v>
      </c>
      <c r="BI6" s="35">
        <f t="shared" si="7"/>
        <v>641.02</v>
      </c>
      <c r="BJ6" s="35">
        <f t="shared" si="7"/>
        <v>613.03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177.25</v>
      </c>
      <c r="BR6" s="35">
        <f t="shared" ref="BR6:BZ6" si="8">IF(BR7="",NA(),BR7)</f>
        <v>99.78</v>
      </c>
      <c r="BS6" s="35">
        <f t="shared" si="8"/>
        <v>99.23</v>
      </c>
      <c r="BT6" s="35">
        <f t="shared" si="8"/>
        <v>109.44</v>
      </c>
      <c r="BU6" s="35">
        <f t="shared" si="8"/>
        <v>107.13</v>
      </c>
      <c r="BV6" s="35">
        <f t="shared" si="8"/>
        <v>66.56</v>
      </c>
      <c r="BW6" s="35">
        <f t="shared" si="8"/>
        <v>66.22</v>
      </c>
      <c r="BX6" s="35">
        <f t="shared" si="8"/>
        <v>69.87</v>
      </c>
      <c r="BY6" s="35">
        <f t="shared" si="8"/>
        <v>74.3</v>
      </c>
      <c r="BZ6" s="35">
        <f t="shared" si="8"/>
        <v>72.260000000000005</v>
      </c>
      <c r="CA6" s="34" t="str">
        <f>IF(CA7="","",IF(CA7="-","【-】","【"&amp;SUBSTITUTE(TEXT(CA7,"#,##0.00"),"-","△")&amp;"】"))</f>
        <v>【74.48】</v>
      </c>
      <c r="CB6" s="35">
        <f>IF(CB7="",NA(),CB7)</f>
        <v>108.54</v>
      </c>
      <c r="CC6" s="35">
        <f t="shared" ref="CC6:CK6" si="9">IF(CC7="",NA(),CC7)</f>
        <v>192.7</v>
      </c>
      <c r="CD6" s="35">
        <f t="shared" si="9"/>
        <v>192.55</v>
      </c>
      <c r="CE6" s="35">
        <f t="shared" si="9"/>
        <v>174.32</v>
      </c>
      <c r="CF6" s="35">
        <f t="shared" si="9"/>
        <v>177.52</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73.83</v>
      </c>
      <c r="CY6" s="35">
        <f t="shared" ref="CY6:DG6" si="11">IF(CY7="",NA(),CY7)</f>
        <v>79.62</v>
      </c>
      <c r="CZ6" s="35">
        <f t="shared" si="11"/>
        <v>80.319999999999993</v>
      </c>
      <c r="DA6" s="35">
        <f t="shared" si="11"/>
        <v>74.14</v>
      </c>
      <c r="DB6" s="35">
        <f t="shared" si="11"/>
        <v>79.63</v>
      </c>
      <c r="DC6" s="35">
        <f t="shared" si="11"/>
        <v>82.35</v>
      </c>
      <c r="DD6" s="35">
        <f t="shared" si="11"/>
        <v>82.9</v>
      </c>
      <c r="DE6" s="35">
        <f t="shared" si="11"/>
        <v>83.5</v>
      </c>
      <c r="DF6" s="35">
        <f t="shared" si="11"/>
        <v>83.06</v>
      </c>
      <c r="DG6" s="35">
        <f t="shared" si="11"/>
        <v>83.32</v>
      </c>
      <c r="DH6" s="34" t="str">
        <f>IF(DH7="","",IF(DH7="-","【-】","【"&amp;SUBSTITUTE(TEXT(DH7,"#,##0.00"),"-","△")&amp;"】"))</f>
        <v>【83.36】</v>
      </c>
      <c r="DI6" s="35">
        <f>IF(DI7="",NA(),DI7)</f>
        <v>11.82</v>
      </c>
      <c r="DJ6" s="35">
        <f t="shared" ref="DJ6:DR6" si="12">IF(DJ7="",NA(),DJ7)</f>
        <v>13.91</v>
      </c>
      <c r="DK6" s="35">
        <f t="shared" si="12"/>
        <v>15.99</v>
      </c>
      <c r="DL6" s="35">
        <f t="shared" si="12"/>
        <v>17.850000000000001</v>
      </c>
      <c r="DM6" s="35">
        <f t="shared" si="12"/>
        <v>19.91</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5">
        <f t="shared" si="14"/>
        <v>0.81</v>
      </c>
      <c r="EI6" s="35">
        <f t="shared" si="14"/>
        <v>0.08</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202070</v>
      </c>
      <c r="D7" s="37">
        <v>46</v>
      </c>
      <c r="E7" s="37">
        <v>17</v>
      </c>
      <c r="F7" s="37">
        <v>4</v>
      </c>
      <c r="G7" s="37">
        <v>0</v>
      </c>
      <c r="H7" s="37" t="s">
        <v>96</v>
      </c>
      <c r="I7" s="37" t="s">
        <v>97</v>
      </c>
      <c r="J7" s="37" t="s">
        <v>98</v>
      </c>
      <c r="K7" s="37" t="s">
        <v>99</v>
      </c>
      <c r="L7" s="37" t="s">
        <v>100</v>
      </c>
      <c r="M7" s="37" t="s">
        <v>101</v>
      </c>
      <c r="N7" s="38" t="s">
        <v>102</v>
      </c>
      <c r="O7" s="38">
        <v>39.29</v>
      </c>
      <c r="P7" s="38">
        <v>15.5</v>
      </c>
      <c r="Q7" s="38">
        <v>100</v>
      </c>
      <c r="R7" s="38">
        <v>3570</v>
      </c>
      <c r="S7" s="38">
        <v>50849</v>
      </c>
      <c r="T7" s="38">
        <v>149.66999999999999</v>
      </c>
      <c r="U7" s="38">
        <v>339.74</v>
      </c>
      <c r="V7" s="38">
        <v>7863</v>
      </c>
      <c r="W7" s="38">
        <v>2.71</v>
      </c>
      <c r="X7" s="38">
        <v>2901.48</v>
      </c>
      <c r="Y7" s="38">
        <v>121.23</v>
      </c>
      <c r="Z7" s="38">
        <v>104.75</v>
      </c>
      <c r="AA7" s="38">
        <v>105.89</v>
      </c>
      <c r="AB7" s="38">
        <v>115</v>
      </c>
      <c r="AC7" s="38">
        <v>118.17</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79.33</v>
      </c>
      <c r="AV7" s="38">
        <v>69.02</v>
      </c>
      <c r="AW7" s="38">
        <v>64.849999999999994</v>
      </c>
      <c r="AX7" s="38">
        <v>70.03</v>
      </c>
      <c r="AY7" s="38">
        <v>76.59</v>
      </c>
      <c r="AZ7" s="38">
        <v>63.22</v>
      </c>
      <c r="BA7" s="38">
        <v>49.07</v>
      </c>
      <c r="BB7" s="38">
        <v>46.78</v>
      </c>
      <c r="BC7" s="38">
        <v>47.44</v>
      </c>
      <c r="BD7" s="38">
        <v>49.18</v>
      </c>
      <c r="BE7" s="38">
        <v>54.23</v>
      </c>
      <c r="BF7" s="38">
        <v>785.89</v>
      </c>
      <c r="BG7" s="38">
        <v>756.7</v>
      </c>
      <c r="BH7" s="38">
        <v>597.49</v>
      </c>
      <c r="BI7" s="38">
        <v>641.02</v>
      </c>
      <c r="BJ7" s="38">
        <v>613.03</v>
      </c>
      <c r="BK7" s="38">
        <v>1436</v>
      </c>
      <c r="BL7" s="38">
        <v>1434.89</v>
      </c>
      <c r="BM7" s="38">
        <v>1298.9100000000001</v>
      </c>
      <c r="BN7" s="38">
        <v>1243.71</v>
      </c>
      <c r="BO7" s="38">
        <v>1194.1500000000001</v>
      </c>
      <c r="BP7" s="38">
        <v>1209.4000000000001</v>
      </c>
      <c r="BQ7" s="38">
        <v>177.25</v>
      </c>
      <c r="BR7" s="38">
        <v>99.78</v>
      </c>
      <c r="BS7" s="38">
        <v>99.23</v>
      </c>
      <c r="BT7" s="38">
        <v>109.44</v>
      </c>
      <c r="BU7" s="38">
        <v>107.13</v>
      </c>
      <c r="BV7" s="38">
        <v>66.56</v>
      </c>
      <c r="BW7" s="38">
        <v>66.22</v>
      </c>
      <c r="BX7" s="38">
        <v>69.87</v>
      </c>
      <c r="BY7" s="38">
        <v>74.3</v>
      </c>
      <c r="BZ7" s="38">
        <v>72.260000000000005</v>
      </c>
      <c r="CA7" s="38">
        <v>74.48</v>
      </c>
      <c r="CB7" s="38">
        <v>108.54</v>
      </c>
      <c r="CC7" s="38">
        <v>192.7</v>
      </c>
      <c r="CD7" s="38">
        <v>192.55</v>
      </c>
      <c r="CE7" s="38">
        <v>174.32</v>
      </c>
      <c r="CF7" s="38">
        <v>177.52</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73.83</v>
      </c>
      <c r="CY7" s="38">
        <v>79.62</v>
      </c>
      <c r="CZ7" s="38">
        <v>80.319999999999993</v>
      </c>
      <c r="DA7" s="38">
        <v>74.14</v>
      </c>
      <c r="DB7" s="38">
        <v>79.63</v>
      </c>
      <c r="DC7" s="38">
        <v>82.35</v>
      </c>
      <c r="DD7" s="38">
        <v>82.9</v>
      </c>
      <c r="DE7" s="38">
        <v>83.5</v>
      </c>
      <c r="DF7" s="38">
        <v>83.06</v>
      </c>
      <c r="DG7" s="38">
        <v>83.32</v>
      </c>
      <c r="DH7" s="38">
        <v>83.36</v>
      </c>
      <c r="DI7" s="38">
        <v>11.82</v>
      </c>
      <c r="DJ7" s="38">
        <v>13.91</v>
      </c>
      <c r="DK7" s="38">
        <v>15.99</v>
      </c>
      <c r="DL7" s="38">
        <v>17.850000000000001</v>
      </c>
      <c r="DM7" s="38">
        <v>19.91</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0.81</v>
      </c>
      <c r="EI7" s="38">
        <v>0.08</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2019-12-05T04:49:49Z</dcterms:created>
  <dcterms:modified xsi:type="dcterms:W3CDTF">2020-02-20T04:25:34Z</dcterms:modified>
  <cp:category/>
</cp:coreProperties>
</file>