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5　南信州地域振興局\202053 飯田市\"/>
    </mc:Choice>
  </mc:AlternateContent>
  <workbookProtection workbookAlgorithmName="SHA-512" workbookHashValue="PeZrGnX3s2DEOZlCCjcfdz7xWOQjjjcWB/exSGJOS9YHzEFAkS/NwynR598/JMFrMc/bNRY9KLWNk9lcbJnzIA==" workbookSaltValue="YRPpYGPdw5f8vaFwNYygZQ==" workbookSpinCount="100000" lockStructure="1"/>
  <bookViews>
    <workbookView xWindow="0" yWindow="0" windowWidth="18915" windowHeight="1021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<sst xmlns="http://schemas.openxmlformats.org/spreadsheetml/2006/main" count="220" uniqueCount="108">
  <si>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</si>
  <si>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</si>
  <si>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</si>
  <si>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</si>
  <si>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</si>
  <si>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</si>
  <si>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</si>
  <si>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</si>
  <si>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</si>
  <si>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</si>
  <si>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</si>
  <si>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</si>
  <si>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</si>
  <si>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</si>
  <si>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</si>
  <si>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</si>
  <si>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</si>
  <si>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</si>
  <si>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</si>
  <si>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</si>
  <si>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</si>
  <si>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</si>
  <si>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</si>
  <si>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</si>
  <si>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</si>
  <si>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</si>
  <si>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</si>
  <si>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</si>
  <si>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</si>
  <si>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</si>
  <si>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</si>
  <si>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</si>
  <si>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</si>
  <si>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</si>
  <si>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</si>
  <si>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</si>
  <si>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</si>
  <si>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</si>
  <si>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</si>
  <si>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</si>
  <si>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</si>
  <si>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</si>
  <si>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</si>
  <si>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</si>
  <si>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</si>
  <si>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</si>
  <si>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</si>
  <si>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</si>
  <si>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</si>
  <si>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</si>
  <si>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</si>
  <si>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</si>
  <si>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</si>
  <si>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</si>
  <si>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</si>
  <si>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</si>
  <si>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</si>
  <si>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</si>
  <si>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</si>
  <si>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</si>
  <si>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</si>
  <si>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</si>
  <si>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</si>
  <si>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</si>
  <si>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</si>
  <si>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</si>
  <si>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</si>
  <si>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</si>
  <si>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</si>
  <si>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</si>
  <si>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</si>
  <si>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</si>
  <si>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</si>
  <si>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</si>
  <si>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</si>
  <si>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</si>
  <si>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</si>
  <si>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</si>
  <si>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</si>
  <si>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</si>
  <si>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</si>
  <si>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</si>
  <si>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</si>
  <si>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</si>
  <si>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</si>
  <si>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</si>
  <si>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</si>
  <si>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</si>
  <si>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</si>
  <si>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</si>
  <si>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</si>
  <si>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</si>
  <si>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</si>
  <si>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飯田市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</si>
  <si>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</si>
  <si>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</si>
  <si>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</si>
  <si>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</si>
  <si>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</si>
  <si>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</si>
  <si>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</si>
  <si>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</si>
  <si>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</si>
  <si>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</si>
  <si>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</si>
  <si>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①経常収支比率、③流動比率ともに100%以上となっていること、昨年度より数値が上昇していることから比較的良好な決算となっている。
　②累積欠損金比率は欠損金を計上していないため0.00%で推移している。
　④企業債残高対給水収益比率は企業債残高が昨年度より増加していることなどから、数値が上昇しており、類似団体平均と比較しても企業債に依存した経営体質である。
　⑥給水原価が減少したことから、料金回収率は昨年度に比べて上昇したが、依然として100%を下回っており、給水にかかる経費を料金収入で賄えていない状況が続いている。
　⑦施設利用率は類似団体平均を上回っており、施設規模は比較的適正であるといえる。
　⑧有収率は昨年度より若干上がったものの、老朽管路からの漏水等により、類似団体よりも低い状況が続いている。</t>
    <phoneticPr fontId="4"/>
  </si>
  <si>
    <t>　①有形固定資産減価償却率及び②管路経年化率は類似団体平均より下回っているものの、年々上昇傾向にある。
　③管路更新率は類似団体と比較しても低く、老朽管路の更新が大きくは進んでいない状況である。</t>
    <phoneticPr fontId="4"/>
  </si>
  <si>
    <t>　現在飯田市では、浄水場の老朽化に対応するため大規模な更新整備事業を行っている。また、老朽管路の更新等により有収率の向上を図っていく必要もある。
　これらの課題に対応しながらも、健全な経営状況を維持していくため、令和元年度に「飯田市水道事業経営戦略(令和元年度版)」の策定を行った。
　このなかでは、老朽管路、施設の更新や基幹管路の耐震化を重点的に予算配分していくこととしている。
　一方、企業債に依存した経営体質であること、料金回収率が低い水準となっていることから、経営戦略でも適正な料金についても検証していくこととしている。</t>
    <rPh sb="234" eb="236">
      <t>ケイエイ</t>
    </rPh>
    <rPh sb="236" eb="238">
      <t>センリャク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</si>
</sst>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0.16</c:v>
                </c:pt>
                <c:pt idx="1">
                  <c:v>0.27</c:v>
                </c:pt>
                <c:pt idx="2">
                  <c:v>0.15</c:v>
                </c:pt>
                <c:pt idx="3">
                  <c:v>0.34</c:v>
                </c:pt>
                <c:pt idx="4">
                  <c:v>0.23</c:v>
                </c:pt>
              </c:numCache>
            </c:numRef>
          </c:val>
          <c:extLst>
            <c:ext xmlns:c16="http://schemas.microsoft.com/office/drawing/2014/chart" uri="{C3380CC4-5D6E-409C-BE32-E72D297353CC}">
              <c16:uniqueId val="{00000000-E9AF-41A5-A97A-5599634F596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0.95</c:v>
                </c:pt>
                <c:pt idx="2">
                  <c:v>0.74</c:v>
                </c:pt>
                <c:pt idx="3">
                  <c:v>0.74</c:v>
                </c:pt>
                <c:pt idx="4">
                  <c:v>0.72</c:v>
                </c:pt>
              </c:numCache>
            </c:numRef>
          </c:val>
          <c:smooth val="0"/>
          <c:extLst>
            <c:ext xmlns:c16="http://schemas.microsoft.com/office/drawing/2014/chart" uri="{C3380CC4-5D6E-409C-BE32-E72D297353CC}">
              <c16:uniqueId val="{00000001-E9AF-41A5-A97A-5599634F596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66.11</c:v>
                </c:pt>
                <c:pt idx="1">
                  <c:v>66.72</c:v>
                </c:pt>
                <c:pt idx="2">
                  <c:v>70.13</c:v>
                </c:pt>
                <c:pt idx="3">
                  <c:v>68.790000000000006</c:v>
                </c:pt>
                <c:pt idx="4">
                  <c:v>68.010000000000005</c:v>
                </c:pt>
              </c:numCache>
            </c:numRef>
          </c:val>
          <c:extLst>
            <c:ext xmlns:c16="http://schemas.microsoft.com/office/drawing/2014/chart" uri="{C3380CC4-5D6E-409C-BE32-E72D297353CC}">
              <c16:uniqueId val="{00000000-A2D6-4D53-8FE2-8663CDC0D8D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62.12</c:v>
                </c:pt>
                <c:pt idx="1">
                  <c:v>62.26</c:v>
                </c:pt>
                <c:pt idx="2">
                  <c:v>62.1</c:v>
                </c:pt>
                <c:pt idx="3">
                  <c:v>62.38</c:v>
                </c:pt>
                <c:pt idx="4">
                  <c:v>62.83</c:v>
                </c:pt>
              </c:numCache>
            </c:numRef>
          </c:val>
          <c:smooth val="0"/>
          <c:extLst>
            <c:ext xmlns:c16="http://schemas.microsoft.com/office/drawing/2014/chart" uri="{C3380CC4-5D6E-409C-BE32-E72D297353CC}">
              <c16:uniqueId val="{00000001-A2D6-4D53-8FE2-8663CDC0D8D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85.67</c:v>
                </c:pt>
                <c:pt idx="1">
                  <c:v>83.79</c:v>
                </c:pt>
                <c:pt idx="2">
                  <c:v>84.28</c:v>
                </c:pt>
                <c:pt idx="3">
                  <c:v>82.76</c:v>
                </c:pt>
                <c:pt idx="4">
                  <c:v>83.4</c:v>
                </c:pt>
              </c:numCache>
            </c:numRef>
          </c:val>
          <c:extLst>
            <c:ext xmlns:c16="http://schemas.microsoft.com/office/drawing/2014/chart" uri="{C3380CC4-5D6E-409C-BE32-E72D297353CC}">
              <c16:uniqueId val="{00000000-3B4D-4C86-9933-6E82EFC0443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89.45</c:v>
                </c:pt>
                <c:pt idx="1">
                  <c:v>89.5</c:v>
                </c:pt>
                <c:pt idx="2">
                  <c:v>89.52</c:v>
                </c:pt>
                <c:pt idx="3">
                  <c:v>89.17</c:v>
                </c:pt>
                <c:pt idx="4">
                  <c:v>88.86</c:v>
                </c:pt>
              </c:numCache>
            </c:numRef>
          </c:val>
          <c:smooth val="0"/>
          <c:extLst>
            <c:ext xmlns:c16="http://schemas.microsoft.com/office/drawing/2014/chart" uri="{C3380CC4-5D6E-409C-BE32-E72D297353CC}">
              <c16:uniqueId val="{00000001-3B4D-4C86-9933-6E82EFC0443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112.29</c:v>
                </c:pt>
                <c:pt idx="1">
                  <c:v>107.4</c:v>
                </c:pt>
                <c:pt idx="2">
                  <c:v>111.19</c:v>
                </c:pt>
                <c:pt idx="3">
                  <c:v>109.23</c:v>
                </c:pt>
                <c:pt idx="4">
                  <c:v>111.21</c:v>
                </c:pt>
              </c:numCache>
            </c:numRef>
          </c:val>
          <c:extLst>
            <c:ext xmlns:c16="http://schemas.microsoft.com/office/drawing/2014/chart" uri="{C3380CC4-5D6E-409C-BE32-E72D297353CC}">
              <c16:uniqueId val="{00000000-6D0B-4BBA-8551-5E263BC5ED9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113.11</c:v>
                </c:pt>
                <c:pt idx="1">
                  <c:v>114</c:v>
                </c:pt>
                <c:pt idx="2">
                  <c:v>114</c:v>
                </c:pt>
                <c:pt idx="3">
                  <c:v>113.68</c:v>
                </c:pt>
                <c:pt idx="4">
                  <c:v>113.82</c:v>
                </c:pt>
              </c:numCache>
            </c:numRef>
          </c:val>
          <c:smooth val="0"/>
          <c:extLst>
            <c:ext xmlns:c16="http://schemas.microsoft.com/office/drawing/2014/chart" uri="{C3380CC4-5D6E-409C-BE32-E72D297353CC}">
              <c16:uniqueId val="{00000001-6D0B-4BBA-8551-5E263BC5ED9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40.93</c:v>
                </c:pt>
                <c:pt idx="1">
                  <c:v>42.68</c:v>
                </c:pt>
                <c:pt idx="2">
                  <c:v>44.53</c:v>
                </c:pt>
                <c:pt idx="3">
                  <c:v>44.03</c:v>
                </c:pt>
                <c:pt idx="4">
                  <c:v>45.22</c:v>
                </c:pt>
              </c:numCache>
            </c:numRef>
          </c:val>
          <c:extLst>
            <c:ext xmlns:c16="http://schemas.microsoft.com/office/drawing/2014/chart" uri="{C3380CC4-5D6E-409C-BE32-E72D297353CC}">
              <c16:uniqueId val="{00000000-54D4-43B4-93C0-E24DF9670CB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44.91</c:v>
                </c:pt>
                <c:pt idx="1">
                  <c:v>45.89</c:v>
                </c:pt>
                <c:pt idx="2">
                  <c:v>46.58</c:v>
                </c:pt>
                <c:pt idx="3">
                  <c:v>46.99</c:v>
                </c:pt>
                <c:pt idx="4">
                  <c:v>47.89</c:v>
                </c:pt>
              </c:numCache>
            </c:numRef>
          </c:val>
          <c:smooth val="0"/>
          <c:extLst>
            <c:ext xmlns:c16="http://schemas.microsoft.com/office/drawing/2014/chart" uri="{C3380CC4-5D6E-409C-BE32-E72D297353CC}">
              <c16:uniqueId val="{00000001-54D4-43B4-93C0-E24DF9670CB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8.27</c:v>
                </c:pt>
                <c:pt idx="1">
                  <c:v>9.7899999999999991</c:v>
                </c:pt>
                <c:pt idx="2">
                  <c:v>12.7</c:v>
                </c:pt>
                <c:pt idx="3">
                  <c:v>12.41</c:v>
                </c:pt>
                <c:pt idx="4">
                  <c:v>12.97</c:v>
                </c:pt>
              </c:numCache>
            </c:numRef>
          </c:val>
          <c:extLst>
            <c:ext xmlns:c16="http://schemas.microsoft.com/office/drawing/2014/chart" uri="{C3380CC4-5D6E-409C-BE32-E72D297353CC}">
              <c16:uniqueId val="{00000000-6DB7-47CA-9833-5874311CB14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13.14</c:v>
                </c:pt>
                <c:pt idx="2">
                  <c:v>14.45</c:v>
                </c:pt>
                <c:pt idx="3">
                  <c:v>15.83</c:v>
                </c:pt>
                <c:pt idx="4">
                  <c:v>16.899999999999999</c:v>
                </c:pt>
              </c:numCache>
            </c:numRef>
          </c:val>
          <c:smooth val="0"/>
          <c:extLst>
            <c:ext xmlns:c16="http://schemas.microsoft.com/office/drawing/2014/chart" uri="{C3380CC4-5D6E-409C-BE32-E72D297353CC}">
              <c16:uniqueId val="{00000001-6DB7-47CA-9833-5874311CB14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A2B-4C2D-94D2-C40D5E40A55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
                  <c:v>0</c:v>
                </c:pt>
                <c:pt idx="1">
                  <c:v>0.03</c:v>
                </c:pt>
                <c:pt idx="2">
                  <c:v>0.23</c:v>
                </c:pt>
                <c:pt idx="3">
                  <c:v>0.03</c:v>
                </c:pt>
                <c:pt idx="4" formatCode="#,##0.00;&quot;△&quot;#,##0.00">
                  <c:v>0</c:v>
                </c:pt>
              </c:numCache>
            </c:numRef>
          </c:val>
          <c:smooth val="0"/>
          <c:extLst>
            <c:ext xmlns:c16="http://schemas.microsoft.com/office/drawing/2014/chart" uri="{C3380CC4-5D6E-409C-BE32-E72D297353CC}">
              <c16:uniqueId val="{00000001-6A2B-4C2D-94D2-C40D5E40A55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289.39999999999998</c:v>
                </c:pt>
                <c:pt idx="1">
                  <c:v>326.87</c:v>
                </c:pt>
                <c:pt idx="2">
                  <c:v>353.26</c:v>
                </c:pt>
                <c:pt idx="3">
                  <c:v>310.16000000000003</c:v>
                </c:pt>
                <c:pt idx="4">
                  <c:v>322.52</c:v>
                </c:pt>
              </c:numCache>
            </c:numRef>
          </c:val>
          <c:extLst>
            <c:ext xmlns:c16="http://schemas.microsoft.com/office/drawing/2014/chart" uri="{C3380CC4-5D6E-409C-BE32-E72D297353CC}">
              <c16:uniqueId val="{00000000-53E3-4B9E-A027-6A9F99AA927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344.19</c:v>
                </c:pt>
                <c:pt idx="1">
                  <c:v>352.05</c:v>
                </c:pt>
                <c:pt idx="2">
                  <c:v>349.04</c:v>
                </c:pt>
                <c:pt idx="3">
                  <c:v>337.49</c:v>
                </c:pt>
                <c:pt idx="4">
                  <c:v>335.6</c:v>
                </c:pt>
              </c:numCache>
            </c:numRef>
          </c:val>
          <c:smooth val="0"/>
          <c:extLst>
            <c:ext xmlns:c16="http://schemas.microsoft.com/office/drawing/2014/chart" uri="{C3380CC4-5D6E-409C-BE32-E72D297353CC}">
              <c16:uniqueId val="{00000001-53E3-4B9E-A027-6A9F99AA927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527.34</c:v>
                </c:pt>
                <c:pt idx="1">
                  <c:v>502.62</c:v>
                </c:pt>
                <c:pt idx="2">
                  <c:v>468.4</c:v>
                </c:pt>
                <c:pt idx="3">
                  <c:v>488.1</c:v>
                </c:pt>
                <c:pt idx="4">
                  <c:v>496.33</c:v>
                </c:pt>
              </c:numCache>
            </c:numRef>
          </c:val>
          <c:extLst>
            <c:ext xmlns:c16="http://schemas.microsoft.com/office/drawing/2014/chart" uri="{C3380CC4-5D6E-409C-BE32-E72D297353CC}">
              <c16:uniqueId val="{00000000-E471-4CEE-9935-D6F5CEAD68C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252.09</c:v>
                </c:pt>
                <c:pt idx="1">
                  <c:v>250.76</c:v>
                </c:pt>
                <c:pt idx="2">
                  <c:v>254.54</c:v>
                </c:pt>
                <c:pt idx="3">
                  <c:v>265.92</c:v>
                </c:pt>
                <c:pt idx="4">
                  <c:v>258.26</c:v>
                </c:pt>
              </c:numCache>
            </c:numRef>
          </c:val>
          <c:smooth val="0"/>
          <c:extLst>
            <c:ext xmlns:c16="http://schemas.microsoft.com/office/drawing/2014/chart" uri="{C3380CC4-5D6E-409C-BE32-E72D297353CC}">
              <c16:uniqueId val="{00000001-E471-4CEE-9935-D6F5CEAD68C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94.03</c:v>
                </c:pt>
                <c:pt idx="1">
                  <c:v>87.75</c:v>
                </c:pt>
                <c:pt idx="2">
                  <c:v>89.52</c:v>
                </c:pt>
                <c:pt idx="3">
                  <c:v>88.37</c:v>
                </c:pt>
                <c:pt idx="4">
                  <c:v>92.89</c:v>
                </c:pt>
              </c:numCache>
            </c:numRef>
          </c:val>
          <c:extLst>
            <c:ext xmlns:c16="http://schemas.microsoft.com/office/drawing/2014/chart" uri="{C3380CC4-5D6E-409C-BE32-E72D297353CC}">
              <c16:uniqueId val="{00000000-7379-4ACE-A473-7EB18D90862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106.22</c:v>
                </c:pt>
                <c:pt idx="1">
                  <c:v>106.69</c:v>
                </c:pt>
                <c:pt idx="2">
                  <c:v>106.52</c:v>
                </c:pt>
                <c:pt idx="3">
                  <c:v>105.86</c:v>
                </c:pt>
                <c:pt idx="4">
                  <c:v>106.07</c:v>
                </c:pt>
              </c:numCache>
            </c:numRef>
          </c:val>
          <c:smooth val="0"/>
          <c:extLst>
            <c:ext xmlns:c16="http://schemas.microsoft.com/office/drawing/2014/chart" uri="{C3380CC4-5D6E-409C-BE32-E72D297353CC}">
              <c16:uniqueId val="{00000001-7379-4ACE-A473-7EB18D90862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164.72</c:v>
                </c:pt>
                <c:pt idx="1">
                  <c:v>176.51</c:v>
                </c:pt>
                <c:pt idx="2">
                  <c:v>172.9</c:v>
                </c:pt>
                <c:pt idx="3">
                  <c:v>175.71</c:v>
                </c:pt>
                <c:pt idx="4">
                  <c:v>167.26</c:v>
                </c:pt>
              </c:numCache>
            </c:numRef>
          </c:val>
          <c:extLst>
            <c:ext xmlns:c16="http://schemas.microsoft.com/office/drawing/2014/chart" uri="{C3380CC4-5D6E-409C-BE32-E72D297353CC}">
              <c16:uniqueId val="{00000000-4E09-4C73-A954-1CB97D0C836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155.22999999999999</c:v>
                </c:pt>
                <c:pt idx="1">
                  <c:v>154.91999999999999</c:v>
                </c:pt>
                <c:pt idx="2">
                  <c:v>155.80000000000001</c:v>
                </c:pt>
                <c:pt idx="3">
                  <c:v>158.58000000000001</c:v>
                </c:pt>
                <c:pt idx="4">
                  <c:v>159.22</c:v>
                </c:pt>
              </c:numCache>
            </c:numRef>
          </c:val>
          <c:smooth val="0"/>
          <c:extLst>
            <c:ext xmlns:c16="http://schemas.microsoft.com/office/drawing/2014/chart" uri="{C3380CC4-5D6E-409C-BE32-E72D297353CC}">
              <c16:uniqueId val="{00000001-4E09-4C73-A954-1CB97D0C836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長野県　飯田市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A3</v>
      </c>
      <c r="X8" s="82"/>
      <c r="Y8" s="82"/>
      <c r="Z8" s="82"/>
      <c r="AA8" s="82"/>
      <c r="AB8" s="82"/>
      <c r="AC8" s="82"/>
      <c r="AD8" s="82" t="str">
        <f>データ!$M$6</f>
        <v>非設置</v>
      </c>
      <c r="AE8" s="82"/>
      <c r="AF8" s="82"/>
      <c r="AG8" s="82"/>
      <c r="AH8" s="82"/>
      <c r="AI8" s="82"/>
      <c r="AJ8" s="82"/>
      <c r="AK8" s="4"/>
      <c r="AL8" s="70">
        <f>データ!$R$6</f>
        <v>101848</v>
      </c>
      <c r="AM8" s="70"/>
      <c r="AN8" s="70"/>
      <c r="AO8" s="70"/>
      <c r="AP8" s="70"/>
      <c r="AQ8" s="70"/>
      <c r="AR8" s="70"/>
      <c r="AS8" s="70"/>
      <c r="AT8" s="66">
        <f>データ!$S$6</f>
        <v>658.66</v>
      </c>
      <c r="AU8" s="67"/>
      <c r="AV8" s="67"/>
      <c r="AW8" s="67"/>
      <c r="AX8" s="67"/>
      <c r="AY8" s="67"/>
      <c r="AZ8" s="67"/>
      <c r="BA8" s="67"/>
      <c r="BB8" s="69">
        <f>データ!$T$6</f>
        <v>154.63</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70.319999999999993</v>
      </c>
      <c r="J10" s="67"/>
      <c r="K10" s="67"/>
      <c r="L10" s="67"/>
      <c r="M10" s="67"/>
      <c r="N10" s="67"/>
      <c r="O10" s="68"/>
      <c r="P10" s="69">
        <f>データ!$P$6</f>
        <v>99.04</v>
      </c>
      <c r="Q10" s="69"/>
      <c r="R10" s="69"/>
      <c r="S10" s="69"/>
      <c r="T10" s="69"/>
      <c r="U10" s="69"/>
      <c r="V10" s="69"/>
      <c r="W10" s="70">
        <f>データ!$Q$6</f>
        <v>2920</v>
      </c>
      <c r="X10" s="70"/>
      <c r="Y10" s="70"/>
      <c r="Z10" s="70"/>
      <c r="AA10" s="70"/>
      <c r="AB10" s="70"/>
      <c r="AC10" s="70"/>
      <c r="AD10" s="2"/>
      <c r="AE10" s="2"/>
      <c r="AF10" s="2"/>
      <c r="AG10" s="2"/>
      <c r="AH10" s="4"/>
      <c r="AI10" s="4"/>
      <c r="AJ10" s="4"/>
      <c r="AK10" s="4"/>
      <c r="AL10" s="70">
        <f>データ!$U$6</f>
        <v>100144</v>
      </c>
      <c r="AM10" s="70"/>
      <c r="AN10" s="70"/>
      <c r="AO10" s="70"/>
      <c r="AP10" s="70"/>
      <c r="AQ10" s="70"/>
      <c r="AR10" s="70"/>
      <c r="AS10" s="70"/>
      <c r="AT10" s="66">
        <f>データ!$V$6</f>
        <v>135.34</v>
      </c>
      <c r="AU10" s="67"/>
      <c r="AV10" s="67"/>
      <c r="AW10" s="67"/>
      <c r="AX10" s="67"/>
      <c r="AY10" s="67"/>
      <c r="AZ10" s="67"/>
      <c r="BA10" s="67"/>
      <c r="BB10" s="69">
        <f>データ!$W$6</f>
        <v>739.94</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105</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106</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107</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x3eB1E2l6fmshLL8xIkHVUO96wHxVuyX1BPpAS4L3LM4FLYunouV0dlMBmAUUZ7JxL0cZlPqYotKZeg01hvT+w==" saltValue="ERSEIA2wI2o7gDh0wWrwl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202053</v>
      </c>
      <c r="D6" s="34">
        <f t="shared" si="3"/>
        <v>46</v>
      </c>
      <c r="E6" s="34">
        <f t="shared" si="3"/>
        <v>1</v>
      </c>
      <c r="F6" s="34">
        <f t="shared" si="3"/>
        <v>0</v>
      </c>
      <c r="G6" s="34">
        <f t="shared" si="3"/>
        <v>1</v>
      </c>
      <c r="H6" s="34" t="str">
        <f t="shared" si="3"/>
        <v>長野県　飯田市</v>
      </c>
      <c r="I6" s="34" t="str">
        <f t="shared" si="3"/>
        <v>法適用</v>
      </c>
      <c r="J6" s="34" t="str">
        <f t="shared" si="3"/>
        <v>水道事業</v>
      </c>
      <c r="K6" s="34" t="str">
        <f t="shared" si="3"/>
        <v>末端給水事業</v>
      </c>
      <c r="L6" s="34" t="str">
        <f t="shared" si="3"/>
        <v>A3</v>
      </c>
      <c r="M6" s="34" t="str">
        <f t="shared" si="3"/>
        <v>非設置</v>
      </c>
      <c r="N6" s="35" t="str">
        <f t="shared" si="3"/>
        <v>-</v>
      </c>
      <c r="O6" s="35">
        <f t="shared" si="3"/>
        <v>70.319999999999993</v>
      </c>
      <c r="P6" s="35">
        <f t="shared" si="3"/>
        <v>99.04</v>
      </c>
      <c r="Q6" s="35">
        <f t="shared" si="3"/>
        <v>2920</v>
      </c>
      <c r="R6" s="35">
        <f t="shared" si="3"/>
        <v>101848</v>
      </c>
      <c r="S6" s="35">
        <f t="shared" si="3"/>
        <v>658.66</v>
      </c>
      <c r="T6" s="35">
        <f t="shared" si="3"/>
        <v>154.63</v>
      </c>
      <c r="U6" s="35">
        <f t="shared" si="3"/>
        <v>100144</v>
      </c>
      <c r="V6" s="35">
        <f t="shared" si="3"/>
        <v>135.34</v>
      </c>
      <c r="W6" s="35">
        <f t="shared" si="3"/>
        <v>739.94</v>
      </c>
      <c r="X6" s="36">
        <f>IF(X7="",NA(),X7)</f>
        <v>112.29</v>
      </c>
      <c r="Y6" s="36">
        <f t="shared" ref="Y6:AG6" si="4">IF(Y7="",NA(),Y7)</f>
        <v>107.4</v>
      </c>
      <c r="Z6" s="36">
        <f t="shared" si="4"/>
        <v>111.19</v>
      </c>
      <c r="AA6" s="36">
        <f t="shared" si="4"/>
        <v>109.23</v>
      </c>
      <c r="AB6" s="36">
        <f t="shared" si="4"/>
        <v>111.21</v>
      </c>
      <c r="AC6" s="36">
        <f t="shared" si="4"/>
        <v>113.11</v>
      </c>
      <c r="AD6" s="36">
        <f t="shared" si="4"/>
        <v>114</v>
      </c>
      <c r="AE6" s="36">
        <f t="shared" si="4"/>
        <v>114</v>
      </c>
      <c r="AF6" s="36">
        <f t="shared" si="4"/>
        <v>113.68</v>
      </c>
      <c r="AG6" s="36">
        <f t="shared" si="4"/>
        <v>113.82</v>
      </c>
      <c r="AH6" s="35" t="str">
        <f>IF(AH7="","",IF(AH7="-","【-】","【"&amp;SUBSTITUTE(TEXT(AH7,"#,##0.00"),"-","△")&amp;"】"))</f>
        <v>【112.83】</v>
      </c>
      <c r="AI6" s="35">
        <f>IF(AI7="",NA(),AI7)</f>
        <v>0</v>
      </c>
      <c r="AJ6" s="35">
        <f t="shared" ref="AJ6:AR6" si="5">IF(AJ7="",NA(),AJ7)</f>
        <v>0</v>
      </c>
      <c r="AK6" s="35">
        <f t="shared" si="5"/>
        <v>0</v>
      </c>
      <c r="AL6" s="35">
        <f t="shared" si="5"/>
        <v>0</v>
      </c>
      <c r="AM6" s="35">
        <f t="shared" si="5"/>
        <v>0</v>
      </c>
      <c r="AN6" s="35">
        <f t="shared" si="5"/>
        <v>0</v>
      </c>
      <c r="AO6" s="36">
        <f t="shared" si="5"/>
        <v>0.03</v>
      </c>
      <c r="AP6" s="36">
        <f t="shared" si="5"/>
        <v>0.23</v>
      </c>
      <c r="AQ6" s="36">
        <f t="shared" si="5"/>
        <v>0.03</v>
      </c>
      <c r="AR6" s="35">
        <f t="shared" si="5"/>
        <v>0</v>
      </c>
      <c r="AS6" s="35" t="str">
        <f>IF(AS7="","",IF(AS7="-","【-】","【"&amp;SUBSTITUTE(TEXT(AS7,"#,##0.00"),"-","△")&amp;"】"))</f>
        <v>【1.05】</v>
      </c>
      <c r="AT6" s="36">
        <f>IF(AT7="",NA(),AT7)</f>
        <v>289.39999999999998</v>
      </c>
      <c r="AU6" s="36">
        <f t="shared" ref="AU6:BC6" si="6">IF(AU7="",NA(),AU7)</f>
        <v>326.87</v>
      </c>
      <c r="AV6" s="36">
        <f t="shared" si="6"/>
        <v>353.26</v>
      </c>
      <c r="AW6" s="36">
        <f t="shared" si="6"/>
        <v>310.16000000000003</v>
      </c>
      <c r="AX6" s="36">
        <f t="shared" si="6"/>
        <v>322.52</v>
      </c>
      <c r="AY6" s="36">
        <f t="shared" si="6"/>
        <v>344.19</v>
      </c>
      <c r="AZ6" s="36">
        <f t="shared" si="6"/>
        <v>352.05</v>
      </c>
      <c r="BA6" s="36">
        <f t="shared" si="6"/>
        <v>349.04</v>
      </c>
      <c r="BB6" s="36">
        <f t="shared" si="6"/>
        <v>337.49</v>
      </c>
      <c r="BC6" s="36">
        <f t="shared" si="6"/>
        <v>335.6</v>
      </c>
      <c r="BD6" s="35" t="str">
        <f>IF(BD7="","",IF(BD7="-","【-】","【"&amp;SUBSTITUTE(TEXT(BD7,"#,##0.00"),"-","△")&amp;"】"))</f>
        <v>【261.93】</v>
      </c>
      <c r="BE6" s="36">
        <f>IF(BE7="",NA(),BE7)</f>
        <v>527.34</v>
      </c>
      <c r="BF6" s="36">
        <f t="shared" ref="BF6:BN6" si="7">IF(BF7="",NA(),BF7)</f>
        <v>502.62</v>
      </c>
      <c r="BG6" s="36">
        <f t="shared" si="7"/>
        <v>468.4</v>
      </c>
      <c r="BH6" s="36">
        <f t="shared" si="7"/>
        <v>488.1</v>
      </c>
      <c r="BI6" s="36">
        <f t="shared" si="7"/>
        <v>496.33</v>
      </c>
      <c r="BJ6" s="36">
        <f t="shared" si="7"/>
        <v>252.09</v>
      </c>
      <c r="BK6" s="36">
        <f t="shared" si="7"/>
        <v>250.76</v>
      </c>
      <c r="BL6" s="36">
        <f t="shared" si="7"/>
        <v>254.54</v>
      </c>
      <c r="BM6" s="36">
        <f t="shared" si="7"/>
        <v>265.92</v>
      </c>
      <c r="BN6" s="36">
        <f t="shared" si="7"/>
        <v>258.26</v>
      </c>
      <c r="BO6" s="35" t="str">
        <f>IF(BO7="","",IF(BO7="-","【-】","【"&amp;SUBSTITUTE(TEXT(BO7,"#,##0.00"),"-","△")&amp;"】"))</f>
        <v>【270.46】</v>
      </c>
      <c r="BP6" s="36">
        <f>IF(BP7="",NA(),BP7)</f>
        <v>94.03</v>
      </c>
      <c r="BQ6" s="36">
        <f t="shared" ref="BQ6:BY6" si="8">IF(BQ7="",NA(),BQ7)</f>
        <v>87.75</v>
      </c>
      <c r="BR6" s="36">
        <f t="shared" si="8"/>
        <v>89.52</v>
      </c>
      <c r="BS6" s="36">
        <f t="shared" si="8"/>
        <v>88.37</v>
      </c>
      <c r="BT6" s="36">
        <f t="shared" si="8"/>
        <v>92.89</v>
      </c>
      <c r="BU6" s="36">
        <f t="shared" si="8"/>
        <v>106.22</v>
      </c>
      <c r="BV6" s="36">
        <f t="shared" si="8"/>
        <v>106.69</v>
      </c>
      <c r="BW6" s="36">
        <f t="shared" si="8"/>
        <v>106.52</v>
      </c>
      <c r="BX6" s="36">
        <f t="shared" si="8"/>
        <v>105.86</v>
      </c>
      <c r="BY6" s="36">
        <f t="shared" si="8"/>
        <v>106.07</v>
      </c>
      <c r="BZ6" s="35" t="str">
        <f>IF(BZ7="","",IF(BZ7="-","【-】","【"&amp;SUBSTITUTE(TEXT(BZ7,"#,##0.00"),"-","△")&amp;"】"))</f>
        <v>【103.91】</v>
      </c>
      <c r="CA6" s="36">
        <f>IF(CA7="",NA(),CA7)</f>
        <v>164.72</v>
      </c>
      <c r="CB6" s="36">
        <f t="shared" ref="CB6:CJ6" si="9">IF(CB7="",NA(),CB7)</f>
        <v>176.51</v>
      </c>
      <c r="CC6" s="36">
        <f t="shared" si="9"/>
        <v>172.9</v>
      </c>
      <c r="CD6" s="36">
        <f t="shared" si="9"/>
        <v>175.71</v>
      </c>
      <c r="CE6" s="36">
        <f t="shared" si="9"/>
        <v>167.26</v>
      </c>
      <c r="CF6" s="36">
        <f t="shared" si="9"/>
        <v>155.22999999999999</v>
      </c>
      <c r="CG6" s="36">
        <f t="shared" si="9"/>
        <v>154.91999999999999</v>
      </c>
      <c r="CH6" s="36">
        <f t="shared" si="9"/>
        <v>155.80000000000001</v>
      </c>
      <c r="CI6" s="36">
        <f t="shared" si="9"/>
        <v>158.58000000000001</v>
      </c>
      <c r="CJ6" s="36">
        <f t="shared" si="9"/>
        <v>159.22</v>
      </c>
      <c r="CK6" s="35" t="str">
        <f>IF(CK7="","",IF(CK7="-","【-】","【"&amp;SUBSTITUTE(TEXT(CK7,"#,##0.00"),"-","△")&amp;"】"))</f>
        <v>【167.11】</v>
      </c>
      <c r="CL6" s="36">
        <f>IF(CL7="",NA(),CL7)</f>
        <v>66.11</v>
      </c>
      <c r="CM6" s="36">
        <f t="shared" ref="CM6:CU6" si="10">IF(CM7="",NA(),CM7)</f>
        <v>66.72</v>
      </c>
      <c r="CN6" s="36">
        <f t="shared" si="10"/>
        <v>70.13</v>
      </c>
      <c r="CO6" s="36">
        <f t="shared" si="10"/>
        <v>68.790000000000006</v>
      </c>
      <c r="CP6" s="36">
        <f t="shared" si="10"/>
        <v>68.010000000000005</v>
      </c>
      <c r="CQ6" s="36">
        <f t="shared" si="10"/>
        <v>62.12</v>
      </c>
      <c r="CR6" s="36">
        <f t="shared" si="10"/>
        <v>62.26</v>
      </c>
      <c r="CS6" s="36">
        <f t="shared" si="10"/>
        <v>62.1</v>
      </c>
      <c r="CT6" s="36">
        <f t="shared" si="10"/>
        <v>62.38</v>
      </c>
      <c r="CU6" s="36">
        <f t="shared" si="10"/>
        <v>62.83</v>
      </c>
      <c r="CV6" s="35" t="str">
        <f>IF(CV7="","",IF(CV7="-","【-】","【"&amp;SUBSTITUTE(TEXT(CV7,"#,##0.00"),"-","△")&amp;"】"))</f>
        <v>【60.27】</v>
      </c>
      <c r="CW6" s="36">
        <f>IF(CW7="",NA(),CW7)</f>
        <v>85.67</v>
      </c>
      <c r="CX6" s="36">
        <f t="shared" ref="CX6:DF6" si="11">IF(CX7="",NA(),CX7)</f>
        <v>83.79</v>
      </c>
      <c r="CY6" s="36">
        <f t="shared" si="11"/>
        <v>84.28</v>
      </c>
      <c r="CZ6" s="36">
        <f t="shared" si="11"/>
        <v>82.76</v>
      </c>
      <c r="DA6" s="36">
        <f t="shared" si="11"/>
        <v>83.4</v>
      </c>
      <c r="DB6" s="36">
        <f t="shared" si="11"/>
        <v>89.45</v>
      </c>
      <c r="DC6" s="36">
        <f t="shared" si="11"/>
        <v>89.5</v>
      </c>
      <c r="DD6" s="36">
        <f t="shared" si="11"/>
        <v>89.52</v>
      </c>
      <c r="DE6" s="36">
        <f t="shared" si="11"/>
        <v>89.17</v>
      </c>
      <c r="DF6" s="36">
        <f t="shared" si="11"/>
        <v>88.86</v>
      </c>
      <c r="DG6" s="35" t="str">
        <f>IF(DG7="","",IF(DG7="-","【-】","【"&amp;SUBSTITUTE(TEXT(DG7,"#,##0.00"),"-","△")&amp;"】"))</f>
        <v>【89.92】</v>
      </c>
      <c r="DH6" s="36">
        <f>IF(DH7="",NA(),DH7)</f>
        <v>40.93</v>
      </c>
      <c r="DI6" s="36">
        <f t="shared" ref="DI6:DQ6" si="12">IF(DI7="",NA(),DI7)</f>
        <v>42.68</v>
      </c>
      <c r="DJ6" s="36">
        <f t="shared" si="12"/>
        <v>44.53</v>
      </c>
      <c r="DK6" s="36">
        <f t="shared" si="12"/>
        <v>44.03</v>
      </c>
      <c r="DL6" s="36">
        <f t="shared" si="12"/>
        <v>45.22</v>
      </c>
      <c r="DM6" s="36">
        <f t="shared" si="12"/>
        <v>44.91</v>
      </c>
      <c r="DN6" s="36">
        <f t="shared" si="12"/>
        <v>45.89</v>
      </c>
      <c r="DO6" s="36">
        <f t="shared" si="12"/>
        <v>46.58</v>
      </c>
      <c r="DP6" s="36">
        <f t="shared" si="12"/>
        <v>46.99</v>
      </c>
      <c r="DQ6" s="36">
        <f t="shared" si="12"/>
        <v>47.89</v>
      </c>
      <c r="DR6" s="35" t="str">
        <f>IF(DR7="","",IF(DR7="-","【-】","【"&amp;SUBSTITUTE(TEXT(DR7,"#,##0.00"),"-","△")&amp;"】"))</f>
        <v>【48.85】</v>
      </c>
      <c r="DS6" s="36">
        <f>IF(DS7="",NA(),DS7)</f>
        <v>8.27</v>
      </c>
      <c r="DT6" s="36">
        <f t="shared" ref="DT6:EB6" si="13">IF(DT7="",NA(),DT7)</f>
        <v>9.7899999999999991</v>
      </c>
      <c r="DU6" s="36">
        <f t="shared" si="13"/>
        <v>12.7</v>
      </c>
      <c r="DV6" s="36">
        <f t="shared" si="13"/>
        <v>12.41</v>
      </c>
      <c r="DW6" s="36">
        <f t="shared" si="13"/>
        <v>12.97</v>
      </c>
      <c r="DX6" s="36">
        <f t="shared" si="13"/>
        <v>12.03</v>
      </c>
      <c r="DY6" s="36">
        <f t="shared" si="13"/>
        <v>13.14</v>
      </c>
      <c r="DZ6" s="36">
        <f t="shared" si="13"/>
        <v>14.45</v>
      </c>
      <c r="EA6" s="36">
        <f t="shared" si="13"/>
        <v>15.83</v>
      </c>
      <c r="EB6" s="36">
        <f t="shared" si="13"/>
        <v>16.899999999999999</v>
      </c>
      <c r="EC6" s="35" t="str">
        <f>IF(EC7="","",IF(EC7="-","【-】","【"&amp;SUBSTITUTE(TEXT(EC7,"#,##0.00"),"-","△")&amp;"】"))</f>
        <v>【17.80】</v>
      </c>
      <c r="ED6" s="36">
        <f>IF(ED7="",NA(),ED7)</f>
        <v>0.16</v>
      </c>
      <c r="EE6" s="36">
        <f t="shared" ref="EE6:EM6" si="14">IF(EE7="",NA(),EE7)</f>
        <v>0.27</v>
      </c>
      <c r="EF6" s="36">
        <f t="shared" si="14"/>
        <v>0.15</v>
      </c>
      <c r="EG6" s="36">
        <f t="shared" si="14"/>
        <v>0.34</v>
      </c>
      <c r="EH6" s="36">
        <f t="shared" si="14"/>
        <v>0.23</v>
      </c>
      <c r="EI6" s="36">
        <f t="shared" si="14"/>
        <v>0.75</v>
      </c>
      <c r="EJ6" s="36">
        <f t="shared" si="14"/>
        <v>0.95</v>
      </c>
      <c r="EK6" s="36">
        <f t="shared" si="14"/>
        <v>0.74</v>
      </c>
      <c r="EL6" s="36">
        <f t="shared" si="14"/>
        <v>0.74</v>
      </c>
      <c r="EM6" s="36">
        <f t="shared" si="14"/>
        <v>0.72</v>
      </c>
      <c r="EN6" s="35" t="str">
        <f>IF(EN7="","",IF(EN7="-","【-】","【"&amp;SUBSTITUTE(TEXT(EN7,"#,##0.00"),"-","△")&amp;"】"))</f>
        <v>【0.70】</v>
      </c>
    </row>
    <row r="7" spans="1:144" s="37" customFormat="1" x14ac:dyDescent="0.15">
      <c r="A7" s="29"/>
      <c r="B7" s="38">
        <v>2018</v>
      </c>
      <c r="C7" s="38">
        <v>202053</v>
      </c>
      <c r="D7" s="38">
        <v>46</v>
      </c>
      <c r="E7" s="38">
        <v>1</v>
      </c>
      <c r="F7" s="38">
        <v>0</v>
      </c>
      <c r="G7" s="38">
        <v>1</v>
      </c>
      <c r="H7" s="38" t="s">
        <v>93</v>
      </c>
      <c r="I7" s="38" t="s">
        <v>94</v>
      </c>
      <c r="J7" s="38" t="s">
        <v>95</v>
      </c>
      <c r="K7" s="38" t="s">
        <v>96</v>
      </c>
      <c r="L7" s="38" t="s">
        <v>97</v>
      </c>
      <c r="M7" s="38" t="s">
        <v>98</v>
      </c>
      <c r="N7" s="39" t="s">
        <v>99</v>
      </c>
      <c r="O7" s="39">
        <v>70.319999999999993</v>
      </c>
      <c r="P7" s="39">
        <v>99.04</v>
      </c>
      <c r="Q7" s="39">
        <v>2920</v>
      </c>
      <c r="R7" s="39">
        <v>101848</v>
      </c>
      <c r="S7" s="39">
        <v>658.66</v>
      </c>
      <c r="T7" s="39">
        <v>154.63</v>
      </c>
      <c r="U7" s="39">
        <v>100144</v>
      </c>
      <c r="V7" s="39">
        <v>135.34</v>
      </c>
      <c r="W7" s="39">
        <v>739.94</v>
      </c>
      <c r="X7" s="39">
        <v>112.29</v>
      </c>
      <c r="Y7" s="39">
        <v>107.4</v>
      </c>
      <c r="Z7" s="39">
        <v>111.19</v>
      </c>
      <c r="AA7" s="39">
        <v>109.23</v>
      </c>
      <c r="AB7" s="39">
        <v>111.21</v>
      </c>
      <c r="AC7" s="39">
        <v>113.11</v>
      </c>
      <c r="AD7" s="39">
        <v>114</v>
      </c>
      <c r="AE7" s="39">
        <v>114</v>
      </c>
      <c r="AF7" s="39">
        <v>113.68</v>
      </c>
      <c r="AG7" s="39">
        <v>113.82</v>
      </c>
      <c r="AH7" s="39">
        <v>112.83</v>
      </c>
      <c r="AI7" s="39">
        <v>0</v>
      </c>
      <c r="AJ7" s="39">
        <v>0</v>
      </c>
      <c r="AK7" s="39">
        <v>0</v>
      </c>
      <c r="AL7" s="39">
        <v>0</v>
      </c>
      <c r="AM7" s="39">
        <v>0</v>
      </c>
      <c r="AN7" s="39">
        <v>0</v>
      </c>
      <c r="AO7" s="39">
        <v>0.03</v>
      </c>
      <c r="AP7" s="39">
        <v>0.23</v>
      </c>
      <c r="AQ7" s="39">
        <v>0.03</v>
      </c>
      <c r="AR7" s="39">
        <v>0</v>
      </c>
      <c r="AS7" s="39">
        <v>1.05</v>
      </c>
      <c r="AT7" s="39">
        <v>289.39999999999998</v>
      </c>
      <c r="AU7" s="39">
        <v>326.87</v>
      </c>
      <c r="AV7" s="39">
        <v>353.26</v>
      </c>
      <c r="AW7" s="39">
        <v>310.16000000000003</v>
      </c>
      <c r="AX7" s="39">
        <v>322.52</v>
      </c>
      <c r="AY7" s="39">
        <v>344.19</v>
      </c>
      <c r="AZ7" s="39">
        <v>352.05</v>
      </c>
      <c r="BA7" s="39">
        <v>349.04</v>
      </c>
      <c r="BB7" s="39">
        <v>337.49</v>
      </c>
      <c r="BC7" s="39">
        <v>335.6</v>
      </c>
      <c r="BD7" s="39">
        <v>261.93</v>
      </c>
      <c r="BE7" s="39">
        <v>527.34</v>
      </c>
      <c r="BF7" s="39">
        <v>502.62</v>
      </c>
      <c r="BG7" s="39">
        <v>468.4</v>
      </c>
      <c r="BH7" s="39">
        <v>488.1</v>
      </c>
      <c r="BI7" s="39">
        <v>496.33</v>
      </c>
      <c r="BJ7" s="39">
        <v>252.09</v>
      </c>
      <c r="BK7" s="39">
        <v>250.76</v>
      </c>
      <c r="BL7" s="39">
        <v>254.54</v>
      </c>
      <c r="BM7" s="39">
        <v>265.92</v>
      </c>
      <c r="BN7" s="39">
        <v>258.26</v>
      </c>
      <c r="BO7" s="39">
        <v>270.45999999999998</v>
      </c>
      <c r="BP7" s="39">
        <v>94.03</v>
      </c>
      <c r="BQ7" s="39">
        <v>87.75</v>
      </c>
      <c r="BR7" s="39">
        <v>89.52</v>
      </c>
      <c r="BS7" s="39">
        <v>88.37</v>
      </c>
      <c r="BT7" s="39">
        <v>92.89</v>
      </c>
      <c r="BU7" s="39">
        <v>106.22</v>
      </c>
      <c r="BV7" s="39">
        <v>106.69</v>
      </c>
      <c r="BW7" s="39">
        <v>106.52</v>
      </c>
      <c r="BX7" s="39">
        <v>105.86</v>
      </c>
      <c r="BY7" s="39">
        <v>106.07</v>
      </c>
      <c r="BZ7" s="39">
        <v>103.91</v>
      </c>
      <c r="CA7" s="39">
        <v>164.72</v>
      </c>
      <c r="CB7" s="39">
        <v>176.51</v>
      </c>
      <c r="CC7" s="39">
        <v>172.9</v>
      </c>
      <c r="CD7" s="39">
        <v>175.71</v>
      </c>
      <c r="CE7" s="39">
        <v>167.26</v>
      </c>
      <c r="CF7" s="39">
        <v>155.22999999999999</v>
      </c>
      <c r="CG7" s="39">
        <v>154.91999999999999</v>
      </c>
      <c r="CH7" s="39">
        <v>155.80000000000001</v>
      </c>
      <c r="CI7" s="39">
        <v>158.58000000000001</v>
      </c>
      <c r="CJ7" s="39">
        <v>159.22</v>
      </c>
      <c r="CK7" s="39">
        <v>167.11</v>
      </c>
      <c r="CL7" s="39">
        <v>66.11</v>
      </c>
      <c r="CM7" s="39">
        <v>66.72</v>
      </c>
      <c r="CN7" s="39">
        <v>70.13</v>
      </c>
      <c r="CO7" s="39">
        <v>68.790000000000006</v>
      </c>
      <c r="CP7" s="39">
        <v>68.010000000000005</v>
      </c>
      <c r="CQ7" s="39">
        <v>62.12</v>
      </c>
      <c r="CR7" s="39">
        <v>62.26</v>
      </c>
      <c r="CS7" s="39">
        <v>62.1</v>
      </c>
      <c r="CT7" s="39">
        <v>62.38</v>
      </c>
      <c r="CU7" s="39">
        <v>62.83</v>
      </c>
      <c r="CV7" s="39">
        <v>60.27</v>
      </c>
      <c r="CW7" s="39">
        <v>85.67</v>
      </c>
      <c r="CX7" s="39">
        <v>83.79</v>
      </c>
      <c r="CY7" s="39">
        <v>84.28</v>
      </c>
      <c r="CZ7" s="39">
        <v>82.76</v>
      </c>
      <c r="DA7" s="39">
        <v>83.4</v>
      </c>
      <c r="DB7" s="39">
        <v>89.45</v>
      </c>
      <c r="DC7" s="39">
        <v>89.5</v>
      </c>
      <c r="DD7" s="39">
        <v>89.52</v>
      </c>
      <c r="DE7" s="39">
        <v>89.17</v>
      </c>
      <c r="DF7" s="39">
        <v>88.86</v>
      </c>
      <c r="DG7" s="39">
        <v>89.92</v>
      </c>
      <c r="DH7" s="39">
        <v>40.93</v>
      </c>
      <c r="DI7" s="39">
        <v>42.68</v>
      </c>
      <c r="DJ7" s="39">
        <v>44.53</v>
      </c>
      <c r="DK7" s="39">
        <v>44.03</v>
      </c>
      <c r="DL7" s="39">
        <v>45.22</v>
      </c>
      <c r="DM7" s="39">
        <v>44.91</v>
      </c>
      <c r="DN7" s="39">
        <v>45.89</v>
      </c>
      <c r="DO7" s="39">
        <v>46.58</v>
      </c>
      <c r="DP7" s="39">
        <v>46.99</v>
      </c>
      <c r="DQ7" s="39">
        <v>47.89</v>
      </c>
      <c r="DR7" s="39">
        <v>48.85</v>
      </c>
      <c r="DS7" s="39">
        <v>8.27</v>
      </c>
      <c r="DT7" s="39">
        <v>9.7899999999999991</v>
      </c>
      <c r="DU7" s="39">
        <v>12.7</v>
      </c>
      <c r="DV7" s="39">
        <v>12.41</v>
      </c>
      <c r="DW7" s="39">
        <v>12.97</v>
      </c>
      <c r="DX7" s="39">
        <v>12.03</v>
      </c>
      <c r="DY7" s="39">
        <v>13.14</v>
      </c>
      <c r="DZ7" s="39">
        <v>14.45</v>
      </c>
      <c r="EA7" s="39">
        <v>15.83</v>
      </c>
      <c r="EB7" s="39">
        <v>16.899999999999999</v>
      </c>
      <c r="EC7" s="39">
        <v>17.8</v>
      </c>
      <c r="ED7" s="39">
        <v>0.16</v>
      </c>
      <c r="EE7" s="39">
        <v>0.27</v>
      </c>
      <c r="EF7" s="39">
        <v>0.15</v>
      </c>
      <c r="EG7" s="39">
        <v>0.34</v>
      </c>
      <c r="EH7" s="39">
        <v>0.23</v>
      </c>
      <c r="EI7" s="39">
        <v>0.75</v>
      </c>
      <c r="EJ7" s="39">
        <v>0.95</v>
      </c>
      <c r="EK7" s="39">
        <v>0.74</v>
      </c>
      <c r="EL7" s="39">
        <v>0.74</v>
      </c>
      <c r="EM7" s="39">
        <v>0.72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2019-12-05T04:15:42Z</dcterms:created>
  <dcterms:modified xsi:type="dcterms:W3CDTF">2020-03-02T04:09:45Z</dcterms:modified>
  <cp:category/>
</cp:coreProperties>
</file>