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wj4eMk1vajH8obNDGjN9Sr3MttGWozitWbdtYsn4d2cYMEl7WEruNZsKVZZTA3cnKWA3dCUJTUKzusnO6ypeHw==" workbookSaltValue="INFWP4+bJUj+ziWpCDChkg=="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CS30" i="4"/>
  <c r="BZ76" i="4"/>
  <c r="IT76" i="4"/>
  <c r="CS51" i="4"/>
  <c r="HJ30" i="4"/>
  <c r="MA51" i="4"/>
  <c r="C11" i="5"/>
  <c r="D11" i="5"/>
  <c r="E11" i="5"/>
  <c r="B11" i="5"/>
  <c r="BK76" i="4" l="1"/>
  <c r="LH51" i="4"/>
  <c r="LT76" i="4"/>
  <c r="GQ51" i="4"/>
  <c r="LH30" i="4"/>
  <c r="BZ51" i="4"/>
  <c r="GQ30" i="4"/>
  <c r="BZ30" i="4"/>
  <c r="IE76" i="4"/>
  <c r="FX30" i="4"/>
  <c r="BG30" i="4"/>
  <c r="LE76" i="4"/>
  <c r="FX51" i="4"/>
  <c r="KO30" i="4"/>
  <c r="AV76" i="4"/>
  <c r="KO51" i="4"/>
  <c r="HP76" i="4"/>
  <c r="BG51" i="4"/>
  <c r="HA76" i="4"/>
  <c r="AN51" i="4"/>
  <c r="FE30" i="4"/>
  <c r="AG76" i="4"/>
  <c r="FE51" i="4"/>
  <c r="AN30" i="4"/>
  <c r="JV51" i="4"/>
  <c r="KP76" i="4"/>
  <c r="JV30" i="4"/>
  <c r="JC51" i="4"/>
  <c r="KA76" i="4"/>
  <c r="EL51" i="4"/>
  <c r="JC30" i="4"/>
  <c r="GL76" i="4"/>
  <c r="U51" i="4"/>
  <c r="EL30" i="4"/>
  <c r="R76" i="4"/>
  <c r="U30" i="4"/>
</calcChain>
</file>

<file path=xl/sharedStrings.xml><?xml version="1.0" encoding="utf-8"?>
<sst xmlns="http://schemas.openxmlformats.org/spreadsheetml/2006/main" count="278" uniqueCount="125">
  <si>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</si>
  <si>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</si>
  <si>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</si>
  <si>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</si>
  <si>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</si>
  <si>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</si>
  <si>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</si>
  <si>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</si>
  <si>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</si>
  <si>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</si>
  <si>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</si>
  <si>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</si>
  <si>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</si>
  <si>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</si>
  <si>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</si>
  <si>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</si>
  <si>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</si>
  <si>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</si>
  <si>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</si>
  <si>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</si>
  <si>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</si>
  <si>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</si>
  <si>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</si>
  <si>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</si>
  <si>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</si>
  <si>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</si>
  <si>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</si>
  <si>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</si>
  <si>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</si>
  <si>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</si>
  <si>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</si>
  <si>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</si>
  <si>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</si>
  <si>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</si>
  <si>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</si>
  <si>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</si>
  <si>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</si>
  <si>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</si>
  <si>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</si>
  <si>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</si>
  <si>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</si>
  <si>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</si>
  <si>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</si>
  <si>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</si>
  <si>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</si>
  <si>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</si>
  <si>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</si>
  <si>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</si>
  <si>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</si>
  <si>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</si>
  <si>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</si>
  <si>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</si>
  <si>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</si>
  <si>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</si>
  <si>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</si>
  <si>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</si>
  <si>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</si>
  <si>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</si>
  <si>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</si>
  <si>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</si>
  <si>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</si>
  <si>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</si>
  <si>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</si>
  <si>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</si>
  <si>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</si>
  <si>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</si>
  <si>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</si>
  <si>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</si>
  <si>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</si>
  <si>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</si>
  <si>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</si>
  <si>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</si>
  <si>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</si>
  <si>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</si>
  <si>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</si>
  <si>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</si>
  <si>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</si>
  <si>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</si>
  <si>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</si>
  <si>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</si>
  <si>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</si>
  <si>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</si>
  <si>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</si>
  <si>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</si>
  <si>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</si>
  <si>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</si>
  <si>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</si>
  <si>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</si>
  <si>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</si>
  <si>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</si>
  <si>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</si>
  <si>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</si>
  <si>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</si>
  <si>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</si>
  <si>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</si>
  <si>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</si>
  <si>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</si>
  <si>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</si>
  <si>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</si>
  <si>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</si>
  <si>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</si>
  <si>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</si>
  <si>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</si>
  <si>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長野市</t>
  </si>
  <si>
    <t>長野市長野駅東口駐車場</t>
  </si>
  <si>
    <t>法非適用</t>
  </si>
  <si>
    <t>駐車場整備事業</t>
  </si>
  <si>
    <t>-</t>
  </si>
  <si>
    <t>Ａ３Ｂ１</t>
  </si>
  <si>
    <t>非設置</t>
  </si>
  <si>
    <t>該当数値なし</t>
  </si>
  <si>
    <t>その他駐車場</t>
  </si>
  <si>
    <t>広場式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</si>
  <si>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</si>
  <si>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</si>
  <si>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</si>
  <si>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</si>
  <si>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</si>
  <si>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</si>
  <si>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</si>
  <si>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</si>
  <si>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当面の間、施設改修等は不要。</t>
    <rPh sb="0" eb="2">
      <t>トウメン</t>
    </rPh>
    <rPh sb="3" eb="4">
      <t>アイダ</t>
    </rPh>
    <rPh sb="5" eb="7">
      <t>シセツ</t>
    </rPh>
    <rPh sb="7" eb="9">
      <t>カイシュウ</t>
    </rPh>
    <rPh sb="9" eb="10">
      <t>トウ</t>
    </rPh>
    <rPh sb="11" eb="13">
      <t>フヨウ</t>
    </rPh>
    <phoneticPr fontId="15"/>
  </si>
  <si>
    <t>一般会計からの繰入金等に依存することなく、収益的収支比率、稼働率、売上高等、全ての項目で平均値を大きく上回っている。都市施設の機能を保ちつつ、健全な運営ができている。</t>
    <rPh sb="0" eb="2">
      <t>イッパン</t>
    </rPh>
    <rPh sb="2" eb="4">
      <t>カイケイ</t>
    </rPh>
    <rPh sb="7" eb="9">
      <t>クリイレ</t>
    </rPh>
    <rPh sb="9" eb="10">
      <t>キン</t>
    </rPh>
    <rPh sb="10" eb="11">
      <t>トウ</t>
    </rPh>
    <rPh sb="12" eb="14">
      <t>イゾン</t>
    </rPh>
    <rPh sb="21" eb="24">
      <t>シュウエキテキ</t>
    </rPh>
    <rPh sb="24" eb="26">
      <t>シュウシ</t>
    </rPh>
    <rPh sb="26" eb="28">
      <t>ヒリツ</t>
    </rPh>
    <rPh sb="29" eb="31">
      <t>カドウ</t>
    </rPh>
    <rPh sb="31" eb="32">
      <t>リツ</t>
    </rPh>
    <rPh sb="33" eb="35">
      <t>ウリアゲ</t>
    </rPh>
    <rPh sb="35" eb="36">
      <t>ダカ</t>
    </rPh>
    <rPh sb="36" eb="37">
      <t>トウ</t>
    </rPh>
    <rPh sb="38" eb="39">
      <t>スベ</t>
    </rPh>
    <rPh sb="41" eb="43">
      <t>コウモク</t>
    </rPh>
    <rPh sb="44" eb="47">
      <t>ヘイキンチ</t>
    </rPh>
    <rPh sb="48" eb="49">
      <t>オオ</t>
    </rPh>
    <rPh sb="51" eb="53">
      <t>ウワマワ</t>
    </rPh>
    <rPh sb="58" eb="60">
      <t>トシ</t>
    </rPh>
    <rPh sb="60" eb="62">
      <t>シセツ</t>
    </rPh>
    <rPh sb="63" eb="65">
      <t>キノウ</t>
    </rPh>
    <rPh sb="66" eb="67">
      <t>タモ</t>
    </rPh>
    <rPh sb="71" eb="73">
      <t>ケンゼン</t>
    </rPh>
    <rPh sb="74" eb="76">
      <t>ウンエイ</t>
    </rPh>
    <phoneticPr fontId="15"/>
  </si>
  <si>
    <t>本施設は、主として長野駅への送迎を目的として短時間の駐車を必要とする車両が、駅前広場や周辺道路に滞留、路上駐車しないように駐車後30分間を無料としている。このため、料金収入は、稼働率と比例するものではないが、本施設の収益的収支比率は、平成27年度以降、450％を超える高水準で推移しており、一般会計からの繰入金等に依存することなく、健全な運営ができている。
料金体系や立地条件などの利便性から、需要と必要性は高く、今後も健全な運営が可能と思われる。
なお、当該施設の設置に起債は活用していない。</t>
    <rPh sb="104" eb="105">
      <t>ホン</t>
    </rPh>
    <rPh sb="105" eb="107">
      <t>シセツ</t>
    </rPh>
    <rPh sb="108" eb="111">
      <t>シュウエキテキ</t>
    </rPh>
    <rPh sb="111" eb="113">
      <t>シュウシ</t>
    </rPh>
    <rPh sb="113" eb="115">
      <t>ヒリツ</t>
    </rPh>
    <rPh sb="117" eb="119">
      <t>ヘイセイ</t>
    </rPh>
    <rPh sb="121" eb="123">
      <t>ネンド</t>
    </rPh>
    <rPh sb="123" eb="125">
      <t>イコウ</t>
    </rPh>
    <rPh sb="131" eb="132">
      <t>コ</t>
    </rPh>
    <rPh sb="134" eb="137">
      <t>コウスイジュン</t>
    </rPh>
    <rPh sb="138" eb="140">
      <t>スイイ</t>
    </rPh>
    <rPh sb="145" eb="147">
      <t>イッパン</t>
    </rPh>
    <rPh sb="147" eb="149">
      <t>カイケイ</t>
    </rPh>
    <rPh sb="152" eb="154">
      <t>クリイレ</t>
    </rPh>
    <rPh sb="154" eb="155">
      <t>キン</t>
    </rPh>
    <rPh sb="155" eb="156">
      <t>トウ</t>
    </rPh>
    <rPh sb="157" eb="159">
      <t>イゾン</t>
    </rPh>
    <rPh sb="166" eb="168">
      <t>ケンゼン</t>
    </rPh>
    <rPh sb="169" eb="171">
      <t>ウンエイ</t>
    </rPh>
    <phoneticPr fontId="5"/>
  </si>
  <si>
    <t>好立地のため、稼働率は平成25年度以降は300％を超える高水準を推移している。
稼働率と比較すると収益的収支比率は、やや低水準であるが、本施設は駅周辺の円滑な交通の確保を図るために設置された施設であり、長野駅への送迎のために短時間の駐車を目的とした車両が周辺道路等へ路上駐車等をしないように駐車後30分間を無料とする料金体系としているためである。料金体系のほかにも立地条件などの利便性から、需要と必要性は高いと思われる。</t>
    <rPh sb="44" eb="46">
      <t>ヒカク</t>
    </rPh>
    <rPh sb="61" eb="63">
      <t>スイジュン</t>
    </rPh>
    <rPh sb="68" eb="69">
      <t>ホン</t>
    </rPh>
    <rPh sb="69" eb="71">
      <t>シセツ</t>
    </rPh>
    <rPh sb="72" eb="75">
      <t>エキシュウヘン</t>
    </rPh>
    <rPh sb="76" eb="78">
      <t>エンカツ</t>
    </rPh>
    <rPh sb="79" eb="81">
      <t>コウツウ</t>
    </rPh>
    <rPh sb="82" eb="84">
      <t>カクホ</t>
    </rPh>
    <rPh sb="85" eb="86">
      <t>ハカ</t>
    </rPh>
    <rPh sb="90" eb="92">
      <t>セッチ</t>
    </rPh>
    <rPh sb="95" eb="97">
      <t>シセツ</t>
    </rPh>
    <rPh sb="101" eb="104">
      <t>ナガノエキ</t>
    </rPh>
    <rPh sb="106" eb="108">
      <t>ソウゲイ</t>
    </rPh>
    <rPh sb="116" eb="118">
      <t>チュウシャ</t>
    </rPh>
    <rPh sb="119" eb="121">
      <t>モクテキ</t>
    </rPh>
    <rPh sb="124" eb="126">
      <t>シャリョウ</t>
    </rPh>
    <rPh sb="127" eb="129">
      <t>シュウヘン</t>
    </rPh>
    <rPh sb="129" eb="131">
      <t>ドウロ</t>
    </rPh>
    <rPh sb="131" eb="132">
      <t>トウ</t>
    </rPh>
    <rPh sb="133" eb="135">
      <t>ロジョウ</t>
    </rPh>
    <rPh sb="135" eb="137">
      <t>チュウシャ</t>
    </rPh>
    <rPh sb="137" eb="138">
      <t>トウ</t>
    </rPh>
    <rPh sb="145" eb="147">
      <t>チュウシャ</t>
    </rPh>
    <rPh sb="147" eb="148">
      <t>ゴ</t>
    </rPh>
    <rPh sb="150" eb="152">
      <t>フンカン</t>
    </rPh>
    <rPh sb="153" eb="155">
      <t>ムリョウ</t>
    </rPh>
    <rPh sb="158" eb="160">
      <t>リョウキン</t>
    </rPh>
    <rPh sb="160" eb="162">
      <t>タイケイ</t>
    </rPh>
    <rPh sb="205" eb="206">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</si>
</sst>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411.1</c:v>
                </c:pt>
                <c:pt idx="1">
                  <c:v>509.2</c:v>
                </c:pt>
                <c:pt idx="2">
                  <c:v>461.4</c:v>
                </c:pt>
                <c:pt idx="3">
                  <c:v>454</c:v>
                </c:pt>
                <c:pt idx="4">
                  <c:v>466.2</c:v>
                </c:pt>
              </c:numCache>
            </c:numRef>
          </c:val>
          <c:extLst>
            <c:ext xmlns:c16="http://schemas.microsoft.com/office/drawing/2014/chart" uri="{C3380CC4-5D6E-409C-BE32-E72D297353CC}">
              <c16:uniqueId val="{00000000-7176-4A5C-90A4-FC083E956729}"/>
            </c:ext>
          </c:extLst>
        </c:ser>
        <c:dLbls>
          <c:showLegendKey val="0"/>
          <c:showVal val="0"/>
          <c:showCatName val="0"/>
          <c:showSerName val="0"/>
          <c:showPercent val="0"/>
          <c:showBubbleSize val="0"/>
        </c:dLbls>
        <c:gapWidth val="150"/>
        <c:axId val="244220256"/>
        <c:axId val="24181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7176-4A5C-90A4-FC083E956729}"/>
            </c:ext>
          </c:extLst>
        </c:ser>
        <c:dLbls>
          <c:showLegendKey val="0"/>
          <c:showVal val="0"/>
          <c:showCatName val="0"/>
          <c:showSerName val="0"/>
          <c:showPercent val="0"/>
          <c:showBubbleSize val="0"/>
        </c:dLbls>
        <c:marker val="1"/>
        <c:smooth val="0"/>
        <c:axId val="244220256"/>
        <c:axId val="241816256"/>
      </c:lineChart>
      <c:dateAx>
        <c:axId val="244220256"/>
        <c:scaling>
          <c:orientation val="minMax"/>
        </c:scaling>
        <c:delete val="1"/>
        <c:axPos val="b"/>
        <c:numFmt formatCode="ge" sourceLinked="1"/>
        <c:majorTickMark val="none"/>
        <c:minorTickMark val="none"/>
        <c:tickLblPos val="none"/>
        <c:crossAx val="241816256"/>
        <c:crosses val="autoZero"/>
        <c:auto val="1"/>
        <c:lblOffset val="100"/>
        <c:baseTimeUnit val="years"/>
      </c:dateAx>
      <c:valAx>
        <c:axId val="24181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22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46-47DD-8203-73DE71E68FD0}"/>
            </c:ext>
          </c:extLst>
        </c:ser>
        <c:dLbls>
          <c:showLegendKey val="0"/>
          <c:showVal val="0"/>
          <c:showCatName val="0"/>
          <c:showSerName val="0"/>
          <c:showPercent val="0"/>
          <c:showBubbleSize val="0"/>
        </c:dLbls>
        <c:gapWidth val="150"/>
        <c:axId val="241815472"/>
        <c:axId val="24181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C246-47DD-8203-73DE71E68FD0}"/>
            </c:ext>
          </c:extLst>
        </c:ser>
        <c:dLbls>
          <c:showLegendKey val="0"/>
          <c:showVal val="0"/>
          <c:showCatName val="0"/>
          <c:showSerName val="0"/>
          <c:showPercent val="0"/>
          <c:showBubbleSize val="0"/>
        </c:dLbls>
        <c:marker val="1"/>
        <c:smooth val="0"/>
        <c:axId val="241815472"/>
        <c:axId val="241816648"/>
      </c:lineChart>
      <c:dateAx>
        <c:axId val="241815472"/>
        <c:scaling>
          <c:orientation val="minMax"/>
        </c:scaling>
        <c:delete val="1"/>
        <c:axPos val="b"/>
        <c:numFmt formatCode="ge" sourceLinked="1"/>
        <c:majorTickMark val="none"/>
        <c:minorTickMark val="none"/>
        <c:tickLblPos val="none"/>
        <c:crossAx val="241816648"/>
        <c:crosses val="autoZero"/>
        <c:auto val="1"/>
        <c:lblOffset val="100"/>
        <c:baseTimeUnit val="years"/>
      </c:dateAx>
      <c:valAx>
        <c:axId val="24181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81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CB1-4E68-BBAB-798B283CF761}"/>
            </c:ext>
          </c:extLst>
        </c:ser>
        <c:dLbls>
          <c:showLegendKey val="0"/>
          <c:showVal val="0"/>
          <c:showCatName val="0"/>
          <c:showSerName val="0"/>
          <c:showPercent val="0"/>
          <c:showBubbleSize val="0"/>
        </c:dLbls>
        <c:gapWidth val="150"/>
        <c:axId val="241817432"/>
        <c:axId val="24480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CB1-4E68-BBAB-798B283CF761}"/>
            </c:ext>
          </c:extLst>
        </c:ser>
        <c:dLbls>
          <c:showLegendKey val="0"/>
          <c:showVal val="0"/>
          <c:showCatName val="0"/>
          <c:showSerName val="0"/>
          <c:showPercent val="0"/>
          <c:showBubbleSize val="0"/>
        </c:dLbls>
        <c:marker val="1"/>
        <c:smooth val="0"/>
        <c:axId val="241817432"/>
        <c:axId val="244800152"/>
      </c:lineChart>
      <c:dateAx>
        <c:axId val="241817432"/>
        <c:scaling>
          <c:orientation val="minMax"/>
        </c:scaling>
        <c:delete val="1"/>
        <c:axPos val="b"/>
        <c:numFmt formatCode="ge" sourceLinked="1"/>
        <c:majorTickMark val="none"/>
        <c:minorTickMark val="none"/>
        <c:tickLblPos val="none"/>
        <c:crossAx val="244800152"/>
        <c:crosses val="autoZero"/>
        <c:auto val="1"/>
        <c:lblOffset val="100"/>
        <c:baseTimeUnit val="years"/>
      </c:dateAx>
      <c:valAx>
        <c:axId val="244800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81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9D4-4B85-9913-34D125A957FB}"/>
            </c:ext>
          </c:extLst>
        </c:ser>
        <c:dLbls>
          <c:showLegendKey val="0"/>
          <c:showVal val="0"/>
          <c:showCatName val="0"/>
          <c:showSerName val="0"/>
          <c:showPercent val="0"/>
          <c:showBubbleSize val="0"/>
        </c:dLbls>
        <c:gapWidth val="150"/>
        <c:axId val="244803680"/>
        <c:axId val="24480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9D4-4B85-9913-34D125A957FB}"/>
            </c:ext>
          </c:extLst>
        </c:ser>
        <c:dLbls>
          <c:showLegendKey val="0"/>
          <c:showVal val="0"/>
          <c:showCatName val="0"/>
          <c:showSerName val="0"/>
          <c:showPercent val="0"/>
          <c:showBubbleSize val="0"/>
        </c:dLbls>
        <c:marker val="1"/>
        <c:smooth val="0"/>
        <c:axId val="244803680"/>
        <c:axId val="244801720"/>
      </c:lineChart>
      <c:dateAx>
        <c:axId val="244803680"/>
        <c:scaling>
          <c:orientation val="minMax"/>
        </c:scaling>
        <c:delete val="1"/>
        <c:axPos val="b"/>
        <c:numFmt formatCode="ge" sourceLinked="1"/>
        <c:majorTickMark val="none"/>
        <c:minorTickMark val="none"/>
        <c:tickLblPos val="none"/>
        <c:crossAx val="244801720"/>
        <c:crosses val="autoZero"/>
        <c:auto val="1"/>
        <c:lblOffset val="100"/>
        <c:baseTimeUnit val="years"/>
      </c:dateAx>
      <c:valAx>
        <c:axId val="244801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80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646-4155-A737-C378ED09A7FF}"/>
            </c:ext>
          </c:extLst>
        </c:ser>
        <c:dLbls>
          <c:showLegendKey val="0"/>
          <c:showVal val="0"/>
          <c:showCatName val="0"/>
          <c:showSerName val="0"/>
          <c:showPercent val="0"/>
          <c:showBubbleSize val="0"/>
        </c:dLbls>
        <c:gapWidth val="150"/>
        <c:axId val="244801328"/>
        <c:axId val="24480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E646-4155-A737-C378ED09A7FF}"/>
            </c:ext>
          </c:extLst>
        </c:ser>
        <c:dLbls>
          <c:showLegendKey val="0"/>
          <c:showVal val="0"/>
          <c:showCatName val="0"/>
          <c:showSerName val="0"/>
          <c:showPercent val="0"/>
          <c:showBubbleSize val="0"/>
        </c:dLbls>
        <c:marker val="1"/>
        <c:smooth val="0"/>
        <c:axId val="244801328"/>
        <c:axId val="244804072"/>
      </c:lineChart>
      <c:dateAx>
        <c:axId val="244801328"/>
        <c:scaling>
          <c:orientation val="minMax"/>
        </c:scaling>
        <c:delete val="1"/>
        <c:axPos val="b"/>
        <c:numFmt formatCode="ge" sourceLinked="1"/>
        <c:majorTickMark val="none"/>
        <c:minorTickMark val="none"/>
        <c:tickLblPos val="none"/>
        <c:crossAx val="244804072"/>
        <c:crosses val="autoZero"/>
        <c:auto val="1"/>
        <c:lblOffset val="100"/>
        <c:baseTimeUnit val="years"/>
      </c:dateAx>
      <c:valAx>
        <c:axId val="24480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80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563-4D27-ABC5-0A86A7A3DAD3}"/>
            </c:ext>
          </c:extLst>
        </c:ser>
        <c:dLbls>
          <c:showLegendKey val="0"/>
          <c:showVal val="0"/>
          <c:showCatName val="0"/>
          <c:showSerName val="0"/>
          <c:showPercent val="0"/>
          <c:showBubbleSize val="0"/>
        </c:dLbls>
        <c:gapWidth val="150"/>
        <c:axId val="244804856"/>
        <c:axId val="24480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A563-4D27-ABC5-0A86A7A3DAD3}"/>
            </c:ext>
          </c:extLst>
        </c:ser>
        <c:dLbls>
          <c:showLegendKey val="0"/>
          <c:showVal val="0"/>
          <c:showCatName val="0"/>
          <c:showSerName val="0"/>
          <c:showPercent val="0"/>
          <c:showBubbleSize val="0"/>
        </c:dLbls>
        <c:marker val="1"/>
        <c:smooth val="0"/>
        <c:axId val="244804856"/>
        <c:axId val="244805640"/>
      </c:lineChart>
      <c:dateAx>
        <c:axId val="244804856"/>
        <c:scaling>
          <c:orientation val="minMax"/>
        </c:scaling>
        <c:delete val="1"/>
        <c:axPos val="b"/>
        <c:numFmt formatCode="ge" sourceLinked="1"/>
        <c:majorTickMark val="none"/>
        <c:minorTickMark val="none"/>
        <c:tickLblPos val="none"/>
        <c:crossAx val="244805640"/>
        <c:crosses val="autoZero"/>
        <c:auto val="1"/>
        <c:lblOffset val="100"/>
        <c:baseTimeUnit val="years"/>
      </c:dateAx>
      <c:valAx>
        <c:axId val="244805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80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318.8</c:v>
                </c:pt>
                <c:pt idx="1">
                  <c:v>368.8</c:v>
                </c:pt>
                <c:pt idx="2">
                  <c:v>343.8</c:v>
                </c:pt>
                <c:pt idx="3">
                  <c:v>338.8</c:v>
                </c:pt>
                <c:pt idx="4">
                  <c:v>337.5</c:v>
                </c:pt>
              </c:numCache>
            </c:numRef>
          </c:val>
          <c:extLst>
            <c:ext xmlns:c16="http://schemas.microsoft.com/office/drawing/2014/chart" uri="{C3380CC4-5D6E-409C-BE32-E72D297353CC}">
              <c16:uniqueId val="{00000000-38EC-45E8-9D29-8654EE9675A8}"/>
            </c:ext>
          </c:extLst>
        </c:ser>
        <c:dLbls>
          <c:showLegendKey val="0"/>
          <c:showVal val="0"/>
          <c:showCatName val="0"/>
          <c:showSerName val="0"/>
          <c:showPercent val="0"/>
          <c:showBubbleSize val="0"/>
        </c:dLbls>
        <c:gapWidth val="150"/>
        <c:axId val="244798192"/>
        <c:axId val="24479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38EC-45E8-9D29-8654EE9675A8}"/>
            </c:ext>
          </c:extLst>
        </c:ser>
        <c:dLbls>
          <c:showLegendKey val="0"/>
          <c:showVal val="0"/>
          <c:showCatName val="0"/>
          <c:showSerName val="0"/>
          <c:showPercent val="0"/>
          <c:showBubbleSize val="0"/>
        </c:dLbls>
        <c:marker val="1"/>
        <c:smooth val="0"/>
        <c:axId val="244798192"/>
        <c:axId val="244798976"/>
      </c:lineChart>
      <c:dateAx>
        <c:axId val="244798192"/>
        <c:scaling>
          <c:orientation val="minMax"/>
        </c:scaling>
        <c:delete val="1"/>
        <c:axPos val="b"/>
        <c:numFmt formatCode="ge" sourceLinked="1"/>
        <c:majorTickMark val="none"/>
        <c:minorTickMark val="none"/>
        <c:tickLblPos val="none"/>
        <c:crossAx val="244798976"/>
        <c:crosses val="autoZero"/>
        <c:auto val="1"/>
        <c:lblOffset val="100"/>
        <c:baseTimeUnit val="years"/>
      </c:dateAx>
      <c:valAx>
        <c:axId val="24479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79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99.5</c:v>
                </c:pt>
                <c:pt idx="1">
                  <c:v>99.7</c:v>
                </c:pt>
                <c:pt idx="2">
                  <c:v>99.5</c:v>
                </c:pt>
                <c:pt idx="3">
                  <c:v>78</c:v>
                </c:pt>
                <c:pt idx="4">
                  <c:v>78.5</c:v>
                </c:pt>
              </c:numCache>
            </c:numRef>
          </c:val>
          <c:extLst>
            <c:ext xmlns:c16="http://schemas.microsoft.com/office/drawing/2014/chart" uri="{C3380CC4-5D6E-409C-BE32-E72D297353CC}">
              <c16:uniqueId val="{00000000-1936-4F0F-959B-DB178B68B10F}"/>
            </c:ext>
          </c:extLst>
        </c:ser>
        <c:dLbls>
          <c:showLegendKey val="0"/>
          <c:showVal val="0"/>
          <c:showCatName val="0"/>
          <c:showSerName val="0"/>
          <c:showPercent val="0"/>
          <c:showBubbleSize val="0"/>
        </c:dLbls>
        <c:gapWidth val="150"/>
        <c:axId val="244800544"/>
        <c:axId val="24479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1936-4F0F-959B-DB178B68B10F}"/>
            </c:ext>
          </c:extLst>
        </c:ser>
        <c:dLbls>
          <c:showLegendKey val="0"/>
          <c:showVal val="0"/>
          <c:showCatName val="0"/>
          <c:showSerName val="0"/>
          <c:showPercent val="0"/>
          <c:showBubbleSize val="0"/>
        </c:dLbls>
        <c:marker val="1"/>
        <c:smooth val="0"/>
        <c:axId val="244800544"/>
        <c:axId val="244798584"/>
      </c:lineChart>
      <c:dateAx>
        <c:axId val="244800544"/>
        <c:scaling>
          <c:orientation val="minMax"/>
        </c:scaling>
        <c:delete val="1"/>
        <c:axPos val="b"/>
        <c:numFmt formatCode="ge" sourceLinked="1"/>
        <c:majorTickMark val="none"/>
        <c:minorTickMark val="none"/>
        <c:tickLblPos val="none"/>
        <c:crossAx val="244798584"/>
        <c:crosses val="autoZero"/>
        <c:auto val="1"/>
        <c:lblOffset val="100"/>
        <c:baseTimeUnit val="years"/>
      </c:dateAx>
      <c:valAx>
        <c:axId val="244798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80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7383</c:v>
                </c:pt>
                <c:pt idx="1">
                  <c:v>9744</c:v>
                </c:pt>
                <c:pt idx="2">
                  <c:v>8705</c:v>
                </c:pt>
                <c:pt idx="3">
                  <c:v>8525</c:v>
                </c:pt>
                <c:pt idx="4">
                  <c:v>8659</c:v>
                </c:pt>
              </c:numCache>
            </c:numRef>
          </c:val>
          <c:extLst>
            <c:ext xmlns:c16="http://schemas.microsoft.com/office/drawing/2014/chart" uri="{C3380CC4-5D6E-409C-BE32-E72D297353CC}">
              <c16:uniqueId val="{00000000-CD48-4FBB-B80A-7B81F6F7FBE1}"/>
            </c:ext>
          </c:extLst>
        </c:ser>
        <c:dLbls>
          <c:showLegendKey val="0"/>
          <c:showVal val="0"/>
          <c:showCatName val="0"/>
          <c:showSerName val="0"/>
          <c:showPercent val="0"/>
          <c:showBubbleSize val="0"/>
        </c:dLbls>
        <c:gapWidth val="150"/>
        <c:axId val="244802896"/>
        <c:axId val="24480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CD48-4FBB-B80A-7B81F6F7FBE1}"/>
            </c:ext>
          </c:extLst>
        </c:ser>
        <c:dLbls>
          <c:showLegendKey val="0"/>
          <c:showVal val="0"/>
          <c:showCatName val="0"/>
          <c:showSerName val="0"/>
          <c:showPercent val="0"/>
          <c:showBubbleSize val="0"/>
        </c:dLbls>
        <c:marker val="1"/>
        <c:smooth val="0"/>
        <c:axId val="244802896"/>
        <c:axId val="244803288"/>
      </c:lineChart>
      <c:dateAx>
        <c:axId val="244802896"/>
        <c:scaling>
          <c:orientation val="minMax"/>
        </c:scaling>
        <c:delete val="1"/>
        <c:axPos val="b"/>
        <c:numFmt formatCode="ge" sourceLinked="1"/>
        <c:majorTickMark val="none"/>
        <c:minorTickMark val="none"/>
        <c:tickLblPos val="none"/>
        <c:crossAx val="244803288"/>
        <c:crosses val="autoZero"/>
        <c:auto val="1"/>
        <c:lblOffset val="100"/>
        <c:baseTimeUnit val="years"/>
      </c:dateAx>
      <c:valAx>
        <c:axId val="244803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80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4" t="str">
        <f>データ!H6&amp;"　"&amp;データ!I6</f>
        <v>長野県長野市　長野市長野駅東口駐車場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有</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363</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10</v>
      </c>
      <c r="NE8" s="136"/>
      <c r="NF8" s="9" t="s">
        <v>11</v>
      </c>
      <c r="NG8" s="10"/>
      <c r="NH8" s="10"/>
      <c r="NI8" s="10"/>
      <c r="NJ8" s="10"/>
      <c r="NK8" s="10"/>
      <c r="NL8" s="10"/>
      <c r="NM8" s="10"/>
      <c r="NN8" s="10"/>
      <c r="NO8" s="10"/>
      <c r="NP8" s="10"/>
      <c r="NQ8" s="11"/>
    </row>
    <row r="9" spans="1:382"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19</v>
      </c>
      <c r="NE9" s="142"/>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111</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32</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16</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600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代行制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32"/>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23</v>
      </c>
      <c r="NE11" s="133"/>
      <c r="NF11" s="133"/>
      <c r="NG11" s="133"/>
      <c r="NH11" s="133"/>
      <c r="NI11" s="133"/>
      <c r="NJ11" s="133"/>
      <c r="NK11" s="133"/>
      <c r="NL11" s="133"/>
      <c r="NM11" s="133"/>
      <c r="NN11" s="133"/>
      <c r="NO11" s="133"/>
      <c r="NP11" s="133"/>
      <c r="NQ11" s="133"/>
      <c r="NR11" s="13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15">
      <c r="A14" s="18"/>
      <c r="B14" s="6"/>
      <c r="C14" s="7"/>
      <c r="D14" s="7"/>
      <c r="E14" s="7"/>
      <c r="F14" s="7"/>
      <c r="G14" s="7"/>
      <c r="H14" s="118" t="s">
        <v>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12" t="s">
        <v>123</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411.1</v>
      </c>
      <c r="V31" s="110"/>
      <c r="W31" s="110"/>
      <c r="X31" s="110"/>
      <c r="Y31" s="110"/>
      <c r="Z31" s="110"/>
      <c r="AA31" s="110"/>
      <c r="AB31" s="110"/>
      <c r="AC31" s="110"/>
      <c r="AD31" s="110"/>
      <c r="AE31" s="110"/>
      <c r="AF31" s="110"/>
      <c r="AG31" s="110"/>
      <c r="AH31" s="110"/>
      <c r="AI31" s="110"/>
      <c r="AJ31" s="110"/>
      <c r="AK31" s="110"/>
      <c r="AL31" s="110"/>
      <c r="AM31" s="110"/>
      <c r="AN31" s="110">
        <f>データ!Z7</f>
        <v>509.2</v>
      </c>
      <c r="AO31" s="110"/>
      <c r="AP31" s="110"/>
      <c r="AQ31" s="110"/>
      <c r="AR31" s="110"/>
      <c r="AS31" s="110"/>
      <c r="AT31" s="110"/>
      <c r="AU31" s="110"/>
      <c r="AV31" s="110"/>
      <c r="AW31" s="110"/>
      <c r="AX31" s="110"/>
      <c r="AY31" s="110"/>
      <c r="AZ31" s="110"/>
      <c r="BA31" s="110"/>
      <c r="BB31" s="110"/>
      <c r="BC31" s="110"/>
      <c r="BD31" s="110"/>
      <c r="BE31" s="110"/>
      <c r="BF31" s="110"/>
      <c r="BG31" s="110">
        <f>データ!AA7</f>
        <v>461.4</v>
      </c>
      <c r="BH31" s="110"/>
      <c r="BI31" s="110"/>
      <c r="BJ31" s="110"/>
      <c r="BK31" s="110"/>
      <c r="BL31" s="110"/>
      <c r="BM31" s="110"/>
      <c r="BN31" s="110"/>
      <c r="BO31" s="110"/>
      <c r="BP31" s="110"/>
      <c r="BQ31" s="110"/>
      <c r="BR31" s="110"/>
      <c r="BS31" s="110"/>
      <c r="BT31" s="110"/>
      <c r="BU31" s="110"/>
      <c r="BV31" s="110"/>
      <c r="BW31" s="110"/>
      <c r="BX31" s="110"/>
      <c r="BY31" s="110"/>
      <c r="BZ31" s="110">
        <f>データ!AB7</f>
        <v>454</v>
      </c>
      <c r="CA31" s="110"/>
      <c r="CB31" s="110"/>
      <c r="CC31" s="110"/>
      <c r="CD31" s="110"/>
      <c r="CE31" s="110"/>
      <c r="CF31" s="110"/>
      <c r="CG31" s="110"/>
      <c r="CH31" s="110"/>
      <c r="CI31" s="110"/>
      <c r="CJ31" s="110"/>
      <c r="CK31" s="110"/>
      <c r="CL31" s="110"/>
      <c r="CM31" s="110"/>
      <c r="CN31" s="110"/>
      <c r="CO31" s="110"/>
      <c r="CP31" s="110"/>
      <c r="CQ31" s="110"/>
      <c r="CR31" s="110"/>
      <c r="CS31" s="110">
        <f>データ!AC7</f>
        <v>466.2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318.8</v>
      </c>
      <c r="JD31" s="81"/>
      <c r="JE31" s="81"/>
      <c r="JF31" s="81"/>
      <c r="JG31" s="81"/>
      <c r="JH31" s="81"/>
      <c r="JI31" s="81"/>
      <c r="JJ31" s="81"/>
      <c r="JK31" s="81"/>
      <c r="JL31" s="81"/>
      <c r="JM31" s="81"/>
      <c r="JN31" s="81"/>
      <c r="JO31" s="81"/>
      <c r="JP31" s="81"/>
      <c r="JQ31" s="81"/>
      <c r="JR31" s="81"/>
      <c r="JS31" s="81"/>
      <c r="JT31" s="81"/>
      <c r="JU31" s="82"/>
      <c r="JV31" s="80">
        <f>データ!DL7</f>
        <v>368.8</v>
      </c>
      <c r="JW31" s="81"/>
      <c r="JX31" s="81"/>
      <c r="JY31" s="81"/>
      <c r="JZ31" s="81"/>
      <c r="KA31" s="81"/>
      <c r="KB31" s="81"/>
      <c r="KC31" s="81"/>
      <c r="KD31" s="81"/>
      <c r="KE31" s="81"/>
      <c r="KF31" s="81"/>
      <c r="KG31" s="81"/>
      <c r="KH31" s="81"/>
      <c r="KI31" s="81"/>
      <c r="KJ31" s="81"/>
      <c r="KK31" s="81"/>
      <c r="KL31" s="81"/>
      <c r="KM31" s="81"/>
      <c r="KN31" s="82"/>
      <c r="KO31" s="80">
        <f>データ!DM7</f>
        <v>343.8</v>
      </c>
      <c r="KP31" s="81"/>
      <c r="KQ31" s="81"/>
      <c r="KR31" s="81"/>
      <c r="KS31" s="81"/>
      <c r="KT31" s="81"/>
      <c r="KU31" s="81"/>
      <c r="KV31" s="81"/>
      <c r="KW31" s="81"/>
      <c r="KX31" s="81"/>
      <c r="KY31" s="81"/>
      <c r="KZ31" s="81"/>
      <c r="LA31" s="81"/>
      <c r="LB31" s="81"/>
      <c r="LC31" s="81"/>
      <c r="LD31" s="81"/>
      <c r="LE31" s="81"/>
      <c r="LF31" s="81"/>
      <c r="LG31" s="82"/>
      <c r="LH31" s="80">
        <f>データ!DN7</f>
        <v>338.8</v>
      </c>
      <c r="LI31" s="81"/>
      <c r="LJ31" s="81"/>
      <c r="LK31" s="81"/>
      <c r="LL31" s="81"/>
      <c r="LM31" s="81"/>
      <c r="LN31" s="81"/>
      <c r="LO31" s="81"/>
      <c r="LP31" s="81"/>
      <c r="LQ31" s="81"/>
      <c r="LR31" s="81"/>
      <c r="LS31" s="81"/>
      <c r="LT31" s="81"/>
      <c r="LU31" s="81"/>
      <c r="LV31" s="81"/>
      <c r="LW31" s="81"/>
      <c r="LX31" s="81"/>
      <c r="LY31" s="81"/>
      <c r="LZ31" s="82"/>
      <c r="MA31" s="80">
        <f>データ!DO7</f>
        <v>337.5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124</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99.5</v>
      </c>
      <c r="EM52" s="110"/>
      <c r="EN52" s="110"/>
      <c r="EO52" s="110"/>
      <c r="EP52" s="110"/>
      <c r="EQ52" s="110"/>
      <c r="ER52" s="110"/>
      <c r="ES52" s="110"/>
      <c r="ET52" s="110"/>
      <c r="EU52" s="110"/>
      <c r="EV52" s="110"/>
      <c r="EW52" s="110"/>
      <c r="EX52" s="110"/>
      <c r="EY52" s="110"/>
      <c r="EZ52" s="110"/>
      <c r="FA52" s="110"/>
      <c r="FB52" s="110"/>
      <c r="FC52" s="110"/>
      <c r="FD52" s="110"/>
      <c r="FE52" s="110">
        <f>データ!BG7</f>
        <v>99.7</v>
      </c>
      <c r="FF52" s="110"/>
      <c r="FG52" s="110"/>
      <c r="FH52" s="110"/>
      <c r="FI52" s="110"/>
      <c r="FJ52" s="110"/>
      <c r="FK52" s="110"/>
      <c r="FL52" s="110"/>
      <c r="FM52" s="110"/>
      <c r="FN52" s="110"/>
      <c r="FO52" s="110"/>
      <c r="FP52" s="110"/>
      <c r="FQ52" s="110"/>
      <c r="FR52" s="110"/>
      <c r="FS52" s="110"/>
      <c r="FT52" s="110"/>
      <c r="FU52" s="110"/>
      <c r="FV52" s="110"/>
      <c r="FW52" s="110"/>
      <c r="FX52" s="110">
        <f>データ!BH7</f>
        <v>99.5</v>
      </c>
      <c r="FY52" s="110"/>
      <c r="FZ52" s="110"/>
      <c r="GA52" s="110"/>
      <c r="GB52" s="110"/>
      <c r="GC52" s="110"/>
      <c r="GD52" s="110"/>
      <c r="GE52" s="110"/>
      <c r="GF52" s="110"/>
      <c r="GG52" s="110"/>
      <c r="GH52" s="110"/>
      <c r="GI52" s="110"/>
      <c r="GJ52" s="110"/>
      <c r="GK52" s="110"/>
      <c r="GL52" s="110"/>
      <c r="GM52" s="110"/>
      <c r="GN52" s="110"/>
      <c r="GO52" s="110"/>
      <c r="GP52" s="110"/>
      <c r="GQ52" s="110">
        <f>データ!BI7</f>
        <v>78</v>
      </c>
      <c r="GR52" s="110"/>
      <c r="GS52" s="110"/>
      <c r="GT52" s="110"/>
      <c r="GU52" s="110"/>
      <c r="GV52" s="110"/>
      <c r="GW52" s="110"/>
      <c r="GX52" s="110"/>
      <c r="GY52" s="110"/>
      <c r="GZ52" s="110"/>
      <c r="HA52" s="110"/>
      <c r="HB52" s="110"/>
      <c r="HC52" s="110"/>
      <c r="HD52" s="110"/>
      <c r="HE52" s="110"/>
      <c r="HF52" s="110"/>
      <c r="HG52" s="110"/>
      <c r="HH52" s="110"/>
      <c r="HI52" s="110"/>
      <c r="HJ52" s="110">
        <f>データ!BJ7</f>
        <v>78.5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7383</v>
      </c>
      <c r="JD52" s="106"/>
      <c r="JE52" s="106"/>
      <c r="JF52" s="106"/>
      <c r="JG52" s="106"/>
      <c r="JH52" s="106"/>
      <c r="JI52" s="106"/>
      <c r="JJ52" s="106"/>
      <c r="JK52" s="106"/>
      <c r="JL52" s="106"/>
      <c r="JM52" s="106"/>
      <c r="JN52" s="106"/>
      <c r="JO52" s="106"/>
      <c r="JP52" s="106"/>
      <c r="JQ52" s="106"/>
      <c r="JR52" s="106"/>
      <c r="JS52" s="106"/>
      <c r="JT52" s="106"/>
      <c r="JU52" s="106"/>
      <c r="JV52" s="106">
        <f>データ!BR7</f>
        <v>9744</v>
      </c>
      <c r="JW52" s="106"/>
      <c r="JX52" s="106"/>
      <c r="JY52" s="106"/>
      <c r="JZ52" s="106"/>
      <c r="KA52" s="106"/>
      <c r="KB52" s="106"/>
      <c r="KC52" s="106"/>
      <c r="KD52" s="106"/>
      <c r="KE52" s="106"/>
      <c r="KF52" s="106"/>
      <c r="KG52" s="106"/>
      <c r="KH52" s="106"/>
      <c r="KI52" s="106"/>
      <c r="KJ52" s="106"/>
      <c r="KK52" s="106"/>
      <c r="KL52" s="106"/>
      <c r="KM52" s="106"/>
      <c r="KN52" s="106"/>
      <c r="KO52" s="106">
        <f>データ!BS7</f>
        <v>8705</v>
      </c>
      <c r="KP52" s="106"/>
      <c r="KQ52" s="106"/>
      <c r="KR52" s="106"/>
      <c r="KS52" s="106"/>
      <c r="KT52" s="106"/>
      <c r="KU52" s="106"/>
      <c r="KV52" s="106"/>
      <c r="KW52" s="106"/>
      <c r="KX52" s="106"/>
      <c r="KY52" s="106"/>
      <c r="KZ52" s="106"/>
      <c r="LA52" s="106"/>
      <c r="LB52" s="106"/>
      <c r="LC52" s="106"/>
      <c r="LD52" s="106"/>
      <c r="LE52" s="106"/>
      <c r="LF52" s="106"/>
      <c r="LG52" s="106"/>
      <c r="LH52" s="106">
        <f>データ!BT7</f>
        <v>8525</v>
      </c>
      <c r="LI52" s="106"/>
      <c r="LJ52" s="106"/>
      <c r="LK52" s="106"/>
      <c r="LL52" s="106"/>
      <c r="LM52" s="106"/>
      <c r="LN52" s="106"/>
      <c r="LO52" s="106"/>
      <c r="LP52" s="106"/>
      <c r="LQ52" s="106"/>
      <c r="LR52" s="106"/>
      <c r="LS52" s="106"/>
      <c r="LT52" s="106"/>
      <c r="LU52" s="106"/>
      <c r="LV52" s="106"/>
      <c r="LW52" s="106"/>
      <c r="LX52" s="106"/>
      <c r="LY52" s="106"/>
      <c r="LZ52" s="106"/>
      <c r="MA52" s="106">
        <f>データ!BU7</f>
        <v>8659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17431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Kq7ipzCaWk5MsTn8pf5ltS0p6cg4pPbQp3Bh2OwUf9Td2iw2QoayE1J3FD/Myq7GpfjVZ1yo+M2jLl3yc9UFQ==" saltValue="SPcpdR/rrJEAi8+eixy9i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9" t="s">
        <v>58</v>
      </c>
      <c r="I3" s="150"/>
      <c r="J3" s="150"/>
      <c r="K3" s="150"/>
      <c r="L3" s="150"/>
      <c r="M3" s="150"/>
      <c r="N3" s="150"/>
      <c r="O3" s="150"/>
      <c r="P3" s="150"/>
      <c r="Q3" s="150"/>
      <c r="R3" s="150"/>
      <c r="S3" s="150"/>
      <c r="T3" s="150"/>
      <c r="U3" s="150"/>
      <c r="V3" s="150"/>
      <c r="W3" s="150"/>
      <c r="X3" s="150"/>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51"/>
      <c r="I4" s="152"/>
      <c r="J4" s="152"/>
      <c r="K4" s="152"/>
      <c r="L4" s="152"/>
      <c r="M4" s="152"/>
      <c r="N4" s="152"/>
      <c r="O4" s="152"/>
      <c r="P4" s="152"/>
      <c r="Q4" s="152"/>
      <c r="R4" s="152"/>
      <c r="S4" s="152"/>
      <c r="T4" s="152"/>
      <c r="U4" s="152"/>
      <c r="V4" s="152"/>
      <c r="W4" s="152"/>
      <c r="X4" s="152"/>
      <c r="Y4" s="146" t="s">
        <v>62</v>
      </c>
      <c r="Z4" s="147"/>
      <c r="AA4" s="147"/>
      <c r="AB4" s="147"/>
      <c r="AC4" s="147"/>
      <c r="AD4" s="147"/>
      <c r="AE4" s="147"/>
      <c r="AF4" s="147"/>
      <c r="AG4" s="147"/>
      <c r="AH4" s="147"/>
      <c r="AI4" s="148"/>
      <c r="AJ4" s="153" t="s">
        <v>63</v>
      </c>
      <c r="AK4" s="153"/>
      <c r="AL4" s="153"/>
      <c r="AM4" s="153"/>
      <c r="AN4" s="153"/>
      <c r="AO4" s="153"/>
      <c r="AP4" s="153"/>
      <c r="AQ4" s="153"/>
      <c r="AR4" s="153"/>
      <c r="AS4" s="153"/>
      <c r="AT4" s="153"/>
      <c r="AU4" s="154" t="s">
        <v>64</v>
      </c>
      <c r="AV4" s="153"/>
      <c r="AW4" s="153"/>
      <c r="AX4" s="153"/>
      <c r="AY4" s="153"/>
      <c r="AZ4" s="153"/>
      <c r="BA4" s="153"/>
      <c r="BB4" s="153"/>
      <c r="BC4" s="153"/>
      <c r="BD4" s="153"/>
      <c r="BE4" s="153"/>
      <c r="BF4" s="153" t="s">
        <v>65</v>
      </c>
      <c r="BG4" s="153"/>
      <c r="BH4" s="153"/>
      <c r="BI4" s="153"/>
      <c r="BJ4" s="153"/>
      <c r="BK4" s="153"/>
      <c r="BL4" s="153"/>
      <c r="BM4" s="153"/>
      <c r="BN4" s="153"/>
      <c r="BO4" s="153"/>
      <c r="BP4" s="153"/>
      <c r="BQ4" s="154" t="s">
        <v>66</v>
      </c>
      <c r="BR4" s="153"/>
      <c r="BS4" s="153"/>
      <c r="BT4" s="153"/>
      <c r="BU4" s="153"/>
      <c r="BV4" s="153"/>
      <c r="BW4" s="153"/>
      <c r="BX4" s="153"/>
      <c r="BY4" s="153"/>
      <c r="BZ4" s="153"/>
      <c r="CA4" s="153"/>
      <c r="CB4" s="153" t="s">
        <v>67</v>
      </c>
      <c r="CC4" s="153"/>
      <c r="CD4" s="153"/>
      <c r="CE4" s="153"/>
      <c r="CF4" s="153"/>
      <c r="CG4" s="153"/>
      <c r="CH4" s="153"/>
      <c r="CI4" s="153"/>
      <c r="CJ4" s="153"/>
      <c r="CK4" s="153"/>
      <c r="CL4" s="153"/>
      <c r="CM4" s="155" t="s">
        <v>68</v>
      </c>
      <c r="CN4" s="155" t="s">
        <v>69</v>
      </c>
      <c r="CO4" s="146" t="s">
        <v>70</v>
      </c>
      <c r="CP4" s="147"/>
      <c r="CQ4" s="147"/>
      <c r="CR4" s="147"/>
      <c r="CS4" s="147"/>
      <c r="CT4" s="147"/>
      <c r="CU4" s="147"/>
      <c r="CV4" s="147"/>
      <c r="CW4" s="147"/>
      <c r="CX4" s="147"/>
      <c r="CY4" s="148"/>
      <c r="CZ4" s="153" t="s">
        <v>71</v>
      </c>
      <c r="DA4" s="153"/>
      <c r="DB4" s="153"/>
      <c r="DC4" s="153"/>
      <c r="DD4" s="153"/>
      <c r="DE4" s="153"/>
      <c r="DF4" s="153"/>
      <c r="DG4" s="153"/>
      <c r="DH4" s="153"/>
      <c r="DI4" s="153"/>
      <c r="DJ4" s="153"/>
      <c r="DK4" s="146" t="s">
        <v>72</v>
      </c>
      <c r="DL4" s="147"/>
      <c r="DM4" s="147"/>
      <c r="DN4" s="147"/>
      <c r="DO4" s="147"/>
      <c r="DP4" s="147"/>
      <c r="DQ4" s="147"/>
      <c r="DR4" s="147"/>
      <c r="DS4" s="147"/>
      <c r="DT4" s="147"/>
      <c r="DU4" s="148"/>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56"/>
      <c r="CN5" s="156"/>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99</v>
      </c>
      <c r="B6" s="60">
        <f>B8</f>
        <v>2018</v>
      </c>
      <c r="C6" s="60">
        <f t="shared" ref="C6:X6" si="1">C8</f>
        <v>202011</v>
      </c>
      <c r="D6" s="60">
        <f t="shared" si="1"/>
        <v>47</v>
      </c>
      <c r="E6" s="60">
        <f t="shared" si="1"/>
        <v>14</v>
      </c>
      <c r="F6" s="60">
        <f t="shared" si="1"/>
        <v>0</v>
      </c>
      <c r="G6" s="60">
        <f t="shared" si="1"/>
        <v>6</v>
      </c>
      <c r="H6" s="60" t="str">
        <f>SUBSTITUTE(H8,"　","")</f>
        <v>長野県長野市</v>
      </c>
      <c r="I6" s="60" t="str">
        <f t="shared" si="1"/>
        <v>長野市長野駅東口駐車場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32</v>
      </c>
      <c r="S6" s="62" t="str">
        <f t="shared" si="1"/>
        <v>駅</v>
      </c>
      <c r="T6" s="62" t="str">
        <f t="shared" si="1"/>
        <v>有</v>
      </c>
      <c r="U6" s="63">
        <f t="shared" si="1"/>
        <v>363</v>
      </c>
      <c r="V6" s="63">
        <f t="shared" si="1"/>
        <v>16</v>
      </c>
      <c r="W6" s="63">
        <f t="shared" si="1"/>
        <v>600</v>
      </c>
      <c r="X6" s="62" t="str">
        <f t="shared" si="1"/>
        <v>代行制</v>
      </c>
      <c r="Y6" s="64">
        <f>IF(Y8="-",NA(),Y8)</f>
        <v>411.1</v>
      </c>
      <c r="Z6" s="64">
        <f t="shared" ref="Z6:AH6" si="2">IF(Z8="-",NA(),Z8)</f>
        <v>509.2</v>
      </c>
      <c r="AA6" s="64">
        <f t="shared" si="2"/>
        <v>461.4</v>
      </c>
      <c r="AB6" s="64">
        <f t="shared" si="2"/>
        <v>454</v>
      </c>
      <c r="AC6" s="64">
        <f t="shared" si="2"/>
        <v>466.2</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99.5</v>
      </c>
      <c r="BG6" s="64">
        <f t="shared" ref="BG6:BO6" si="5">IF(BG8="-",NA(),BG8)</f>
        <v>99.7</v>
      </c>
      <c r="BH6" s="64">
        <f t="shared" si="5"/>
        <v>99.5</v>
      </c>
      <c r="BI6" s="64">
        <f t="shared" si="5"/>
        <v>78</v>
      </c>
      <c r="BJ6" s="64">
        <f t="shared" si="5"/>
        <v>78.5</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7383</v>
      </c>
      <c r="BR6" s="65">
        <f t="shared" ref="BR6:BZ6" si="6">IF(BR8="-",NA(),BR8)</f>
        <v>9744</v>
      </c>
      <c r="BS6" s="65">
        <f t="shared" si="6"/>
        <v>8705</v>
      </c>
      <c r="BT6" s="65">
        <f t="shared" si="6"/>
        <v>8525</v>
      </c>
      <c r="BU6" s="65">
        <f t="shared" si="6"/>
        <v>8659</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100</v>
      </c>
      <c r="CM6" s="63">
        <f t="shared" ref="CM6:CN6" si="7">CM8</f>
        <v>17431</v>
      </c>
      <c r="CN6" s="63">
        <f t="shared" si="7"/>
        <v>0</v>
      </c>
      <c r="CO6" s="64"/>
      <c r="CP6" s="64"/>
      <c r="CQ6" s="64"/>
      <c r="CR6" s="64"/>
      <c r="CS6" s="64"/>
      <c r="CT6" s="64"/>
      <c r="CU6" s="64"/>
      <c r="CV6" s="64"/>
      <c r="CW6" s="64"/>
      <c r="CX6" s="64"/>
      <c r="CY6" s="61" t="s">
        <v>100</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318.8</v>
      </c>
      <c r="DL6" s="64">
        <f t="shared" ref="DL6:DT6" si="9">IF(DL8="-",NA(),DL8)</f>
        <v>368.8</v>
      </c>
      <c r="DM6" s="64">
        <f t="shared" si="9"/>
        <v>343.8</v>
      </c>
      <c r="DN6" s="64">
        <f t="shared" si="9"/>
        <v>338.8</v>
      </c>
      <c r="DO6" s="64">
        <f t="shared" si="9"/>
        <v>337.5</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101</v>
      </c>
      <c r="B7" s="60">
        <f t="shared" ref="B7:X7" si="10">B8</f>
        <v>2018</v>
      </c>
      <c r="C7" s="60">
        <f t="shared" si="10"/>
        <v>202011</v>
      </c>
      <c r="D7" s="60">
        <f t="shared" si="10"/>
        <v>47</v>
      </c>
      <c r="E7" s="60">
        <f t="shared" si="10"/>
        <v>14</v>
      </c>
      <c r="F7" s="60">
        <f t="shared" si="10"/>
        <v>0</v>
      </c>
      <c r="G7" s="60">
        <f t="shared" si="10"/>
        <v>6</v>
      </c>
      <c r="H7" s="60" t="str">
        <f t="shared" si="10"/>
        <v>長野県　長野市</v>
      </c>
      <c r="I7" s="60" t="str">
        <f t="shared" si="10"/>
        <v>長野市長野駅東口駐車場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32</v>
      </c>
      <c r="S7" s="62" t="str">
        <f t="shared" si="10"/>
        <v>駅</v>
      </c>
      <c r="T7" s="62" t="str">
        <f t="shared" si="10"/>
        <v>有</v>
      </c>
      <c r="U7" s="63">
        <f t="shared" si="10"/>
        <v>363</v>
      </c>
      <c r="V7" s="63">
        <f t="shared" si="10"/>
        <v>16</v>
      </c>
      <c r="W7" s="63">
        <f t="shared" si="10"/>
        <v>600</v>
      </c>
      <c r="X7" s="62" t="str">
        <f t="shared" si="10"/>
        <v>代行制</v>
      </c>
      <c r="Y7" s="64">
        <f>Y8</f>
        <v>411.1</v>
      </c>
      <c r="Z7" s="64">
        <f t="shared" ref="Z7:AH7" si="11">Z8</f>
        <v>509.2</v>
      </c>
      <c r="AA7" s="64">
        <f t="shared" si="11"/>
        <v>461.4</v>
      </c>
      <c r="AB7" s="64">
        <f t="shared" si="11"/>
        <v>454</v>
      </c>
      <c r="AC7" s="64">
        <f t="shared" si="11"/>
        <v>466.2</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99.5</v>
      </c>
      <c r="BG7" s="64">
        <f t="shared" ref="BG7:BO7" si="14">BG8</f>
        <v>99.7</v>
      </c>
      <c r="BH7" s="64">
        <f t="shared" si="14"/>
        <v>99.5</v>
      </c>
      <c r="BI7" s="64">
        <f t="shared" si="14"/>
        <v>78</v>
      </c>
      <c r="BJ7" s="64">
        <f t="shared" si="14"/>
        <v>78.5</v>
      </c>
      <c r="BK7" s="64">
        <f t="shared" si="14"/>
        <v>40.700000000000003</v>
      </c>
      <c r="BL7" s="64">
        <f t="shared" si="14"/>
        <v>38.200000000000003</v>
      </c>
      <c r="BM7" s="64">
        <f t="shared" si="14"/>
        <v>34.6</v>
      </c>
      <c r="BN7" s="64">
        <f t="shared" si="14"/>
        <v>37.6</v>
      </c>
      <c r="BO7" s="64">
        <f t="shared" si="14"/>
        <v>33.200000000000003</v>
      </c>
      <c r="BP7" s="61"/>
      <c r="BQ7" s="65">
        <f>BQ8</f>
        <v>7383</v>
      </c>
      <c r="BR7" s="65">
        <f t="shared" ref="BR7:BZ7" si="15">BR8</f>
        <v>9744</v>
      </c>
      <c r="BS7" s="65">
        <f t="shared" si="15"/>
        <v>8705</v>
      </c>
      <c r="BT7" s="65">
        <f t="shared" si="15"/>
        <v>8525</v>
      </c>
      <c r="BU7" s="65">
        <f t="shared" si="15"/>
        <v>8659</v>
      </c>
      <c r="BV7" s="65">
        <f t="shared" si="15"/>
        <v>7496</v>
      </c>
      <c r="BW7" s="65">
        <f t="shared" si="15"/>
        <v>6967</v>
      </c>
      <c r="BX7" s="65">
        <f t="shared" si="15"/>
        <v>7138</v>
      </c>
      <c r="BY7" s="65">
        <f t="shared" si="15"/>
        <v>8131</v>
      </c>
      <c r="BZ7" s="65">
        <f t="shared" si="15"/>
        <v>8024</v>
      </c>
      <c r="CA7" s="63"/>
      <c r="CB7" s="64" t="s">
        <v>102</v>
      </c>
      <c r="CC7" s="64" t="s">
        <v>102</v>
      </c>
      <c r="CD7" s="64" t="s">
        <v>102</v>
      </c>
      <c r="CE7" s="64" t="s">
        <v>102</v>
      </c>
      <c r="CF7" s="64" t="s">
        <v>102</v>
      </c>
      <c r="CG7" s="64" t="s">
        <v>102</v>
      </c>
      <c r="CH7" s="64" t="s">
        <v>102</v>
      </c>
      <c r="CI7" s="64" t="s">
        <v>102</v>
      </c>
      <c r="CJ7" s="64" t="s">
        <v>102</v>
      </c>
      <c r="CK7" s="64" t="s">
        <v>100</v>
      </c>
      <c r="CL7" s="61"/>
      <c r="CM7" s="63">
        <f>CM8</f>
        <v>17431</v>
      </c>
      <c r="CN7" s="63">
        <f>CN8</f>
        <v>0</v>
      </c>
      <c r="CO7" s="64" t="s">
        <v>102</v>
      </c>
      <c r="CP7" s="64" t="s">
        <v>102</v>
      </c>
      <c r="CQ7" s="64" t="s">
        <v>102</v>
      </c>
      <c r="CR7" s="64" t="s">
        <v>102</v>
      </c>
      <c r="CS7" s="64" t="s">
        <v>102</v>
      </c>
      <c r="CT7" s="64" t="s">
        <v>102</v>
      </c>
      <c r="CU7" s="64" t="s">
        <v>102</v>
      </c>
      <c r="CV7" s="64" t="s">
        <v>102</v>
      </c>
      <c r="CW7" s="64" t="s">
        <v>102</v>
      </c>
      <c r="CX7" s="64" t="s">
        <v>100</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318.8</v>
      </c>
      <c r="DL7" s="64">
        <f t="shared" ref="DL7:DT7" si="17">DL8</f>
        <v>368.8</v>
      </c>
      <c r="DM7" s="64">
        <f t="shared" si="17"/>
        <v>343.8</v>
      </c>
      <c r="DN7" s="64">
        <f t="shared" si="17"/>
        <v>338.8</v>
      </c>
      <c r="DO7" s="64">
        <f t="shared" si="17"/>
        <v>337.5</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202011</v>
      </c>
      <c r="D8" s="67">
        <v>47</v>
      </c>
      <c r="E8" s="67">
        <v>14</v>
      </c>
      <c r="F8" s="67">
        <v>0</v>
      </c>
      <c r="G8" s="67">
        <v>6</v>
      </c>
      <c r="H8" s="67" t="s">
        <v>103</v>
      </c>
      <c r="I8" s="67" t="s">
        <v>104</v>
      </c>
      <c r="J8" s="67" t="s">
        <v>105</v>
      </c>
      <c r="K8" s="67" t="s">
        <v>106</v>
      </c>
      <c r="L8" s="67" t="s">
        <v>107</v>
      </c>
      <c r="M8" s="67" t="s">
        <v>108</v>
      </c>
      <c r="N8" s="67" t="s">
        <v>109</v>
      </c>
      <c r="O8" s="68" t="s">
        <v>110</v>
      </c>
      <c r="P8" s="69" t="s">
        <v>111</v>
      </c>
      <c r="Q8" s="69" t="s">
        <v>112</v>
      </c>
      <c r="R8" s="70">
        <v>32</v>
      </c>
      <c r="S8" s="69" t="s">
        <v>113</v>
      </c>
      <c r="T8" s="69" t="s">
        <v>114</v>
      </c>
      <c r="U8" s="70">
        <v>363</v>
      </c>
      <c r="V8" s="70">
        <v>16</v>
      </c>
      <c r="W8" s="70">
        <v>600</v>
      </c>
      <c r="X8" s="69" t="s">
        <v>115</v>
      </c>
      <c r="Y8" s="71">
        <v>411.1</v>
      </c>
      <c r="Z8" s="71">
        <v>509.2</v>
      </c>
      <c r="AA8" s="71">
        <v>461.4</v>
      </c>
      <c r="AB8" s="71">
        <v>454</v>
      </c>
      <c r="AC8" s="71">
        <v>466.2</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99.5</v>
      </c>
      <c r="BG8" s="71">
        <v>99.7</v>
      </c>
      <c r="BH8" s="71">
        <v>99.5</v>
      </c>
      <c r="BI8" s="71">
        <v>78</v>
      </c>
      <c r="BJ8" s="71">
        <v>78.5</v>
      </c>
      <c r="BK8" s="71">
        <v>40.700000000000003</v>
      </c>
      <c r="BL8" s="71">
        <v>38.200000000000003</v>
      </c>
      <c r="BM8" s="71">
        <v>34.6</v>
      </c>
      <c r="BN8" s="71">
        <v>37.6</v>
      </c>
      <c r="BO8" s="71">
        <v>33.200000000000003</v>
      </c>
      <c r="BP8" s="68">
        <v>26.3</v>
      </c>
      <c r="BQ8" s="72">
        <v>7383</v>
      </c>
      <c r="BR8" s="72">
        <v>9744</v>
      </c>
      <c r="BS8" s="72">
        <v>8705</v>
      </c>
      <c r="BT8" s="73">
        <v>8525</v>
      </c>
      <c r="BU8" s="73">
        <v>8659</v>
      </c>
      <c r="BV8" s="72">
        <v>7496</v>
      </c>
      <c r="BW8" s="72">
        <v>6967</v>
      </c>
      <c r="BX8" s="72">
        <v>7138</v>
      </c>
      <c r="BY8" s="72">
        <v>8131</v>
      </c>
      <c r="BZ8" s="72">
        <v>8024</v>
      </c>
      <c r="CA8" s="70">
        <v>16102</v>
      </c>
      <c r="CB8" s="71" t="s">
        <v>107</v>
      </c>
      <c r="CC8" s="71" t="s">
        <v>107</v>
      </c>
      <c r="CD8" s="71" t="s">
        <v>107</v>
      </c>
      <c r="CE8" s="71" t="s">
        <v>107</v>
      </c>
      <c r="CF8" s="71" t="s">
        <v>107</v>
      </c>
      <c r="CG8" s="71" t="s">
        <v>107</v>
      </c>
      <c r="CH8" s="71" t="s">
        <v>107</v>
      </c>
      <c r="CI8" s="71" t="s">
        <v>107</v>
      </c>
      <c r="CJ8" s="71" t="s">
        <v>107</v>
      </c>
      <c r="CK8" s="71" t="s">
        <v>107</v>
      </c>
      <c r="CL8" s="68" t="s">
        <v>107</v>
      </c>
      <c r="CM8" s="70">
        <v>17431</v>
      </c>
      <c r="CN8" s="70">
        <v>0</v>
      </c>
      <c r="CO8" s="71" t="s">
        <v>107</v>
      </c>
      <c r="CP8" s="71" t="s">
        <v>107</v>
      </c>
      <c r="CQ8" s="71" t="s">
        <v>107</v>
      </c>
      <c r="CR8" s="71" t="s">
        <v>107</v>
      </c>
      <c r="CS8" s="71" t="s">
        <v>107</v>
      </c>
      <c r="CT8" s="71" t="s">
        <v>107</v>
      </c>
      <c r="CU8" s="71" t="s">
        <v>107</v>
      </c>
      <c r="CV8" s="71" t="s">
        <v>107</v>
      </c>
      <c r="CW8" s="71" t="s">
        <v>107</v>
      </c>
      <c r="CX8" s="71" t="s">
        <v>107</v>
      </c>
      <c r="CY8" s="68" t="s">
        <v>107</v>
      </c>
      <c r="CZ8" s="71">
        <v>0</v>
      </c>
      <c r="DA8" s="71">
        <v>0</v>
      </c>
      <c r="DB8" s="71">
        <v>0</v>
      </c>
      <c r="DC8" s="71">
        <v>0</v>
      </c>
      <c r="DD8" s="71">
        <v>0</v>
      </c>
      <c r="DE8" s="71">
        <v>78.400000000000006</v>
      </c>
      <c r="DF8" s="71">
        <v>70.5</v>
      </c>
      <c r="DG8" s="71">
        <v>59.2</v>
      </c>
      <c r="DH8" s="71">
        <v>62.4</v>
      </c>
      <c r="DI8" s="71">
        <v>82.7</v>
      </c>
      <c r="DJ8" s="68">
        <v>103.6</v>
      </c>
      <c r="DK8" s="71">
        <v>318.8</v>
      </c>
      <c r="DL8" s="71">
        <v>368.8</v>
      </c>
      <c r="DM8" s="71">
        <v>343.8</v>
      </c>
      <c r="DN8" s="71">
        <v>338.8</v>
      </c>
      <c r="DO8" s="71">
        <v>337.5</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116</v>
      </c>
      <c r="C10" s="78" t="s">
        <v>117</v>
      </c>
      <c r="D10" s="78" t="s">
        <v>118</v>
      </c>
      <c r="E10" s="78" t="s">
        <v>119</v>
      </c>
      <c r="F10" s="78" t="s">
        <v>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2020-02-05T03:38:04Z</cp:lastPrinted>
  <dcterms:created xsi:type="dcterms:W3CDTF">2019-12-05T07:22:36Z</dcterms:created>
  <dcterms:modified xsi:type="dcterms:W3CDTF">2020-02-20T04:25:11Z</dcterms:modified>
  <cp:category/>
</cp:coreProperties>
</file>