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LOA4ZJjqo4AD2Kgk/FzQKbwFjjoK8N8cXeAcQED0DisTXmJA7xhTOoniehYzVcomify146Y52BlDVV5+1PHAg==" workbookSaltValue="gJSfEiyEJCiAkGcaOXIXtw==" workbookSpinCount="100000" lockStructure="1"/>
  <bookViews>
    <workbookView xWindow="0" yWindow="0" windowWidth="19200" windowHeight="11250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HM78" i="4"/>
  <c r="FL32" i="4"/>
  <c r="MN32" i="4"/>
  <c r="FL54" i="4"/>
  <c r="CS78" i="4"/>
  <c r="BX54" i="4"/>
  <c r="BX32" i="4"/>
  <c r="MN54" i="4"/>
  <c r="C11" i="5"/>
  <c r="D11" i="5"/>
  <c r="E11" i="5"/>
  <c r="B11" i="5"/>
  <c r="KC78" i="4" l="1"/>
  <c r="HG54" i="4"/>
  <c r="HG32" i="4"/>
  <c r="FH78" i="4"/>
  <c r="DS54" i="4"/>
  <c r="DS32" i="4"/>
  <c r="AN78" i="4"/>
  <c r="AE54" i="4"/>
  <c r="AE32" i="4"/>
  <c r="KU54" i="4"/>
  <c r="KU32" i="4"/>
  <c r="JJ78" i="4"/>
  <c r="GR54" i="4"/>
  <c r="GR32" i="4"/>
  <c r="DD54" i="4"/>
  <c r="DD32" i="4"/>
  <c r="EO78" i="4"/>
  <c r="KF54" i="4"/>
  <c r="KF32" i="4"/>
  <c r="U78" i="4"/>
  <c r="P54" i="4"/>
  <c r="P32" i="4"/>
  <c r="BZ78" i="4"/>
  <c r="LY54" i="4"/>
  <c r="LY32" i="4"/>
  <c r="LO78" i="4"/>
  <c r="IK54" i="4"/>
  <c r="IK32" i="4"/>
  <c r="BI32" i="4"/>
  <c r="GT78" i="4"/>
  <c r="EW54" i="4"/>
  <c r="EW32" i="4"/>
  <c r="BI54" i="4"/>
  <c r="BG78" i="4"/>
  <c r="AT54" i="4"/>
  <c r="AT32" i="4"/>
  <c r="LJ54" i="4"/>
  <c r="LJ32" i="4"/>
  <c r="EH54" i="4"/>
  <c r="KV78" i="4"/>
  <c r="HV54" i="4"/>
  <c r="HV32" i="4"/>
  <c r="GA78" i="4"/>
  <c r="EH32" i="4"/>
</calcChain>
</file>

<file path=xl/sharedStrings.xml><?xml version="1.0" encoding="utf-8"?>
<sst xmlns="http://schemas.openxmlformats.org/spreadsheetml/2006/main" count="289" uniqueCount="155">
  <si>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</si>
  <si>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</si>
  <si>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</si>
  <si>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</si>
  <si>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</si>
  <si>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</si>
  <si>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</si>
  <si>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</si>
  <si>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</si>
  <si>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</si>
  <si>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</si>
  <si>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</si>
  <si>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</si>
  <si>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</si>
  <si>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</si>
  <si>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</si>
  <si>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</si>
  <si>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</si>
  <si>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</si>
  <si>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</si>
  <si>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</si>
  <si>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</si>
  <si>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</si>
  <si>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</si>
  <si>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</si>
  <si>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</si>
  <si>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</si>
  <si>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</si>
  <si>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</si>
  <si>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</si>
  <si>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</si>
  <si>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</si>
  <si>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</si>
  <si>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</si>
  <si>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</si>
  <si>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</si>
  <si>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</si>
  <si>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</si>
  <si>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</si>
  <si>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</si>
  <si>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</si>
  <si>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</si>
  <si>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</si>
  <si>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</si>
  <si>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</si>
  <si>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</si>
  <si>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</si>
  <si>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</si>
  <si>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</si>
  <si>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</si>
  <si>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</si>
  <si>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</si>
  <si>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</si>
  <si>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</si>
  <si>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</si>
  <si>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</si>
  <si>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</si>
  <si>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</si>
  <si>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</si>
  <si>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</si>
  <si>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</si>
  <si>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</si>
  <si>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</si>
  <si>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</si>
  <si>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</si>
  <si>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</si>
  <si>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</si>
  <si>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</si>
  <si>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</si>
  <si>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</si>
  <si>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</si>
  <si>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</si>
  <si>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</si>
  <si>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</si>
  <si>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</si>
  <si>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</si>
  <si>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</si>
  <si>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</si>
  <si>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</si>
  <si>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</si>
  <si>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</si>
  <si>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</si>
  <si>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</si>
  <si>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</si>
  <si>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</si>
  <si>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</si>
  <si>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</si>
  <si>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</si>
  <si>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</si>
  <si>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</si>
  <si>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</si>
  <si>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</si>
  <si>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</si>
  <si>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</si>
  <si>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</si>
  <si>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</si>
  <si>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</si>
  <si>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</si>
  <si>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</si>
  <si>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</si>
  <si>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</si>
  <si>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</si>
  <si>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</si>
  <si>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</si>
  <si>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</si>
  <si>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</si>
  <si>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</si>
  <si>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</si>
  <si>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</si>
  <si>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</si>
  <si>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</si>
  <si>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</si>
  <si>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</si>
  <si>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</si>
  <si>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</si>
  <si>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</si>
  <si>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</si>
  <si>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</si>
  <si>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</si>
  <si>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</si>
  <si>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</si>
  <si>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当該値(N-4)</t>
    <phoneticPr fontId="5"/>
  </si>
  <si>
    <t>当該値(N-2)</t>
    <phoneticPr fontId="5"/>
  </si>
  <si>
    <t>当該値(N-2)</t>
    <phoneticPr fontId="5"/>
  </si>
  <si>
    <t>当該値(N-4)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</si>
  <si>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</si>
  <si>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</si>
  <si>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</si>
  <si>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</si>
  <si>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</si>
  <si>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長野県</t>
  </si>
  <si>
    <t>伊南行政組合</t>
  </si>
  <si>
    <t>昭和伊南総合病院</t>
  </si>
  <si>
    <t>条例全部</t>
  </si>
  <si>
    <t>病院事業</t>
  </si>
  <si>
    <t>一般病院</t>
  </si>
  <si>
    <t>300床以上～400床未満</t>
  </si>
  <si>
    <t>その他</t>
  </si>
  <si>
    <t>直営</t>
  </si>
  <si>
    <t>対象</t>
  </si>
  <si>
    <t>ド 透 訓</t>
  </si>
  <si>
    <t>救 臨 輪</t>
  </si>
  <si>
    <t>-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</si>
  <si>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</si>
  <si>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</si>
  <si>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</si>
  <si>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</si>
  <si>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</si>
  <si>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</si>
  <si>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</si>
  <si>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</si>
  <si>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伊南地域の中核病院として、急性期医療を基盤としながら、在宅復帰を支援する回復期、地域包括ケアを見据えた地域医療を目指し、質の高い医療の提供に務め、地域住民の安全安心のよりどころとしての役割を担っています。</t>
    <rPh sb="0" eb="1">
      <t>イ</t>
    </rPh>
    <rPh sb="1" eb="2">
      <t>ナン</t>
    </rPh>
    <rPh sb="2" eb="4">
      <t>チイキ</t>
    </rPh>
    <rPh sb="5" eb="7">
      <t>チュウカク</t>
    </rPh>
    <rPh sb="7" eb="9">
      <t>ビョウイン</t>
    </rPh>
    <rPh sb="13" eb="16">
      <t>キュウセイキ</t>
    </rPh>
    <rPh sb="16" eb="18">
      <t>イリョウ</t>
    </rPh>
    <rPh sb="19" eb="21">
      <t>キバン</t>
    </rPh>
    <rPh sb="27" eb="29">
      <t>ザイタク</t>
    </rPh>
    <rPh sb="29" eb="31">
      <t>フッキ</t>
    </rPh>
    <rPh sb="32" eb="34">
      <t>シエン</t>
    </rPh>
    <rPh sb="36" eb="38">
      <t>カイフク</t>
    </rPh>
    <rPh sb="38" eb="39">
      <t>キ</t>
    </rPh>
    <rPh sb="40" eb="42">
      <t>チイキ</t>
    </rPh>
    <rPh sb="42" eb="44">
      <t>ホウカツ</t>
    </rPh>
    <rPh sb="47" eb="49">
      <t>ミス</t>
    </rPh>
    <rPh sb="51" eb="53">
      <t>チイキ</t>
    </rPh>
    <rPh sb="53" eb="55">
      <t>イリョウ</t>
    </rPh>
    <rPh sb="56" eb="58">
      <t>メザ</t>
    </rPh>
    <rPh sb="60" eb="61">
      <t>シツ</t>
    </rPh>
    <rPh sb="62" eb="63">
      <t>タカ</t>
    </rPh>
    <rPh sb="64" eb="66">
      <t>イリョウ</t>
    </rPh>
    <rPh sb="67" eb="69">
      <t>テイキョウ</t>
    </rPh>
    <rPh sb="70" eb="71">
      <t>ツト</t>
    </rPh>
    <rPh sb="73" eb="75">
      <t>チイキ</t>
    </rPh>
    <rPh sb="75" eb="77">
      <t>ジュウミン</t>
    </rPh>
    <rPh sb="78" eb="80">
      <t>アンゼン</t>
    </rPh>
    <rPh sb="80" eb="82">
      <t>アンシン</t>
    </rPh>
    <rPh sb="92" eb="94">
      <t>ヤクワリ</t>
    </rPh>
    <rPh sb="95" eb="96">
      <t>ニナ</t>
    </rPh>
    <phoneticPr fontId="5"/>
  </si>
  <si>
    <t>通常の病院活動による収益状況を表す経常利益は、黒字を表す経常収支比率は100％以上達成が継続できています。医業収益に対する累積欠損金はH26年度以降解消しています。医業収支比率はH26年度以降平均を上回り推移しており、医業費用を医業収益で賄える割合は高い状態です。病床利用率は許可病床では60から65％前後ですが、地域連携の推進や病棟構成の見直しにより、稼動病床換算では80％前後で推移しており、入院患者一人１日あたりの収益も増収傾向です。外来収益についても内視鏡等検査の増加、透析ベッド数の拡充をすすめたこと等により増加しています。経営改革プラン策定後、第二次経営計画の達成に向け経営改善が進められています。</t>
    <rPh sb="0" eb="2">
      <t>ツウジョウ</t>
    </rPh>
    <rPh sb="3" eb="5">
      <t>ビョウイン</t>
    </rPh>
    <rPh sb="5" eb="7">
      <t>カツドウ</t>
    </rPh>
    <rPh sb="10" eb="12">
      <t>シュウエキ</t>
    </rPh>
    <rPh sb="12" eb="14">
      <t>ジョウキョウ</t>
    </rPh>
    <rPh sb="15" eb="16">
      <t>アラワ</t>
    </rPh>
    <rPh sb="17" eb="19">
      <t>ケイジョウ</t>
    </rPh>
    <rPh sb="19" eb="21">
      <t>リエキ</t>
    </rPh>
    <rPh sb="23" eb="25">
      <t>クロジ</t>
    </rPh>
    <rPh sb="26" eb="27">
      <t>アラワ</t>
    </rPh>
    <rPh sb="28" eb="30">
      <t>ケイジョウ</t>
    </rPh>
    <rPh sb="30" eb="32">
      <t>シュウシ</t>
    </rPh>
    <rPh sb="32" eb="34">
      <t>ヒリツ</t>
    </rPh>
    <rPh sb="39" eb="41">
      <t>イジョウ</t>
    </rPh>
    <rPh sb="41" eb="43">
      <t>タッセイ</t>
    </rPh>
    <rPh sb="44" eb="46">
      <t>ケイゾク</t>
    </rPh>
    <rPh sb="53" eb="55">
      <t>イギョウ</t>
    </rPh>
    <rPh sb="55" eb="57">
      <t>シュウエキ</t>
    </rPh>
    <rPh sb="58" eb="59">
      <t>タイ</t>
    </rPh>
    <rPh sb="61" eb="63">
      <t>ルイセキ</t>
    </rPh>
    <rPh sb="63" eb="66">
      <t>ケッソンキン</t>
    </rPh>
    <rPh sb="70" eb="74">
      <t>ネンドイコウ</t>
    </rPh>
    <rPh sb="74" eb="76">
      <t>カイショウ</t>
    </rPh>
    <rPh sb="82" eb="84">
      <t>イギョウ</t>
    </rPh>
    <rPh sb="84" eb="86">
      <t>シュウシ</t>
    </rPh>
    <rPh sb="86" eb="88">
      <t>ヒリツ</t>
    </rPh>
    <rPh sb="92" eb="96">
      <t>ネンドイコウ</t>
    </rPh>
    <rPh sb="96" eb="98">
      <t>ヘイキン</t>
    </rPh>
    <rPh sb="99" eb="101">
      <t>ウワマワ</t>
    </rPh>
    <rPh sb="102" eb="104">
      <t>スイイ</t>
    </rPh>
    <rPh sb="109" eb="111">
      <t>イギョウ</t>
    </rPh>
    <rPh sb="111" eb="113">
      <t>ヒヨウ</t>
    </rPh>
    <rPh sb="114" eb="116">
      <t>イギョウ</t>
    </rPh>
    <rPh sb="116" eb="118">
      <t>シュウエキ</t>
    </rPh>
    <rPh sb="119" eb="120">
      <t>マカナ</t>
    </rPh>
    <rPh sb="122" eb="124">
      <t>ワリアイ</t>
    </rPh>
    <rPh sb="125" eb="126">
      <t>タカ</t>
    </rPh>
    <rPh sb="127" eb="129">
      <t>ジョウタイ</t>
    </rPh>
    <rPh sb="132" eb="134">
      <t>ビョウショウ</t>
    </rPh>
    <rPh sb="134" eb="137">
      <t>リヨウリツ</t>
    </rPh>
    <rPh sb="138" eb="140">
      <t>キョカ</t>
    </rPh>
    <rPh sb="140" eb="142">
      <t>ビョウショウ</t>
    </rPh>
    <rPh sb="151" eb="153">
      <t>ゼンゴ</t>
    </rPh>
    <rPh sb="157" eb="159">
      <t>チイキ</t>
    </rPh>
    <rPh sb="159" eb="161">
      <t>レンケイ</t>
    </rPh>
    <rPh sb="162" eb="164">
      <t>スイシン</t>
    </rPh>
    <rPh sb="165" eb="167">
      <t>ビョウトウ</t>
    </rPh>
    <rPh sb="167" eb="169">
      <t>コウセイ</t>
    </rPh>
    <rPh sb="170" eb="172">
      <t>ミナオ</t>
    </rPh>
    <rPh sb="177" eb="179">
      <t>カドウ</t>
    </rPh>
    <rPh sb="179" eb="181">
      <t>ビョウショウ</t>
    </rPh>
    <rPh sb="181" eb="183">
      <t>カンサン</t>
    </rPh>
    <rPh sb="188" eb="190">
      <t>ゼンゴ</t>
    </rPh>
    <rPh sb="191" eb="193">
      <t>スイイ</t>
    </rPh>
    <rPh sb="198" eb="200">
      <t>ニュウイン</t>
    </rPh>
    <rPh sb="200" eb="202">
      <t>カンジャ</t>
    </rPh>
    <rPh sb="202" eb="204">
      <t>ヒトリ</t>
    </rPh>
    <rPh sb="205" eb="206">
      <t>ニチ</t>
    </rPh>
    <rPh sb="210" eb="212">
      <t>シュウエキ</t>
    </rPh>
    <rPh sb="213" eb="215">
      <t>ゾウシュウ</t>
    </rPh>
    <rPh sb="215" eb="217">
      <t>ケイコウ</t>
    </rPh>
    <rPh sb="220" eb="222">
      <t>ガイライ</t>
    </rPh>
    <rPh sb="222" eb="224">
      <t>シュウエキ</t>
    </rPh>
    <rPh sb="229" eb="231">
      <t>ナイシ</t>
    </rPh>
    <rPh sb="231" eb="232">
      <t>キョウ</t>
    </rPh>
    <rPh sb="232" eb="233">
      <t>トウ</t>
    </rPh>
    <rPh sb="233" eb="235">
      <t>ケンサ</t>
    </rPh>
    <rPh sb="236" eb="238">
      <t>ゾウカ</t>
    </rPh>
    <rPh sb="239" eb="241">
      <t>トウセキ</t>
    </rPh>
    <rPh sb="244" eb="245">
      <t>スウ</t>
    </rPh>
    <rPh sb="246" eb="248">
      <t>カクジュウ</t>
    </rPh>
    <rPh sb="255" eb="256">
      <t>トウ</t>
    </rPh>
    <rPh sb="259" eb="261">
      <t>ゾウカ</t>
    </rPh>
    <rPh sb="267" eb="269">
      <t>ケイエイ</t>
    </rPh>
    <rPh sb="269" eb="271">
      <t>カイカク</t>
    </rPh>
    <rPh sb="274" eb="276">
      <t>サクテイ</t>
    </rPh>
    <rPh sb="278" eb="279">
      <t>ダイ</t>
    </rPh>
    <rPh sb="279" eb="281">
      <t>２ジ</t>
    </rPh>
    <rPh sb="281" eb="283">
      <t>ケイエイ</t>
    </rPh>
    <rPh sb="283" eb="285">
      <t>ケイカク</t>
    </rPh>
    <rPh sb="286" eb="288">
      <t>タッセイ</t>
    </rPh>
    <rPh sb="289" eb="290">
      <t>ム</t>
    </rPh>
    <rPh sb="291" eb="293">
      <t>ケイエイ</t>
    </rPh>
    <rPh sb="293" eb="295">
      <t>カイゼン</t>
    </rPh>
    <rPh sb="296" eb="297">
      <t>スス</t>
    </rPh>
    <phoneticPr fontId="19"/>
  </si>
  <si>
    <r>
      <t>昨年度同様、建築後３０年を経過し、建物等の老朽化が進んでいます。老朽化を表す有形固定資産の原価償却率も平均値を20ポイント程度上回っており、数値上も老朽化が確認できます。そのため計画的な設備投資による建設改良を実施しています。第二次経営計画では、新病院建設に向けた検討を進めることとなっており、継続して経営改善に取り組んでいる状</t>
    </r>
    <r>
      <rPr>
        <sz val="11"/>
        <rFont val="ＭＳ ゴシック"/>
        <family val="3"/>
        <charset val="128"/>
      </rPr>
      <t>況です。</t>
    </r>
    <rPh sb="0" eb="3">
      <t>サクネンド</t>
    </rPh>
    <rPh sb="3" eb="5">
      <t>ドウヨウ</t>
    </rPh>
    <rPh sb="6" eb="8">
      <t>ケンチク</t>
    </rPh>
    <rPh sb="8" eb="9">
      <t>ゴ</t>
    </rPh>
    <rPh sb="11" eb="12">
      <t>ネン</t>
    </rPh>
    <rPh sb="13" eb="15">
      <t>ケイカ</t>
    </rPh>
    <rPh sb="17" eb="20">
      <t>タテモノトウ</t>
    </rPh>
    <rPh sb="21" eb="24">
      <t>ロウキュウカ</t>
    </rPh>
    <rPh sb="25" eb="26">
      <t>スス</t>
    </rPh>
    <rPh sb="32" eb="35">
      <t>ロウキュウカ</t>
    </rPh>
    <rPh sb="36" eb="37">
      <t>アラワ</t>
    </rPh>
    <rPh sb="38" eb="40">
      <t>ユウケイ</t>
    </rPh>
    <rPh sb="40" eb="42">
      <t>コテイ</t>
    </rPh>
    <rPh sb="42" eb="44">
      <t>シサン</t>
    </rPh>
    <rPh sb="45" eb="47">
      <t>ゲンカ</t>
    </rPh>
    <rPh sb="47" eb="49">
      <t>ショウキャク</t>
    </rPh>
    <rPh sb="49" eb="50">
      <t>リツ</t>
    </rPh>
    <rPh sb="51" eb="54">
      <t>ヘイキンチ</t>
    </rPh>
    <rPh sb="61" eb="63">
      <t>テイド</t>
    </rPh>
    <rPh sb="63" eb="65">
      <t>ウワマワ</t>
    </rPh>
    <rPh sb="70" eb="72">
      <t>スウチ</t>
    </rPh>
    <rPh sb="72" eb="73">
      <t>ジョウ</t>
    </rPh>
    <rPh sb="74" eb="77">
      <t>ロウキュウカ</t>
    </rPh>
    <rPh sb="78" eb="80">
      <t>カクニン</t>
    </rPh>
    <rPh sb="89" eb="92">
      <t>ケイカクテキ</t>
    </rPh>
    <rPh sb="93" eb="95">
      <t>セツビ</t>
    </rPh>
    <rPh sb="95" eb="97">
      <t>トウシ</t>
    </rPh>
    <rPh sb="100" eb="102">
      <t>ケンセツ</t>
    </rPh>
    <rPh sb="102" eb="104">
      <t>カイリョウ</t>
    </rPh>
    <rPh sb="105" eb="107">
      <t>ジッシ</t>
    </rPh>
    <rPh sb="113" eb="114">
      <t>ダイ</t>
    </rPh>
    <rPh sb="114" eb="116">
      <t>２ジ</t>
    </rPh>
    <rPh sb="116" eb="118">
      <t>ケイエイ</t>
    </rPh>
    <rPh sb="118" eb="120">
      <t>ケイカク</t>
    </rPh>
    <rPh sb="123" eb="126">
      <t>シンビョウイン</t>
    </rPh>
    <rPh sb="126" eb="128">
      <t>ケンセツ</t>
    </rPh>
    <rPh sb="129" eb="130">
      <t>ム</t>
    </rPh>
    <rPh sb="132" eb="134">
      <t>ケントウ</t>
    </rPh>
    <rPh sb="135" eb="136">
      <t>スス</t>
    </rPh>
    <rPh sb="147" eb="149">
      <t>ケイゾク</t>
    </rPh>
    <rPh sb="151" eb="153">
      <t>ケイエイ</t>
    </rPh>
    <rPh sb="153" eb="155">
      <t>カイゼン</t>
    </rPh>
    <rPh sb="156" eb="157">
      <t>ト</t>
    </rPh>
    <rPh sb="158" eb="159">
      <t>ク</t>
    </rPh>
    <rPh sb="163" eb="165">
      <t>ジョウキョウ</t>
    </rPh>
    <phoneticPr fontId="5"/>
  </si>
  <si>
    <r>
      <t>第二次経営計画の目標達成に向け、改善を進めている状況で、経常利益は増加しており、前期計画の病院機能と経営の健全性の強化、経営改善が着実に進められている状況です。建物の老朽化による、時代の変化に合う療養環境の提供のため、平成31年度からの後期計画では新病院建設にむけた検討を開始予定で、利益を安定的に捻出し、利益向上をめざすため、BSCによる目標管理、医師の招聘、地域連携による新規患者の獲得、材料の購入価格の適正化等の経費削減等を実施し、急性期、回復期機能の充実、あわせて訪問看護、訪問リハビリの等在宅医療への支援体制の充実と構築をはかり、地域住民の安全安心を守り、信頼される質の高い医療の提供を行いながら、さらなる経営改善を進めて</t>
    </r>
    <r>
      <rPr>
        <sz val="11"/>
        <rFont val="ＭＳ ゴシック"/>
        <family val="3"/>
        <charset val="128"/>
      </rPr>
      <t>いきます。</t>
    </r>
    <rPh sb="0" eb="1">
      <t>ダイ</t>
    </rPh>
    <rPh sb="1" eb="3">
      <t>２ジ</t>
    </rPh>
    <rPh sb="3" eb="5">
      <t>ケイエイ</t>
    </rPh>
    <rPh sb="5" eb="7">
      <t>ケイカク</t>
    </rPh>
    <rPh sb="8" eb="10">
      <t>モクヒョウ</t>
    </rPh>
    <rPh sb="10" eb="12">
      <t>タッセイ</t>
    </rPh>
    <rPh sb="13" eb="14">
      <t>ム</t>
    </rPh>
    <rPh sb="16" eb="18">
      <t>カイゼン</t>
    </rPh>
    <rPh sb="19" eb="20">
      <t>スス</t>
    </rPh>
    <rPh sb="24" eb="26">
      <t>ジョウキョウ</t>
    </rPh>
    <rPh sb="28" eb="30">
      <t>ケイジョウ</t>
    </rPh>
    <rPh sb="30" eb="32">
      <t>リエキ</t>
    </rPh>
    <rPh sb="33" eb="35">
      <t>ゾウカ</t>
    </rPh>
    <rPh sb="40" eb="42">
      <t>ゼンキ</t>
    </rPh>
    <rPh sb="42" eb="44">
      <t>ケイカク</t>
    </rPh>
    <rPh sb="45" eb="47">
      <t>ビョウイン</t>
    </rPh>
    <rPh sb="47" eb="49">
      <t>キノウ</t>
    </rPh>
    <rPh sb="50" eb="52">
      <t>ケイエイ</t>
    </rPh>
    <rPh sb="53" eb="56">
      <t>ケンゼンセイ</t>
    </rPh>
    <rPh sb="57" eb="59">
      <t>キョウカ</t>
    </rPh>
    <rPh sb="60" eb="62">
      <t>ケイエイ</t>
    </rPh>
    <rPh sb="62" eb="64">
      <t>カイゼン</t>
    </rPh>
    <rPh sb="65" eb="67">
      <t>チャクジツ</t>
    </rPh>
    <rPh sb="68" eb="69">
      <t>スス</t>
    </rPh>
    <rPh sb="75" eb="77">
      <t>ジョウキョウ</t>
    </rPh>
    <rPh sb="80" eb="82">
      <t>タテモノ</t>
    </rPh>
    <rPh sb="83" eb="86">
      <t>ロウキュウカ</t>
    </rPh>
    <rPh sb="90" eb="92">
      <t>ジダイ</t>
    </rPh>
    <rPh sb="93" eb="95">
      <t>ヘンカ</t>
    </rPh>
    <rPh sb="96" eb="97">
      <t>ア</t>
    </rPh>
    <rPh sb="98" eb="100">
      <t>リョウヨウ</t>
    </rPh>
    <rPh sb="100" eb="102">
      <t>カンキョウ</t>
    </rPh>
    <rPh sb="103" eb="105">
      <t>テイキョウ</t>
    </rPh>
    <rPh sb="109" eb="111">
      <t>ヘイセイ</t>
    </rPh>
    <rPh sb="113" eb="115">
      <t>ネンド</t>
    </rPh>
    <rPh sb="118" eb="120">
      <t>コウキ</t>
    </rPh>
    <rPh sb="120" eb="122">
      <t>ケイカク</t>
    </rPh>
    <rPh sb="124" eb="127">
      <t>シンビョウイン</t>
    </rPh>
    <rPh sb="127" eb="129">
      <t>ケンセツ</t>
    </rPh>
    <rPh sb="133" eb="135">
      <t>ケントウ</t>
    </rPh>
    <rPh sb="136" eb="138">
      <t>カイシ</t>
    </rPh>
    <rPh sb="138" eb="140">
      <t>ヨテイ</t>
    </rPh>
    <rPh sb="142" eb="144">
      <t>リエキ</t>
    </rPh>
    <rPh sb="145" eb="148">
      <t>アンテイテキ</t>
    </rPh>
    <rPh sb="149" eb="151">
      <t>ネンシュツ</t>
    </rPh>
    <rPh sb="153" eb="155">
      <t>リエキ</t>
    </rPh>
    <rPh sb="155" eb="157">
      <t>コウジョウ</t>
    </rPh>
    <rPh sb="170" eb="172">
      <t>モクヒョウ</t>
    </rPh>
    <rPh sb="172" eb="174">
      <t>カンリ</t>
    </rPh>
    <rPh sb="175" eb="177">
      <t>イシ</t>
    </rPh>
    <rPh sb="178" eb="180">
      <t>ショウヘイ</t>
    </rPh>
    <rPh sb="181" eb="183">
      <t>チイキ</t>
    </rPh>
    <rPh sb="183" eb="185">
      <t>レンケイ</t>
    </rPh>
    <rPh sb="188" eb="190">
      <t>シンキ</t>
    </rPh>
    <rPh sb="190" eb="192">
      <t>カンジャ</t>
    </rPh>
    <rPh sb="193" eb="195">
      <t>カクトク</t>
    </rPh>
    <rPh sb="196" eb="198">
      <t>ザイリョウ</t>
    </rPh>
    <rPh sb="199" eb="203">
      <t>コウニュウカカク</t>
    </rPh>
    <rPh sb="204" eb="207">
      <t>テキセイカ</t>
    </rPh>
    <rPh sb="207" eb="208">
      <t>トウ</t>
    </rPh>
    <rPh sb="209" eb="211">
      <t>ケイヒ</t>
    </rPh>
    <rPh sb="211" eb="213">
      <t>サクゲン</t>
    </rPh>
    <rPh sb="213" eb="214">
      <t>トウ</t>
    </rPh>
    <rPh sb="215" eb="217">
      <t>ジッシ</t>
    </rPh>
    <rPh sb="219" eb="222">
      <t>キュウセイキ</t>
    </rPh>
    <rPh sb="223" eb="225">
      <t>カイフク</t>
    </rPh>
    <rPh sb="225" eb="226">
      <t>キ</t>
    </rPh>
    <rPh sb="226" eb="228">
      <t>キノウ</t>
    </rPh>
    <rPh sb="229" eb="231">
      <t>ジュウジツ</t>
    </rPh>
    <rPh sb="236" eb="238">
      <t>ホウモン</t>
    </rPh>
    <rPh sb="238" eb="240">
      <t>カンゴ</t>
    </rPh>
    <rPh sb="241" eb="243">
      <t>ホウモン</t>
    </rPh>
    <rPh sb="248" eb="249">
      <t>トウ</t>
    </rPh>
    <rPh sb="249" eb="251">
      <t>ザイタク</t>
    </rPh>
    <rPh sb="251" eb="253">
      <t>イリョウ</t>
    </rPh>
    <rPh sb="255" eb="257">
      <t>シエン</t>
    </rPh>
    <rPh sb="257" eb="259">
      <t>タイセイ</t>
    </rPh>
    <rPh sb="260" eb="262">
      <t>ジュウジツ</t>
    </rPh>
    <rPh sb="263" eb="265">
      <t>コウチク</t>
    </rPh>
    <rPh sb="270" eb="272">
      <t>チイキ</t>
    </rPh>
    <rPh sb="272" eb="274">
      <t>ジュウミン</t>
    </rPh>
    <rPh sb="275" eb="277">
      <t>アンゼン</t>
    </rPh>
    <rPh sb="277" eb="279">
      <t>アンシン</t>
    </rPh>
    <rPh sb="280" eb="281">
      <t>マモ</t>
    </rPh>
    <rPh sb="283" eb="285">
      <t>シンライ</t>
    </rPh>
    <rPh sb="288" eb="289">
      <t>シツ</t>
    </rPh>
    <rPh sb="290" eb="291">
      <t>タカ</t>
    </rPh>
    <rPh sb="292" eb="294">
      <t>イリョウ</t>
    </rPh>
    <rPh sb="295" eb="297">
      <t>テイキョウ</t>
    </rPh>
    <rPh sb="298" eb="299">
      <t>オコナ</t>
    </rPh>
    <rPh sb="308" eb="310">
      <t>ケイエイ</t>
    </rPh>
    <rPh sb="310" eb="312">
      <t>カイゼン</t>
    </rPh>
    <rPh sb="313" eb="314">
      <t>スス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</si>
</sst>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3" applyFont="1" applyBorder="1" applyAlignment="1" applyProtection="1">
      <alignment horizontal="left" vertical="top" wrapText="1"/>
      <protection locked="0"/>
    </xf>
    <xf numFmtId="0" fontId="6" fillId="0" borderId="0" xfId="3" applyFont="1" applyBorder="1" applyAlignment="1" applyProtection="1">
      <alignment horizontal="left" vertical="top" wrapText="1"/>
      <protection locked="0"/>
    </xf>
    <xf numFmtId="0" fontId="6" fillId="0" borderId="9" xfId="3" applyFont="1" applyBorder="1" applyAlignment="1" applyProtection="1">
      <alignment horizontal="left" vertical="top" wrapText="1"/>
      <protection locked="0"/>
    </xf>
    <xf numFmtId="0" fontId="6" fillId="0" borderId="10" xfId="3" applyFont="1" applyBorder="1" applyAlignment="1" applyProtection="1">
      <alignment horizontal="left" vertical="top" wrapText="1"/>
      <protection locked="0"/>
    </xf>
    <xf numFmtId="0" fontId="6" fillId="0" borderId="1" xfId="3" applyFont="1" applyBorder="1" applyAlignment="1" applyProtection="1">
      <alignment horizontal="left" vertical="top" wrapText="1"/>
      <protection locked="0"/>
    </xf>
    <xf numFmtId="0" fontId="6" fillId="0" borderId="11" xfId="3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61.1</c:v>
                </c:pt>
                <c:pt idx="1">
                  <c:v>58.3</c:v>
                </c:pt>
                <c:pt idx="2">
                  <c:v>61.4</c:v>
                </c:pt>
                <c:pt idx="3">
                  <c:v>65.599999999999994</c:v>
                </c:pt>
                <c:pt idx="4">
                  <c:v>66.099999999999994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43-4649-833F-14D4FEEB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04800"/>
        <c:axId val="12315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70.599999999999994</c:v>
                </c:pt>
                <c:pt idx="2">
                  <c:v>71.3</c:v>
                </c:pt>
                <c:pt idx="3">
                  <c:v>72.599999999999994</c:v>
                </c:pt>
                <c:pt idx="4">
                  <c:v>73.5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43-4649-833F-14D4FEEB4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04800"/>
        <c:axId val="123150336"/>
      </c:lineChart>
      <c:dateAx>
        <c:axId val="12300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150336"/>
        <c:crosses val="autoZero"/>
        <c:auto val="1"/>
        <c:lblOffset val="100"/>
        <c:baseTimeUnit val="years"/>
      </c:dateAx>
      <c:valAx>
        <c:axId val="12315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3004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12095</c:v>
                </c:pt>
                <c:pt idx="1">
                  <c:v>12676</c:v>
                </c:pt>
                <c:pt idx="2">
                  <c:v>13230</c:v>
                </c:pt>
                <c:pt idx="3">
                  <c:v>13150</c:v>
                </c:pt>
                <c:pt idx="4">
                  <c:v>14539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E0-4D97-AD68-85AE34781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50304"/>
        <c:axId val="126456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11941</c:v>
                </c:pt>
                <c:pt idx="1">
                  <c:v>12272</c:v>
                </c:pt>
                <c:pt idx="2">
                  <c:v>13096</c:v>
                </c:pt>
                <c:pt idx="3">
                  <c:v>13552</c:v>
                </c:pt>
                <c:pt idx="4">
                  <c:v>13792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E0-4D97-AD68-85AE34781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50304"/>
        <c:axId val="126456576"/>
      </c:lineChart>
      <c:dateAx>
        <c:axId val="126450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456576"/>
        <c:crosses val="autoZero"/>
        <c:auto val="1"/>
        <c:lblOffset val="100"/>
        <c:baseTimeUnit val="years"/>
      </c:dateAx>
      <c:valAx>
        <c:axId val="126456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6450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49807</c:v>
                </c:pt>
                <c:pt idx="1">
                  <c:v>49330</c:v>
                </c:pt>
                <c:pt idx="2">
                  <c:v>49508</c:v>
                </c:pt>
                <c:pt idx="3">
                  <c:v>50792</c:v>
                </c:pt>
                <c:pt idx="4">
                  <c:v>51194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7C-4699-95F3-3998667F3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99072"/>
        <c:axId val="12650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48203</c:v>
                </c:pt>
                <c:pt idx="1">
                  <c:v>48921</c:v>
                </c:pt>
                <c:pt idx="2">
                  <c:v>50413</c:v>
                </c:pt>
                <c:pt idx="3">
                  <c:v>50510</c:v>
                </c:pt>
                <c:pt idx="4">
                  <c:v>50958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7C-4699-95F3-3998667F3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99072"/>
        <c:axId val="126505344"/>
      </c:lineChart>
      <c:dateAx>
        <c:axId val="12649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505344"/>
        <c:crosses val="autoZero"/>
        <c:auto val="1"/>
        <c:lblOffset val="100"/>
        <c:baseTimeUnit val="years"/>
      </c:dateAx>
      <c:valAx>
        <c:axId val="12650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6499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12.3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51-48A2-9ADE-4EE51F8FA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62688"/>
        <c:axId val="12496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80.7</c:v>
                </c:pt>
                <c:pt idx="2">
                  <c:v>73.099999999999994</c:v>
                </c:pt>
                <c:pt idx="3">
                  <c:v>76.3</c:v>
                </c:pt>
                <c:pt idx="4">
                  <c:v>80.7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51-48A2-9ADE-4EE51F8FA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62688"/>
        <c:axId val="124964864"/>
      </c:lineChart>
      <c:dateAx>
        <c:axId val="12496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964864"/>
        <c:crosses val="autoZero"/>
        <c:auto val="1"/>
        <c:lblOffset val="100"/>
        <c:baseTimeUnit val="years"/>
      </c:dateAx>
      <c:valAx>
        <c:axId val="12496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4962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92.2</c:v>
                </c:pt>
                <c:pt idx="1">
                  <c:v>93.3</c:v>
                </c:pt>
                <c:pt idx="2">
                  <c:v>94.8</c:v>
                </c:pt>
                <c:pt idx="3">
                  <c:v>96.7</c:v>
                </c:pt>
                <c:pt idx="4">
                  <c:v>97.1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A5-4B1C-90E6-DBB849341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31936"/>
        <c:axId val="12503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92.2</c:v>
                </c:pt>
                <c:pt idx="1">
                  <c:v>90.2</c:v>
                </c:pt>
                <c:pt idx="2">
                  <c:v>91.1</c:v>
                </c:pt>
                <c:pt idx="3">
                  <c:v>90.1</c:v>
                </c:pt>
                <c:pt idx="4">
                  <c:v>89.6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A5-4B1C-90E6-DBB849341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31936"/>
        <c:axId val="125033856"/>
      </c:lineChart>
      <c:dateAx>
        <c:axId val="12503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033856"/>
        <c:crosses val="autoZero"/>
        <c:auto val="1"/>
        <c:lblOffset val="100"/>
        <c:baseTimeUnit val="years"/>
      </c:dateAx>
      <c:valAx>
        <c:axId val="12503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5031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103.6</c:v>
                </c:pt>
                <c:pt idx="1">
                  <c:v>106.4</c:v>
                </c:pt>
                <c:pt idx="2">
                  <c:v>107.1</c:v>
                </c:pt>
                <c:pt idx="3">
                  <c:v>108.5</c:v>
                </c:pt>
                <c:pt idx="4">
                  <c:v>106.8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CA-4622-9366-02F149122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68416"/>
        <c:axId val="12507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99</c:v>
                </c:pt>
                <c:pt idx="1">
                  <c:v>97.7</c:v>
                </c:pt>
                <c:pt idx="2">
                  <c:v>98</c:v>
                </c:pt>
                <c:pt idx="3">
                  <c:v>97.2</c:v>
                </c:pt>
                <c:pt idx="4">
                  <c:v>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CA-4622-9366-02F149122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68416"/>
        <c:axId val="125070336"/>
      </c:lineChart>
      <c:dateAx>
        <c:axId val="12506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070336"/>
        <c:crosses val="autoZero"/>
        <c:auto val="1"/>
        <c:lblOffset val="100"/>
        <c:baseTimeUnit val="years"/>
      </c:dateAx>
      <c:valAx>
        <c:axId val="12507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25068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64.8</c:v>
                </c:pt>
                <c:pt idx="1">
                  <c:v>66.7</c:v>
                </c:pt>
                <c:pt idx="2">
                  <c:v>68.099999999999994</c:v>
                </c:pt>
                <c:pt idx="3">
                  <c:v>70.900000000000006</c:v>
                </c:pt>
                <c:pt idx="4">
                  <c:v>72.400000000000006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BD-4387-8D41-7CF3AA606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06816"/>
        <c:axId val="12531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45.8</c:v>
                </c:pt>
                <c:pt idx="1">
                  <c:v>48.9</c:v>
                </c:pt>
                <c:pt idx="2">
                  <c:v>50.3</c:v>
                </c:pt>
                <c:pt idx="3">
                  <c:v>49.8</c:v>
                </c:pt>
                <c:pt idx="4">
                  <c:v>50.9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BD-4387-8D41-7CF3AA606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06816"/>
        <c:axId val="125317888"/>
      </c:lineChart>
      <c:dateAx>
        <c:axId val="125106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317888"/>
        <c:crosses val="autoZero"/>
        <c:auto val="1"/>
        <c:lblOffset val="100"/>
        <c:baseTimeUnit val="years"/>
      </c:dateAx>
      <c:valAx>
        <c:axId val="12531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5106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62.4</c:v>
                </c:pt>
                <c:pt idx="1">
                  <c:v>67.8</c:v>
                </c:pt>
                <c:pt idx="2">
                  <c:v>69.099999999999994</c:v>
                </c:pt>
                <c:pt idx="3">
                  <c:v>74.099999999999994</c:v>
                </c:pt>
                <c:pt idx="4">
                  <c:v>75.400000000000006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96-47AA-8CA1-5769924C7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74848"/>
        <c:axId val="12537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59.9</c:v>
                </c:pt>
                <c:pt idx="1">
                  <c:v>65.400000000000006</c:v>
                </c:pt>
                <c:pt idx="2">
                  <c:v>65.7</c:v>
                </c:pt>
                <c:pt idx="3">
                  <c:v>65</c:v>
                </c:pt>
                <c:pt idx="4">
                  <c:v>66.8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96-47AA-8CA1-5769924C7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74848"/>
        <c:axId val="125376768"/>
      </c:lineChart>
      <c:dateAx>
        <c:axId val="12537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376768"/>
        <c:crosses val="autoZero"/>
        <c:auto val="1"/>
        <c:lblOffset val="100"/>
        <c:baseTimeUnit val="years"/>
      </c:dateAx>
      <c:valAx>
        <c:axId val="12537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5374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32066223</c:v>
                </c:pt>
                <c:pt idx="1">
                  <c:v>32625220</c:v>
                </c:pt>
                <c:pt idx="2">
                  <c:v>32870920</c:v>
                </c:pt>
                <c:pt idx="3">
                  <c:v>33071000</c:v>
                </c:pt>
                <c:pt idx="4">
                  <c:v>33746270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99-4894-84BC-B1ED1AE9F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07232"/>
        <c:axId val="12540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40264615</c:v>
                </c:pt>
                <c:pt idx="1">
                  <c:v>41593368</c:v>
                </c:pt>
                <c:pt idx="2">
                  <c:v>42578034</c:v>
                </c:pt>
                <c:pt idx="3">
                  <c:v>45645830</c:v>
                </c:pt>
                <c:pt idx="4">
                  <c:v>47082778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99-4894-84BC-B1ED1AE9F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07232"/>
        <c:axId val="125409152"/>
      </c:lineChart>
      <c:dateAx>
        <c:axId val="12540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409152"/>
        <c:crosses val="autoZero"/>
        <c:auto val="1"/>
        <c:lblOffset val="100"/>
        <c:baseTimeUnit val="years"/>
      </c:dateAx>
      <c:valAx>
        <c:axId val="12540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540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23</c:v>
                </c:pt>
                <c:pt idx="1">
                  <c:v>21.1</c:v>
                </c:pt>
                <c:pt idx="2">
                  <c:v>21.5</c:v>
                </c:pt>
                <c:pt idx="3">
                  <c:v>22.6</c:v>
                </c:pt>
                <c:pt idx="4">
                  <c:v>22.9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B6-478A-9BCA-D19B7CC8D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47552"/>
        <c:axId val="12545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23.2</c:v>
                </c:pt>
                <c:pt idx="1">
                  <c:v>23.2</c:v>
                </c:pt>
                <c:pt idx="2">
                  <c:v>23.9</c:v>
                </c:pt>
                <c:pt idx="3">
                  <c:v>23.8</c:v>
                </c:pt>
                <c:pt idx="4">
                  <c:v>23.9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B6-478A-9BCA-D19B7CC8D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47552"/>
        <c:axId val="125457920"/>
      </c:lineChart>
      <c:dateAx>
        <c:axId val="12544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457920"/>
        <c:crosses val="autoZero"/>
        <c:auto val="1"/>
        <c:lblOffset val="100"/>
        <c:baseTimeUnit val="years"/>
      </c:dateAx>
      <c:valAx>
        <c:axId val="12545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5447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60.7</c:v>
                </c:pt>
                <c:pt idx="2">
                  <c:v>60.2</c:v>
                </c:pt>
                <c:pt idx="3">
                  <c:v>58.4</c:v>
                </c:pt>
                <c:pt idx="4">
                  <c:v>57.9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56-43EC-93C2-FE8F0D8C8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26112"/>
        <c:axId val="12642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54</c:v>
                </c:pt>
                <c:pt idx="1">
                  <c:v>55.6</c:v>
                </c:pt>
                <c:pt idx="2">
                  <c:v>54.8</c:v>
                </c:pt>
                <c:pt idx="3">
                  <c:v>55.8</c:v>
                </c:pt>
                <c:pt idx="4">
                  <c:v>56.1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56-43EC-93C2-FE8F0D8C8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26112"/>
        <c:axId val="126428288"/>
      </c:lineChart>
      <c:dateAx>
        <c:axId val="12642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428288"/>
        <c:crosses val="autoZero"/>
        <c:auto val="1"/>
        <c:lblOffset val="100"/>
        <c:baseTimeUnit val="years"/>
      </c:dateAx>
      <c:valAx>
        <c:axId val="126428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6426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="55" zoomScaleNormal="55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  <c r="NS2" s="137"/>
      <c r="NT2" s="137"/>
      <c r="NU2" s="137"/>
      <c r="NV2" s="137"/>
      <c r="NW2" s="137"/>
      <c r="NX2" s="137"/>
    </row>
    <row r="3" spans="1:388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  <c r="NS3" s="137"/>
      <c r="NT3" s="137"/>
      <c r="NU3" s="137"/>
      <c r="NV3" s="137"/>
      <c r="NW3" s="137"/>
      <c r="NX3" s="137"/>
    </row>
    <row r="4" spans="1:388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  <c r="NS4" s="137"/>
      <c r="NT4" s="137"/>
      <c r="NU4" s="137"/>
      <c r="NV4" s="137"/>
      <c r="NW4" s="137"/>
      <c r="NX4" s="137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8" t="str">
        <f>データ!H6</f>
        <v>長野県伊南行政組合　昭和伊南総合病院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2"/>
      <c r="AU7" s="130" t="s">
        <v>2</v>
      </c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2"/>
      <c r="CN7" s="130" t="s">
        <v>3</v>
      </c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2"/>
      <c r="EG7" s="130" t="s">
        <v>4</v>
      </c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2"/>
      <c r="FZ7" s="130" t="s">
        <v>5</v>
      </c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2"/>
      <c r="ID7" s="130" t="s">
        <v>6</v>
      </c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  <c r="IW7" s="131"/>
      <c r="IX7" s="131"/>
      <c r="IY7" s="131"/>
      <c r="IZ7" s="131"/>
      <c r="JA7" s="131"/>
      <c r="JB7" s="131"/>
      <c r="JC7" s="131"/>
      <c r="JD7" s="131"/>
      <c r="JE7" s="131"/>
      <c r="JF7" s="131"/>
      <c r="JG7" s="131"/>
      <c r="JH7" s="131"/>
      <c r="JI7" s="131"/>
      <c r="JJ7" s="131"/>
      <c r="JK7" s="131"/>
      <c r="JL7" s="131"/>
      <c r="JM7" s="131"/>
      <c r="JN7" s="131"/>
      <c r="JO7" s="131"/>
      <c r="JP7" s="131"/>
      <c r="JQ7" s="131"/>
      <c r="JR7" s="131"/>
      <c r="JS7" s="131"/>
      <c r="JT7" s="131"/>
      <c r="JU7" s="131"/>
      <c r="JV7" s="132"/>
      <c r="JW7" s="130" t="s">
        <v>7</v>
      </c>
      <c r="JX7" s="131"/>
      <c r="JY7" s="131"/>
      <c r="JZ7" s="131"/>
      <c r="KA7" s="131"/>
      <c r="KB7" s="131"/>
      <c r="KC7" s="131"/>
      <c r="KD7" s="131"/>
      <c r="KE7" s="131"/>
      <c r="KF7" s="131"/>
      <c r="KG7" s="131"/>
      <c r="KH7" s="131"/>
      <c r="KI7" s="131"/>
      <c r="KJ7" s="131"/>
      <c r="KK7" s="131"/>
      <c r="KL7" s="131"/>
      <c r="KM7" s="131"/>
      <c r="KN7" s="131"/>
      <c r="KO7" s="131"/>
      <c r="KP7" s="131"/>
      <c r="KQ7" s="131"/>
      <c r="KR7" s="131"/>
      <c r="KS7" s="131"/>
      <c r="KT7" s="131"/>
      <c r="KU7" s="131"/>
      <c r="KV7" s="131"/>
      <c r="KW7" s="131"/>
      <c r="KX7" s="131"/>
      <c r="KY7" s="131"/>
      <c r="KZ7" s="131"/>
      <c r="LA7" s="131"/>
      <c r="LB7" s="131"/>
      <c r="LC7" s="131"/>
      <c r="LD7" s="131"/>
      <c r="LE7" s="131"/>
      <c r="LF7" s="131"/>
      <c r="LG7" s="131"/>
      <c r="LH7" s="131"/>
      <c r="LI7" s="131"/>
      <c r="LJ7" s="131"/>
      <c r="LK7" s="131"/>
      <c r="LL7" s="131"/>
      <c r="LM7" s="131"/>
      <c r="LN7" s="131"/>
      <c r="LO7" s="132"/>
      <c r="LP7" s="130" t="s">
        <v>8</v>
      </c>
      <c r="LQ7" s="131"/>
      <c r="LR7" s="131"/>
      <c r="LS7" s="131"/>
      <c r="LT7" s="131"/>
      <c r="LU7" s="131"/>
      <c r="LV7" s="131"/>
      <c r="LW7" s="131"/>
      <c r="LX7" s="131"/>
      <c r="LY7" s="131"/>
      <c r="LZ7" s="131"/>
      <c r="MA7" s="131"/>
      <c r="MB7" s="131"/>
      <c r="MC7" s="131"/>
      <c r="MD7" s="131"/>
      <c r="ME7" s="131"/>
      <c r="MF7" s="131"/>
      <c r="MG7" s="131"/>
      <c r="MH7" s="131"/>
      <c r="MI7" s="131"/>
      <c r="MJ7" s="131"/>
      <c r="MK7" s="131"/>
      <c r="ML7" s="131"/>
      <c r="MM7" s="131"/>
      <c r="MN7" s="131"/>
      <c r="MO7" s="131"/>
      <c r="MP7" s="131"/>
      <c r="MQ7" s="131"/>
      <c r="MR7" s="131"/>
      <c r="MS7" s="131"/>
      <c r="MT7" s="131"/>
      <c r="MU7" s="131"/>
      <c r="MV7" s="131"/>
      <c r="MW7" s="131"/>
      <c r="MX7" s="131"/>
      <c r="MY7" s="131"/>
      <c r="MZ7" s="131"/>
      <c r="NA7" s="131"/>
      <c r="NB7" s="131"/>
      <c r="NC7" s="131"/>
      <c r="ND7" s="131"/>
      <c r="NE7" s="131"/>
      <c r="NF7" s="131"/>
      <c r="NG7" s="131"/>
      <c r="NH7" s="13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25" t="str">
        <f>データ!K6</f>
        <v>条例全部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7"/>
      <c r="AU8" s="125" t="str">
        <f>データ!L6</f>
        <v>病院事業</v>
      </c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7"/>
      <c r="CN8" s="125" t="str">
        <f>データ!M6</f>
        <v>一般病院</v>
      </c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7"/>
      <c r="EG8" s="125" t="str">
        <f>データ!N6</f>
        <v>300床以上～400床未満</v>
      </c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7"/>
      <c r="FZ8" s="125" t="str">
        <f>データ!O7</f>
        <v>その他</v>
      </c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7"/>
      <c r="ID8" s="118">
        <f>データ!Y6</f>
        <v>300</v>
      </c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  <c r="JB8" s="119"/>
      <c r="JC8" s="119"/>
      <c r="JD8" s="119"/>
      <c r="JE8" s="119"/>
      <c r="JF8" s="119"/>
      <c r="JG8" s="119"/>
      <c r="JH8" s="119"/>
      <c r="JI8" s="119"/>
      <c r="JJ8" s="119"/>
      <c r="JK8" s="119"/>
      <c r="JL8" s="119"/>
      <c r="JM8" s="119"/>
      <c r="JN8" s="119"/>
      <c r="JO8" s="119"/>
      <c r="JP8" s="119"/>
      <c r="JQ8" s="119"/>
      <c r="JR8" s="119"/>
      <c r="JS8" s="119"/>
      <c r="JT8" s="119"/>
      <c r="JU8" s="119"/>
      <c r="JV8" s="120"/>
      <c r="JW8" s="118" t="str">
        <f>データ!Z6</f>
        <v>-</v>
      </c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20"/>
      <c r="LP8" s="118" t="str">
        <f>データ!AA6</f>
        <v>-</v>
      </c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119"/>
      <c r="ND8" s="119"/>
      <c r="NE8" s="119"/>
      <c r="NF8" s="119"/>
      <c r="NG8" s="119"/>
      <c r="NH8" s="120"/>
      <c r="NI8" s="3"/>
      <c r="NJ8" s="135" t="s">
        <v>10</v>
      </c>
      <c r="NK8" s="136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2"/>
      <c r="AU9" s="130" t="s">
        <v>13</v>
      </c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2"/>
      <c r="CN9" s="130" t="s">
        <v>14</v>
      </c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2"/>
      <c r="EG9" s="130" t="s">
        <v>15</v>
      </c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2"/>
      <c r="FZ9" s="130" t="s">
        <v>16</v>
      </c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2"/>
      <c r="ID9" s="130" t="s">
        <v>17</v>
      </c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  <c r="IW9" s="131"/>
      <c r="IX9" s="131"/>
      <c r="IY9" s="131"/>
      <c r="IZ9" s="131"/>
      <c r="JA9" s="131"/>
      <c r="JB9" s="131"/>
      <c r="JC9" s="131"/>
      <c r="JD9" s="131"/>
      <c r="JE9" s="131"/>
      <c r="JF9" s="131"/>
      <c r="JG9" s="131"/>
      <c r="JH9" s="131"/>
      <c r="JI9" s="131"/>
      <c r="JJ9" s="131"/>
      <c r="JK9" s="131"/>
      <c r="JL9" s="131"/>
      <c r="JM9" s="131"/>
      <c r="JN9" s="131"/>
      <c r="JO9" s="131"/>
      <c r="JP9" s="131"/>
      <c r="JQ9" s="131"/>
      <c r="JR9" s="131"/>
      <c r="JS9" s="131"/>
      <c r="JT9" s="131"/>
      <c r="JU9" s="131"/>
      <c r="JV9" s="132"/>
      <c r="JW9" s="130" t="s">
        <v>18</v>
      </c>
      <c r="JX9" s="131"/>
      <c r="JY9" s="131"/>
      <c r="JZ9" s="131"/>
      <c r="KA9" s="131"/>
      <c r="KB9" s="131"/>
      <c r="KC9" s="131"/>
      <c r="KD9" s="131"/>
      <c r="KE9" s="131"/>
      <c r="KF9" s="131"/>
      <c r="KG9" s="131"/>
      <c r="KH9" s="131"/>
      <c r="KI9" s="131"/>
      <c r="KJ9" s="131"/>
      <c r="KK9" s="131"/>
      <c r="KL9" s="131"/>
      <c r="KM9" s="131"/>
      <c r="KN9" s="131"/>
      <c r="KO9" s="131"/>
      <c r="KP9" s="131"/>
      <c r="KQ9" s="131"/>
      <c r="KR9" s="131"/>
      <c r="KS9" s="131"/>
      <c r="KT9" s="131"/>
      <c r="KU9" s="131"/>
      <c r="KV9" s="131"/>
      <c r="KW9" s="131"/>
      <c r="KX9" s="131"/>
      <c r="KY9" s="131"/>
      <c r="KZ9" s="131"/>
      <c r="LA9" s="131"/>
      <c r="LB9" s="131"/>
      <c r="LC9" s="131"/>
      <c r="LD9" s="131"/>
      <c r="LE9" s="131"/>
      <c r="LF9" s="131"/>
      <c r="LG9" s="131"/>
      <c r="LH9" s="131"/>
      <c r="LI9" s="131"/>
      <c r="LJ9" s="131"/>
      <c r="LK9" s="131"/>
      <c r="LL9" s="131"/>
      <c r="LM9" s="131"/>
      <c r="LN9" s="131"/>
      <c r="LO9" s="132"/>
      <c r="LP9" s="130" t="s">
        <v>19</v>
      </c>
      <c r="LQ9" s="131"/>
      <c r="LR9" s="131"/>
      <c r="LS9" s="131"/>
      <c r="LT9" s="131"/>
      <c r="LU9" s="131"/>
      <c r="LV9" s="131"/>
      <c r="LW9" s="131"/>
      <c r="LX9" s="131"/>
      <c r="LY9" s="131"/>
      <c r="LZ9" s="131"/>
      <c r="MA9" s="131"/>
      <c r="MB9" s="131"/>
      <c r="MC9" s="131"/>
      <c r="MD9" s="131"/>
      <c r="ME9" s="131"/>
      <c r="MF9" s="131"/>
      <c r="MG9" s="131"/>
      <c r="MH9" s="131"/>
      <c r="MI9" s="131"/>
      <c r="MJ9" s="131"/>
      <c r="MK9" s="131"/>
      <c r="ML9" s="131"/>
      <c r="MM9" s="131"/>
      <c r="MN9" s="131"/>
      <c r="MO9" s="131"/>
      <c r="MP9" s="131"/>
      <c r="MQ9" s="131"/>
      <c r="MR9" s="131"/>
      <c r="MS9" s="131"/>
      <c r="MT9" s="131"/>
      <c r="MU9" s="131"/>
      <c r="MV9" s="131"/>
      <c r="MW9" s="131"/>
      <c r="MX9" s="131"/>
      <c r="MY9" s="131"/>
      <c r="MZ9" s="131"/>
      <c r="NA9" s="131"/>
      <c r="NB9" s="131"/>
      <c r="NC9" s="131"/>
      <c r="ND9" s="131"/>
      <c r="NE9" s="131"/>
      <c r="NF9" s="131"/>
      <c r="NG9" s="131"/>
      <c r="NH9" s="132"/>
      <c r="NI9" s="3"/>
      <c r="NJ9" s="133" t="s">
        <v>20</v>
      </c>
      <c r="NK9" s="13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25" t="str">
        <f>データ!P6</f>
        <v>直営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7"/>
      <c r="AU10" s="118">
        <f>データ!Q6</f>
        <v>18</v>
      </c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20"/>
      <c r="CN10" s="125" t="str">
        <f>データ!R6</f>
        <v>対象</v>
      </c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7"/>
      <c r="EG10" s="125" t="str">
        <f>データ!S6</f>
        <v>ド 透 訓</v>
      </c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7"/>
      <c r="FZ10" s="125" t="str">
        <f>データ!T6</f>
        <v>救 臨 輪</v>
      </c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7"/>
      <c r="ID10" s="118" t="str">
        <f>データ!AB6</f>
        <v>-</v>
      </c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/>
      <c r="JR10" s="119"/>
      <c r="JS10" s="119"/>
      <c r="JT10" s="119"/>
      <c r="JU10" s="119"/>
      <c r="JV10" s="120"/>
      <c r="JW10" s="118" t="str">
        <f>データ!AC6</f>
        <v>-</v>
      </c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19"/>
      <c r="LK10" s="119"/>
      <c r="LL10" s="119"/>
      <c r="LM10" s="119"/>
      <c r="LN10" s="119"/>
      <c r="LO10" s="120"/>
      <c r="LP10" s="118">
        <f>データ!AD6</f>
        <v>300</v>
      </c>
      <c r="LQ10" s="119"/>
      <c r="LR10" s="119"/>
      <c r="LS10" s="119"/>
      <c r="LT10" s="119"/>
      <c r="LU10" s="119"/>
      <c r="LV10" s="119"/>
      <c r="LW10" s="119"/>
      <c r="LX10" s="119"/>
      <c r="LY10" s="119"/>
      <c r="LZ10" s="119"/>
      <c r="MA10" s="119"/>
      <c r="MB10" s="119"/>
      <c r="MC10" s="119"/>
      <c r="MD10" s="119"/>
      <c r="ME10" s="119"/>
      <c r="MF10" s="119"/>
      <c r="MG10" s="119"/>
      <c r="MH10" s="119"/>
      <c r="MI10" s="119"/>
      <c r="MJ10" s="119"/>
      <c r="MK10" s="119"/>
      <c r="ML10" s="119"/>
      <c r="MM10" s="119"/>
      <c r="MN10" s="119"/>
      <c r="MO10" s="119"/>
      <c r="MP10" s="119"/>
      <c r="MQ10" s="119"/>
      <c r="MR10" s="119"/>
      <c r="MS10" s="119"/>
      <c r="MT10" s="119"/>
      <c r="MU10" s="119"/>
      <c r="MV10" s="119"/>
      <c r="MW10" s="119"/>
      <c r="MX10" s="119"/>
      <c r="MY10" s="119"/>
      <c r="MZ10" s="119"/>
      <c r="NA10" s="119"/>
      <c r="NB10" s="119"/>
      <c r="NC10" s="119"/>
      <c r="ND10" s="119"/>
      <c r="NE10" s="119"/>
      <c r="NF10" s="119"/>
      <c r="NG10" s="119"/>
      <c r="NH10" s="120"/>
      <c r="NI10" s="2"/>
      <c r="NJ10" s="128" t="s">
        <v>22</v>
      </c>
      <c r="NK10" s="129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30" t="s">
        <v>24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2"/>
      <c r="AU11" s="130" t="s">
        <v>25</v>
      </c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2"/>
      <c r="CN11" s="130" t="s">
        <v>26</v>
      </c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2"/>
      <c r="EG11" s="130" t="s">
        <v>27</v>
      </c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2"/>
      <c r="ID11" s="130" t="s">
        <v>28</v>
      </c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  <c r="IW11" s="131"/>
      <c r="IX11" s="131"/>
      <c r="IY11" s="131"/>
      <c r="IZ11" s="131"/>
      <c r="JA11" s="131"/>
      <c r="JB11" s="131"/>
      <c r="JC11" s="131"/>
      <c r="JD11" s="131"/>
      <c r="JE11" s="131"/>
      <c r="JF11" s="131"/>
      <c r="JG11" s="131"/>
      <c r="JH11" s="131"/>
      <c r="JI11" s="131"/>
      <c r="JJ11" s="131"/>
      <c r="JK11" s="131"/>
      <c r="JL11" s="131"/>
      <c r="JM11" s="131"/>
      <c r="JN11" s="131"/>
      <c r="JO11" s="131"/>
      <c r="JP11" s="131"/>
      <c r="JQ11" s="131"/>
      <c r="JR11" s="131"/>
      <c r="JS11" s="131"/>
      <c r="JT11" s="131"/>
      <c r="JU11" s="131"/>
      <c r="JV11" s="132"/>
      <c r="JW11" s="130" t="s">
        <v>29</v>
      </c>
      <c r="JX11" s="131"/>
      <c r="JY11" s="131"/>
      <c r="JZ11" s="131"/>
      <c r="KA11" s="131"/>
      <c r="KB11" s="131"/>
      <c r="KC11" s="131"/>
      <c r="KD11" s="131"/>
      <c r="KE11" s="131"/>
      <c r="KF11" s="131"/>
      <c r="KG11" s="131"/>
      <c r="KH11" s="131"/>
      <c r="KI11" s="131"/>
      <c r="KJ11" s="131"/>
      <c r="KK11" s="131"/>
      <c r="KL11" s="131"/>
      <c r="KM11" s="131"/>
      <c r="KN11" s="131"/>
      <c r="KO11" s="131"/>
      <c r="KP11" s="131"/>
      <c r="KQ11" s="131"/>
      <c r="KR11" s="131"/>
      <c r="KS11" s="131"/>
      <c r="KT11" s="131"/>
      <c r="KU11" s="131"/>
      <c r="KV11" s="131"/>
      <c r="KW11" s="131"/>
      <c r="KX11" s="131"/>
      <c r="KY11" s="131"/>
      <c r="KZ11" s="131"/>
      <c r="LA11" s="131"/>
      <c r="LB11" s="131"/>
      <c r="LC11" s="131"/>
      <c r="LD11" s="131"/>
      <c r="LE11" s="131"/>
      <c r="LF11" s="131"/>
      <c r="LG11" s="131"/>
      <c r="LH11" s="131"/>
      <c r="LI11" s="131"/>
      <c r="LJ11" s="131"/>
      <c r="LK11" s="131"/>
      <c r="LL11" s="131"/>
      <c r="LM11" s="131"/>
      <c r="LN11" s="131"/>
      <c r="LO11" s="132"/>
      <c r="LP11" s="130" t="s">
        <v>30</v>
      </c>
      <c r="LQ11" s="131"/>
      <c r="LR11" s="131"/>
      <c r="LS11" s="131"/>
      <c r="LT11" s="131"/>
      <c r="LU11" s="131"/>
      <c r="LV11" s="131"/>
      <c r="LW11" s="131"/>
      <c r="LX11" s="131"/>
      <c r="LY11" s="131"/>
      <c r="LZ11" s="131"/>
      <c r="MA11" s="131"/>
      <c r="MB11" s="131"/>
      <c r="MC11" s="131"/>
      <c r="MD11" s="131"/>
      <c r="ME11" s="131"/>
      <c r="MF11" s="131"/>
      <c r="MG11" s="131"/>
      <c r="MH11" s="131"/>
      <c r="MI11" s="131"/>
      <c r="MJ11" s="131"/>
      <c r="MK11" s="131"/>
      <c r="ML11" s="131"/>
      <c r="MM11" s="131"/>
      <c r="MN11" s="131"/>
      <c r="MO11" s="131"/>
      <c r="MP11" s="131"/>
      <c r="MQ11" s="131"/>
      <c r="MR11" s="131"/>
      <c r="MS11" s="131"/>
      <c r="MT11" s="131"/>
      <c r="MU11" s="131"/>
      <c r="MV11" s="131"/>
      <c r="MW11" s="131"/>
      <c r="MX11" s="131"/>
      <c r="MY11" s="131"/>
      <c r="MZ11" s="131"/>
      <c r="NA11" s="131"/>
      <c r="NB11" s="131"/>
      <c r="NC11" s="131"/>
      <c r="ND11" s="131"/>
      <c r="NE11" s="131"/>
      <c r="NF11" s="131"/>
      <c r="NG11" s="131"/>
      <c r="NH11" s="13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8" t="str">
        <f>データ!U6</f>
        <v>-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20"/>
      <c r="AU12" s="118">
        <f>データ!V6</f>
        <v>21682</v>
      </c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20"/>
      <c r="CN12" s="125" t="str">
        <f>データ!W6</f>
        <v>非該当</v>
      </c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7"/>
      <c r="EG12" s="125" t="str">
        <f>データ!X6</f>
        <v>７：１</v>
      </c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7"/>
      <c r="ID12" s="118">
        <f>データ!AE6</f>
        <v>239</v>
      </c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  <c r="IW12" s="119"/>
      <c r="IX12" s="119"/>
      <c r="IY12" s="119"/>
      <c r="IZ12" s="119"/>
      <c r="JA12" s="119"/>
      <c r="JB12" s="119"/>
      <c r="JC12" s="119"/>
      <c r="JD12" s="119"/>
      <c r="JE12" s="119"/>
      <c r="JF12" s="119"/>
      <c r="JG12" s="119"/>
      <c r="JH12" s="119"/>
      <c r="JI12" s="119"/>
      <c r="JJ12" s="119"/>
      <c r="JK12" s="119"/>
      <c r="JL12" s="119"/>
      <c r="JM12" s="119"/>
      <c r="JN12" s="119"/>
      <c r="JO12" s="119"/>
      <c r="JP12" s="119"/>
      <c r="JQ12" s="119"/>
      <c r="JR12" s="119"/>
      <c r="JS12" s="119"/>
      <c r="JT12" s="119"/>
      <c r="JU12" s="119"/>
      <c r="JV12" s="120"/>
      <c r="JW12" s="118" t="str">
        <f>データ!AF6</f>
        <v>-</v>
      </c>
      <c r="JX12" s="119"/>
      <c r="JY12" s="119"/>
      <c r="JZ12" s="119"/>
      <c r="KA12" s="119"/>
      <c r="KB12" s="119"/>
      <c r="KC12" s="119"/>
      <c r="KD12" s="119"/>
      <c r="KE12" s="119"/>
      <c r="KF12" s="119"/>
      <c r="KG12" s="119"/>
      <c r="KH12" s="119"/>
      <c r="KI12" s="119"/>
      <c r="KJ12" s="119"/>
      <c r="KK12" s="119"/>
      <c r="KL12" s="119"/>
      <c r="KM12" s="119"/>
      <c r="KN12" s="119"/>
      <c r="KO12" s="119"/>
      <c r="KP12" s="119"/>
      <c r="KQ12" s="119"/>
      <c r="KR12" s="119"/>
      <c r="KS12" s="119"/>
      <c r="KT12" s="119"/>
      <c r="KU12" s="119"/>
      <c r="KV12" s="119"/>
      <c r="KW12" s="119"/>
      <c r="KX12" s="119"/>
      <c r="KY12" s="119"/>
      <c r="KZ12" s="119"/>
      <c r="LA12" s="119"/>
      <c r="LB12" s="119"/>
      <c r="LC12" s="119"/>
      <c r="LD12" s="119"/>
      <c r="LE12" s="119"/>
      <c r="LF12" s="119"/>
      <c r="LG12" s="119"/>
      <c r="LH12" s="119"/>
      <c r="LI12" s="119"/>
      <c r="LJ12" s="119"/>
      <c r="LK12" s="119"/>
      <c r="LL12" s="119"/>
      <c r="LM12" s="119"/>
      <c r="LN12" s="119"/>
      <c r="LO12" s="120"/>
      <c r="LP12" s="118">
        <f>データ!AG6</f>
        <v>239</v>
      </c>
      <c r="LQ12" s="119"/>
      <c r="LR12" s="119"/>
      <c r="LS12" s="119"/>
      <c r="LT12" s="119"/>
      <c r="LU12" s="119"/>
      <c r="LV12" s="119"/>
      <c r="LW12" s="119"/>
      <c r="LX12" s="119"/>
      <c r="LY12" s="119"/>
      <c r="LZ12" s="119"/>
      <c r="MA12" s="119"/>
      <c r="MB12" s="119"/>
      <c r="MC12" s="119"/>
      <c r="MD12" s="119"/>
      <c r="ME12" s="119"/>
      <c r="MF12" s="119"/>
      <c r="MG12" s="119"/>
      <c r="MH12" s="119"/>
      <c r="MI12" s="119"/>
      <c r="MJ12" s="119"/>
      <c r="MK12" s="119"/>
      <c r="ML12" s="119"/>
      <c r="MM12" s="119"/>
      <c r="MN12" s="119"/>
      <c r="MO12" s="119"/>
      <c r="MP12" s="119"/>
      <c r="MQ12" s="119"/>
      <c r="MR12" s="119"/>
      <c r="MS12" s="119"/>
      <c r="MT12" s="119"/>
      <c r="MU12" s="119"/>
      <c r="MV12" s="119"/>
      <c r="MW12" s="119"/>
      <c r="MX12" s="119"/>
      <c r="MY12" s="119"/>
      <c r="MZ12" s="119"/>
      <c r="NA12" s="119"/>
      <c r="NB12" s="119"/>
      <c r="NC12" s="119"/>
      <c r="ND12" s="119"/>
      <c r="NE12" s="119"/>
      <c r="NF12" s="119"/>
      <c r="NG12" s="119"/>
      <c r="NH12" s="12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21" t="s">
        <v>31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  <c r="IW13" s="121"/>
      <c r="IX13" s="121"/>
      <c r="IY13" s="121"/>
      <c r="IZ13" s="121"/>
      <c r="JA13" s="121"/>
      <c r="JB13" s="121"/>
      <c r="JC13" s="121"/>
      <c r="JD13" s="121"/>
      <c r="JE13" s="121"/>
      <c r="JF13" s="121"/>
      <c r="JG13" s="121"/>
      <c r="JH13" s="121"/>
      <c r="JI13" s="121"/>
      <c r="JJ13" s="121"/>
      <c r="JK13" s="121"/>
      <c r="JL13" s="121"/>
      <c r="JM13" s="121"/>
      <c r="JN13" s="121"/>
      <c r="JO13" s="121"/>
      <c r="JP13" s="121"/>
      <c r="JQ13" s="121"/>
      <c r="JR13" s="121"/>
      <c r="JS13" s="121"/>
      <c r="JT13" s="121"/>
      <c r="JU13" s="121"/>
      <c r="JV13" s="121"/>
      <c r="JW13" s="121"/>
      <c r="JX13" s="121"/>
      <c r="JY13" s="121"/>
      <c r="JZ13" s="121"/>
      <c r="KA13" s="121"/>
      <c r="KB13" s="121"/>
      <c r="KC13" s="121"/>
      <c r="KD13" s="121"/>
      <c r="KE13" s="121"/>
      <c r="KF13" s="121"/>
      <c r="KG13" s="121"/>
      <c r="KH13" s="121"/>
      <c r="KI13" s="121"/>
      <c r="KJ13" s="121"/>
      <c r="KK13" s="121"/>
      <c r="KL13" s="121"/>
      <c r="KM13" s="121"/>
      <c r="KN13" s="121"/>
      <c r="KO13" s="121"/>
      <c r="KP13" s="121"/>
      <c r="KQ13" s="121"/>
      <c r="KR13" s="121"/>
      <c r="KS13" s="121"/>
      <c r="KT13" s="121"/>
      <c r="KU13" s="121"/>
      <c r="KV13" s="121"/>
      <c r="KW13" s="121"/>
      <c r="KX13" s="121"/>
      <c r="KY13" s="121"/>
      <c r="KZ13" s="121"/>
      <c r="LA13" s="121"/>
      <c r="LB13" s="121"/>
      <c r="LC13" s="121"/>
      <c r="LD13" s="121"/>
      <c r="LE13" s="121"/>
      <c r="LF13" s="121"/>
      <c r="LG13" s="121"/>
      <c r="LH13" s="121"/>
      <c r="LI13" s="121"/>
      <c r="LJ13" s="121"/>
      <c r="LK13" s="121"/>
      <c r="LL13" s="121"/>
      <c r="LM13" s="121"/>
      <c r="LN13" s="121"/>
      <c r="LO13" s="121"/>
      <c r="LP13" s="121"/>
      <c r="LQ13" s="121"/>
      <c r="LR13" s="121"/>
      <c r="LS13" s="121"/>
      <c r="LT13" s="121"/>
      <c r="LU13" s="121"/>
      <c r="LV13" s="121"/>
      <c r="LW13" s="121"/>
      <c r="LX13" s="121"/>
      <c r="LY13" s="121"/>
      <c r="LZ13" s="121"/>
      <c r="MA13" s="121"/>
      <c r="MB13" s="121"/>
      <c r="MC13" s="121"/>
      <c r="MD13" s="121"/>
      <c r="ME13" s="121"/>
      <c r="MF13" s="121"/>
      <c r="MG13" s="121"/>
      <c r="MH13" s="121"/>
      <c r="MI13" s="121"/>
      <c r="MJ13" s="121"/>
      <c r="MK13" s="121"/>
      <c r="ML13" s="121"/>
      <c r="MM13" s="121"/>
      <c r="MN13" s="121"/>
      <c r="MO13" s="121"/>
      <c r="MP13" s="121"/>
      <c r="MQ13" s="121"/>
      <c r="MR13" s="121"/>
      <c r="MS13" s="121"/>
      <c r="MT13" s="121"/>
      <c r="MU13" s="121"/>
      <c r="MV13" s="121"/>
      <c r="MW13" s="121"/>
      <c r="MX13" s="121"/>
      <c r="MY13" s="121"/>
      <c r="MZ13" s="121"/>
      <c r="NA13" s="121"/>
      <c r="NB13" s="121"/>
      <c r="NC13" s="121"/>
      <c r="ND13" s="121"/>
      <c r="NE13" s="121"/>
      <c r="NF13" s="121"/>
      <c r="NG13" s="121"/>
      <c r="NH13" s="12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21" t="s">
        <v>32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  <c r="IW14" s="121"/>
      <c r="IX14" s="121"/>
      <c r="IY14" s="121"/>
      <c r="IZ14" s="121"/>
      <c r="JA14" s="121"/>
      <c r="JB14" s="121"/>
      <c r="JC14" s="121"/>
      <c r="JD14" s="121"/>
      <c r="JE14" s="121"/>
      <c r="JF14" s="121"/>
      <c r="JG14" s="121"/>
      <c r="JH14" s="121"/>
      <c r="JI14" s="121"/>
      <c r="JJ14" s="121"/>
      <c r="JK14" s="121"/>
      <c r="JL14" s="121"/>
      <c r="JM14" s="121"/>
      <c r="JN14" s="121"/>
      <c r="JO14" s="121"/>
      <c r="JP14" s="121"/>
      <c r="JQ14" s="121"/>
      <c r="JR14" s="121"/>
      <c r="JS14" s="121"/>
      <c r="JT14" s="121"/>
      <c r="JU14" s="121"/>
      <c r="JV14" s="121"/>
      <c r="JW14" s="121"/>
      <c r="JX14" s="121"/>
      <c r="JY14" s="121"/>
      <c r="JZ14" s="121"/>
      <c r="KA14" s="121"/>
      <c r="KB14" s="121"/>
      <c r="KC14" s="121"/>
      <c r="KD14" s="121"/>
      <c r="KE14" s="121"/>
      <c r="KF14" s="121"/>
      <c r="KG14" s="121"/>
      <c r="KH14" s="121"/>
      <c r="KI14" s="121"/>
      <c r="KJ14" s="121"/>
      <c r="KK14" s="121"/>
      <c r="KL14" s="121"/>
      <c r="KM14" s="121"/>
      <c r="KN14" s="121"/>
      <c r="KO14" s="121"/>
      <c r="KP14" s="121"/>
      <c r="KQ14" s="121"/>
      <c r="KR14" s="121"/>
      <c r="KS14" s="121"/>
      <c r="KT14" s="121"/>
      <c r="KU14" s="121"/>
      <c r="KV14" s="121"/>
      <c r="KW14" s="121"/>
      <c r="KX14" s="121"/>
      <c r="KY14" s="121"/>
      <c r="KZ14" s="121"/>
      <c r="LA14" s="121"/>
      <c r="LB14" s="121"/>
      <c r="LC14" s="121"/>
      <c r="LD14" s="121"/>
      <c r="LE14" s="121"/>
      <c r="LF14" s="121"/>
      <c r="LG14" s="121"/>
      <c r="LH14" s="121"/>
      <c r="LI14" s="121"/>
      <c r="LJ14" s="121"/>
      <c r="LK14" s="121"/>
      <c r="LL14" s="121"/>
      <c r="LM14" s="121"/>
      <c r="LN14" s="121"/>
      <c r="LO14" s="121"/>
      <c r="LP14" s="121"/>
      <c r="LQ14" s="121"/>
      <c r="LR14" s="121"/>
      <c r="LS14" s="121"/>
      <c r="LT14" s="121"/>
      <c r="LU14" s="121"/>
      <c r="LV14" s="121"/>
      <c r="LW14" s="121"/>
      <c r="LX14" s="121"/>
      <c r="LY14" s="121"/>
      <c r="LZ14" s="121"/>
      <c r="MA14" s="121"/>
      <c r="MB14" s="121"/>
      <c r="MC14" s="121"/>
      <c r="MD14" s="121"/>
      <c r="ME14" s="121"/>
      <c r="MF14" s="121"/>
      <c r="MG14" s="121"/>
      <c r="MH14" s="121"/>
      <c r="MI14" s="121"/>
      <c r="MJ14" s="121"/>
      <c r="MK14" s="121"/>
      <c r="ML14" s="121"/>
      <c r="MM14" s="121"/>
      <c r="MN14" s="121"/>
      <c r="MO14" s="121"/>
      <c r="MP14" s="121"/>
      <c r="MQ14" s="121"/>
      <c r="MR14" s="121"/>
      <c r="MS14" s="121"/>
      <c r="MT14" s="121"/>
      <c r="MU14" s="121"/>
      <c r="MV14" s="121"/>
      <c r="MW14" s="121"/>
      <c r="MX14" s="121"/>
      <c r="MY14" s="121"/>
      <c r="MZ14" s="121"/>
      <c r="NA14" s="121"/>
      <c r="NB14" s="121"/>
      <c r="NC14" s="121"/>
      <c r="ND14" s="121"/>
      <c r="NE14" s="121"/>
      <c r="NF14" s="121"/>
      <c r="NG14" s="121"/>
      <c r="NH14" s="121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22" t="s">
        <v>151</v>
      </c>
      <c r="NK16" s="123"/>
      <c r="NL16" s="123"/>
      <c r="NM16" s="123"/>
      <c r="NN16" s="123"/>
      <c r="NO16" s="123"/>
      <c r="NP16" s="123"/>
      <c r="NQ16" s="123"/>
      <c r="NR16" s="123"/>
      <c r="NS16" s="123"/>
      <c r="NT16" s="123"/>
      <c r="NU16" s="123"/>
      <c r="NV16" s="123"/>
      <c r="NW16" s="123"/>
      <c r="NX16" s="124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2" t="s">
        <v>152</v>
      </c>
      <c r="NK30" s="113"/>
      <c r="NL30" s="113"/>
      <c r="NM30" s="113"/>
      <c r="NN30" s="113"/>
      <c r="NO30" s="113"/>
      <c r="NP30" s="113"/>
      <c r="NQ30" s="113"/>
      <c r="NR30" s="113"/>
      <c r="NS30" s="113"/>
      <c r="NT30" s="113"/>
      <c r="NU30" s="113"/>
      <c r="NV30" s="113"/>
      <c r="NW30" s="113"/>
      <c r="NX30" s="114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2"/>
      <c r="NK31" s="113"/>
      <c r="NL31" s="113"/>
      <c r="NM31" s="113"/>
      <c r="NN31" s="113"/>
      <c r="NO31" s="113"/>
      <c r="NP31" s="113"/>
      <c r="NQ31" s="113"/>
      <c r="NR31" s="113"/>
      <c r="NS31" s="113"/>
      <c r="NT31" s="113"/>
      <c r="NU31" s="113"/>
      <c r="NV31" s="113"/>
      <c r="NW31" s="113"/>
      <c r="NX31" s="114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112"/>
      <c r="NK32" s="113"/>
      <c r="NL32" s="113"/>
      <c r="NM32" s="113"/>
      <c r="NN32" s="113"/>
      <c r="NO32" s="113"/>
      <c r="NP32" s="113"/>
      <c r="NQ32" s="113"/>
      <c r="NR32" s="113"/>
      <c r="NS32" s="113"/>
      <c r="NT32" s="113"/>
      <c r="NU32" s="113"/>
      <c r="NV32" s="113"/>
      <c r="NW32" s="113"/>
      <c r="NX32" s="114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103.6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106.4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107.1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108.5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106.8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92.2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93.3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94.8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96.7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97.1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12.3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0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0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0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0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61.1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58.3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61.4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65.599999999999994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66.099999999999994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112"/>
      <c r="NK33" s="113"/>
      <c r="NL33" s="113"/>
      <c r="NM33" s="113"/>
      <c r="NN33" s="113"/>
      <c r="NO33" s="113"/>
      <c r="NP33" s="113"/>
      <c r="NQ33" s="113"/>
      <c r="NR33" s="113"/>
      <c r="NS33" s="113"/>
      <c r="NT33" s="113"/>
      <c r="NU33" s="113"/>
      <c r="NV33" s="113"/>
      <c r="NW33" s="113"/>
      <c r="NX33" s="114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99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97.7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98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97.2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97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92.2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90.2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91.1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90.1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89.6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85.3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80.7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73.099999999999994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76.3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80.7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70.5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70.599999999999994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71.3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72.599999999999994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73.5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112"/>
      <c r="NK34" s="113"/>
      <c r="NL34" s="113"/>
      <c r="NM34" s="113"/>
      <c r="NN34" s="113"/>
      <c r="NO34" s="113"/>
      <c r="NP34" s="113"/>
      <c r="NQ34" s="113"/>
      <c r="NR34" s="113"/>
      <c r="NS34" s="113"/>
      <c r="NT34" s="113"/>
      <c r="NU34" s="113"/>
      <c r="NV34" s="113"/>
      <c r="NW34" s="113"/>
      <c r="NX34" s="114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2"/>
      <c r="NK35" s="113"/>
      <c r="NL35" s="113"/>
      <c r="NM35" s="113"/>
      <c r="NN35" s="113"/>
      <c r="NO35" s="113"/>
      <c r="NP35" s="113"/>
      <c r="NQ35" s="113"/>
      <c r="NR35" s="113"/>
      <c r="NS35" s="113"/>
      <c r="NT35" s="113"/>
      <c r="NU35" s="113"/>
      <c r="NV35" s="113"/>
      <c r="NW35" s="113"/>
      <c r="NX35" s="114"/>
    </row>
    <row r="36" spans="1:388" ht="13.5" customHeight="1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112"/>
      <c r="NK36" s="113"/>
      <c r="NL36" s="113"/>
      <c r="NM36" s="113"/>
      <c r="NN36" s="113"/>
      <c r="NO36" s="113"/>
      <c r="NP36" s="113"/>
      <c r="NQ36" s="113"/>
      <c r="NR36" s="113"/>
      <c r="NS36" s="113"/>
      <c r="NT36" s="113"/>
      <c r="NU36" s="113"/>
      <c r="NV36" s="113"/>
      <c r="NW36" s="113"/>
      <c r="NX36" s="114"/>
    </row>
    <row r="37" spans="1:388" ht="13.5" customHeight="1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112"/>
      <c r="NK37" s="113"/>
      <c r="NL37" s="113"/>
      <c r="NM37" s="113"/>
      <c r="NN37" s="113"/>
      <c r="NO37" s="113"/>
      <c r="NP37" s="113"/>
      <c r="NQ37" s="113"/>
      <c r="NR37" s="113"/>
      <c r="NS37" s="113"/>
      <c r="NT37" s="113"/>
      <c r="NU37" s="113"/>
      <c r="NV37" s="113"/>
      <c r="NW37" s="113"/>
      <c r="NX37" s="114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12"/>
      <c r="NK38" s="113"/>
      <c r="NL38" s="113"/>
      <c r="NM38" s="113"/>
      <c r="NN38" s="113"/>
      <c r="NO38" s="113"/>
      <c r="NP38" s="113"/>
      <c r="NQ38" s="113"/>
      <c r="NR38" s="113"/>
      <c r="NS38" s="113"/>
      <c r="NT38" s="113"/>
      <c r="NU38" s="113"/>
      <c r="NV38" s="113"/>
      <c r="NW38" s="113"/>
      <c r="NX38" s="114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2"/>
      <c r="NK39" s="113"/>
      <c r="NL39" s="113"/>
      <c r="NM39" s="113"/>
      <c r="NN39" s="113"/>
      <c r="NO39" s="113"/>
      <c r="NP39" s="113"/>
      <c r="NQ39" s="113"/>
      <c r="NR39" s="113"/>
      <c r="NS39" s="113"/>
      <c r="NT39" s="113"/>
      <c r="NU39" s="113"/>
      <c r="NV39" s="113"/>
      <c r="NW39" s="113"/>
      <c r="NX39" s="114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2"/>
      <c r="NK40" s="113"/>
      <c r="NL40" s="113"/>
      <c r="NM40" s="113"/>
      <c r="NN40" s="113"/>
      <c r="NO40" s="113"/>
      <c r="NP40" s="113"/>
      <c r="NQ40" s="113"/>
      <c r="NR40" s="113"/>
      <c r="NS40" s="113"/>
      <c r="NT40" s="113"/>
      <c r="NU40" s="113"/>
      <c r="NV40" s="113"/>
      <c r="NW40" s="113"/>
      <c r="NX40" s="114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2"/>
      <c r="NK41" s="113"/>
      <c r="NL41" s="113"/>
      <c r="NM41" s="113"/>
      <c r="NN41" s="113"/>
      <c r="NO41" s="113"/>
      <c r="NP41" s="113"/>
      <c r="NQ41" s="113"/>
      <c r="NR41" s="113"/>
      <c r="NS41" s="113"/>
      <c r="NT41" s="113"/>
      <c r="NU41" s="113"/>
      <c r="NV41" s="113"/>
      <c r="NW41" s="113"/>
      <c r="NX41" s="114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2"/>
      <c r="NK42" s="113"/>
      <c r="NL42" s="113"/>
      <c r="NM42" s="113"/>
      <c r="NN42" s="113"/>
      <c r="NO42" s="113"/>
      <c r="NP42" s="113"/>
      <c r="NQ42" s="113"/>
      <c r="NR42" s="113"/>
      <c r="NS42" s="113"/>
      <c r="NT42" s="113"/>
      <c r="NU42" s="113"/>
      <c r="NV42" s="113"/>
      <c r="NW42" s="113"/>
      <c r="NX42" s="114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2"/>
      <c r="NK43" s="113"/>
      <c r="NL43" s="113"/>
      <c r="NM43" s="113"/>
      <c r="NN43" s="113"/>
      <c r="NO43" s="113"/>
      <c r="NP43" s="113"/>
      <c r="NQ43" s="113"/>
      <c r="NR43" s="113"/>
      <c r="NS43" s="113"/>
      <c r="NT43" s="113"/>
      <c r="NU43" s="113"/>
      <c r="NV43" s="113"/>
      <c r="NW43" s="113"/>
      <c r="NX43" s="114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2"/>
      <c r="NK44" s="113"/>
      <c r="NL44" s="113"/>
      <c r="NM44" s="113"/>
      <c r="NN44" s="113"/>
      <c r="NO44" s="113"/>
      <c r="NP44" s="113"/>
      <c r="NQ44" s="113"/>
      <c r="NR44" s="113"/>
      <c r="NS44" s="113"/>
      <c r="NT44" s="113"/>
      <c r="NU44" s="113"/>
      <c r="NV44" s="113"/>
      <c r="NW44" s="113"/>
      <c r="NX44" s="114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2"/>
      <c r="NK45" s="113"/>
      <c r="NL45" s="113"/>
      <c r="NM45" s="113"/>
      <c r="NN45" s="113"/>
      <c r="NO45" s="113"/>
      <c r="NP45" s="113"/>
      <c r="NQ45" s="113"/>
      <c r="NR45" s="113"/>
      <c r="NS45" s="113"/>
      <c r="NT45" s="113"/>
      <c r="NU45" s="113"/>
      <c r="NV45" s="113"/>
      <c r="NW45" s="113"/>
      <c r="NX45" s="114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5"/>
      <c r="NK46" s="116"/>
      <c r="NL46" s="116"/>
      <c r="NM46" s="116"/>
      <c r="NN46" s="116"/>
      <c r="NO46" s="116"/>
      <c r="NP46" s="116"/>
      <c r="NQ46" s="116"/>
      <c r="NR46" s="116"/>
      <c r="NS46" s="116"/>
      <c r="NT46" s="116"/>
      <c r="NU46" s="116"/>
      <c r="NV46" s="116"/>
      <c r="NW46" s="116"/>
      <c r="NX46" s="117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4" t="s">
        <v>153</v>
      </c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6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4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6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4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6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4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4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6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49807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49330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49508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50792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51194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12095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12676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13230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13150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14539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59.6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60.7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60.2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58.4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57.9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23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21.1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21.5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22.6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22.9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84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6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48203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48921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50413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50510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50958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11941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12272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13096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13552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13792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54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55.6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54.8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55.8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56.1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23.2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23.2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23.9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23.8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23.9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84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6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4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6"/>
    </row>
    <row r="58" spans="1:388" ht="13.5" customHeight="1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84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6"/>
    </row>
    <row r="59" spans="1:388" ht="13.5" customHeight="1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84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6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4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6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4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6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84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6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84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6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4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7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154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64.8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66.7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68.099999999999994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70.900000000000006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72.400000000000006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62.4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67.8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69.099999999999994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74.099999999999994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75.400000000000006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32066223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32625220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32870920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33071000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33746270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45.8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48.9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50.3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49.8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50.9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59.9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65.400000000000006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65.7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65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66.8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40264615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41593368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42578034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45645830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47082778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AuV6q8/wLEsqsNrp37OxSvs/SlXe/M9jDBaYQUKC9bvHvTshH9KLtLPkKII1l/3hLmfjRby+UUKVNul15whR6Q==" saltValue="lylJJgGFfk2HD6FbqX8H2A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62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63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64</v>
      </c>
      <c r="B3" s="48" t="s">
        <v>65</v>
      </c>
      <c r="C3" s="48" t="s">
        <v>66</v>
      </c>
      <c r="D3" s="48" t="s">
        <v>67</v>
      </c>
      <c r="E3" s="48" t="s">
        <v>68</v>
      </c>
      <c r="F3" s="48" t="s">
        <v>69</v>
      </c>
      <c r="G3" s="48" t="s">
        <v>70</v>
      </c>
      <c r="H3" s="49" t="s">
        <v>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72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73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74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40" t="s">
        <v>75</v>
      </c>
      <c r="AI4" s="141"/>
      <c r="AJ4" s="141"/>
      <c r="AK4" s="141"/>
      <c r="AL4" s="141"/>
      <c r="AM4" s="141"/>
      <c r="AN4" s="141"/>
      <c r="AO4" s="141"/>
      <c r="AP4" s="141"/>
      <c r="AQ4" s="141"/>
      <c r="AR4" s="142"/>
      <c r="AS4" s="143" t="s">
        <v>76</v>
      </c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43" t="s">
        <v>77</v>
      </c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40" t="s">
        <v>78</v>
      </c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139" t="s">
        <v>79</v>
      </c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43" t="s">
        <v>80</v>
      </c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 t="s">
        <v>81</v>
      </c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 t="s">
        <v>82</v>
      </c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40" t="s">
        <v>83</v>
      </c>
      <c r="DS4" s="141"/>
      <c r="DT4" s="141"/>
      <c r="DU4" s="141"/>
      <c r="DV4" s="141"/>
      <c r="DW4" s="141"/>
      <c r="DX4" s="141"/>
      <c r="DY4" s="141"/>
      <c r="DZ4" s="141"/>
      <c r="EA4" s="141"/>
      <c r="EB4" s="142"/>
      <c r="EC4" s="139" t="s">
        <v>84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 t="s">
        <v>85</v>
      </c>
      <c r="EO4" s="139"/>
      <c r="EP4" s="139"/>
      <c r="EQ4" s="139"/>
      <c r="ER4" s="139"/>
      <c r="ES4" s="139"/>
      <c r="ET4" s="139"/>
      <c r="EU4" s="139"/>
      <c r="EV4" s="139"/>
      <c r="EW4" s="139"/>
      <c r="EX4" s="139"/>
    </row>
    <row r="5" spans="1:154">
      <c r="A5" s="47" t="s">
        <v>86</v>
      </c>
      <c r="B5" s="60"/>
      <c r="C5" s="60"/>
      <c r="D5" s="60"/>
      <c r="E5" s="60"/>
      <c r="F5" s="60"/>
      <c r="G5" s="60"/>
      <c r="H5" s="61" t="s">
        <v>87</v>
      </c>
      <c r="I5" s="61" t="s">
        <v>88</v>
      </c>
      <c r="J5" s="61" t="s">
        <v>89</v>
      </c>
      <c r="K5" s="61" t="s">
        <v>1</v>
      </c>
      <c r="L5" s="61" t="s">
        <v>2</v>
      </c>
      <c r="M5" s="61" t="s">
        <v>3</v>
      </c>
      <c r="N5" s="61" t="s">
        <v>90</v>
      </c>
      <c r="O5" s="61" t="s">
        <v>5</v>
      </c>
      <c r="P5" s="61" t="s">
        <v>91</v>
      </c>
      <c r="Q5" s="61" t="s">
        <v>92</v>
      </c>
      <c r="R5" s="61" t="s">
        <v>93</v>
      </c>
      <c r="S5" s="61" t="s">
        <v>94</v>
      </c>
      <c r="T5" s="61" t="s">
        <v>95</v>
      </c>
      <c r="U5" s="61" t="s">
        <v>96</v>
      </c>
      <c r="V5" s="61" t="s">
        <v>97</v>
      </c>
      <c r="W5" s="61" t="s">
        <v>98</v>
      </c>
      <c r="X5" s="61" t="s">
        <v>99</v>
      </c>
      <c r="Y5" s="61" t="s">
        <v>100</v>
      </c>
      <c r="Z5" s="61" t="s">
        <v>101</v>
      </c>
      <c r="AA5" s="61" t="s">
        <v>102</v>
      </c>
      <c r="AB5" s="61" t="s">
        <v>103</v>
      </c>
      <c r="AC5" s="61" t="s">
        <v>104</v>
      </c>
      <c r="AD5" s="61" t="s">
        <v>105</v>
      </c>
      <c r="AE5" s="61" t="s">
        <v>106</v>
      </c>
      <c r="AF5" s="61" t="s">
        <v>107</v>
      </c>
      <c r="AG5" s="61" t="s">
        <v>108</v>
      </c>
      <c r="AH5" s="61" t="s">
        <v>109</v>
      </c>
      <c r="AI5" s="61" t="s">
        <v>110</v>
      </c>
      <c r="AJ5" s="61" t="s">
        <v>111</v>
      </c>
      <c r="AK5" s="61" t="s">
        <v>112</v>
      </c>
      <c r="AL5" s="61" t="s">
        <v>113</v>
      </c>
      <c r="AM5" s="61" t="s">
        <v>114</v>
      </c>
      <c r="AN5" s="61" t="s">
        <v>115</v>
      </c>
      <c r="AO5" s="61" t="s">
        <v>116</v>
      </c>
      <c r="AP5" s="61" t="s">
        <v>117</v>
      </c>
      <c r="AQ5" s="61" t="s">
        <v>118</v>
      </c>
      <c r="AR5" s="61" t="s">
        <v>119</v>
      </c>
      <c r="AS5" s="61" t="s">
        <v>109</v>
      </c>
      <c r="AT5" s="61" t="s">
        <v>110</v>
      </c>
      <c r="AU5" s="61" t="s">
        <v>111</v>
      </c>
      <c r="AV5" s="61" t="s">
        <v>120</v>
      </c>
      <c r="AW5" s="61" t="s">
        <v>113</v>
      </c>
      <c r="AX5" s="61" t="s">
        <v>114</v>
      </c>
      <c r="AY5" s="61" t="s">
        <v>115</v>
      </c>
      <c r="AZ5" s="61" t="s">
        <v>116</v>
      </c>
      <c r="BA5" s="61" t="s">
        <v>117</v>
      </c>
      <c r="BB5" s="61" t="s">
        <v>118</v>
      </c>
      <c r="BC5" s="61" t="s">
        <v>119</v>
      </c>
      <c r="BD5" s="61" t="s">
        <v>121</v>
      </c>
      <c r="BE5" s="61" t="s">
        <v>110</v>
      </c>
      <c r="BF5" s="61" t="s">
        <v>111</v>
      </c>
      <c r="BG5" s="61" t="s">
        <v>112</v>
      </c>
      <c r="BH5" s="61" t="s">
        <v>113</v>
      </c>
      <c r="BI5" s="61" t="s">
        <v>114</v>
      </c>
      <c r="BJ5" s="61" t="s">
        <v>115</v>
      </c>
      <c r="BK5" s="61" t="s">
        <v>116</v>
      </c>
      <c r="BL5" s="61" t="s">
        <v>117</v>
      </c>
      <c r="BM5" s="61" t="s">
        <v>118</v>
      </c>
      <c r="BN5" s="61" t="s">
        <v>119</v>
      </c>
      <c r="BO5" s="61" t="s">
        <v>109</v>
      </c>
      <c r="BP5" s="61" t="s">
        <v>110</v>
      </c>
      <c r="BQ5" s="61" t="s">
        <v>122</v>
      </c>
      <c r="BR5" s="61" t="s">
        <v>112</v>
      </c>
      <c r="BS5" s="61" t="s">
        <v>113</v>
      </c>
      <c r="BT5" s="61" t="s">
        <v>114</v>
      </c>
      <c r="BU5" s="61" t="s">
        <v>115</v>
      </c>
      <c r="BV5" s="61" t="s">
        <v>116</v>
      </c>
      <c r="BW5" s="61" t="s">
        <v>117</v>
      </c>
      <c r="BX5" s="61" t="s">
        <v>118</v>
      </c>
      <c r="BY5" s="61" t="s">
        <v>119</v>
      </c>
      <c r="BZ5" s="61" t="s">
        <v>109</v>
      </c>
      <c r="CA5" s="61" t="s">
        <v>110</v>
      </c>
      <c r="CB5" s="61" t="s">
        <v>123</v>
      </c>
      <c r="CC5" s="61" t="s">
        <v>112</v>
      </c>
      <c r="CD5" s="61" t="s">
        <v>113</v>
      </c>
      <c r="CE5" s="61" t="s">
        <v>114</v>
      </c>
      <c r="CF5" s="61" t="s">
        <v>115</v>
      </c>
      <c r="CG5" s="61" t="s">
        <v>116</v>
      </c>
      <c r="CH5" s="61" t="s">
        <v>117</v>
      </c>
      <c r="CI5" s="61" t="s">
        <v>118</v>
      </c>
      <c r="CJ5" s="61" t="s">
        <v>119</v>
      </c>
      <c r="CK5" s="61" t="s">
        <v>109</v>
      </c>
      <c r="CL5" s="61" t="s">
        <v>110</v>
      </c>
      <c r="CM5" s="61" t="s">
        <v>111</v>
      </c>
      <c r="CN5" s="61" t="s">
        <v>112</v>
      </c>
      <c r="CO5" s="61" t="s">
        <v>113</v>
      </c>
      <c r="CP5" s="61" t="s">
        <v>114</v>
      </c>
      <c r="CQ5" s="61" t="s">
        <v>115</v>
      </c>
      <c r="CR5" s="61" t="s">
        <v>116</v>
      </c>
      <c r="CS5" s="61" t="s">
        <v>117</v>
      </c>
      <c r="CT5" s="61" t="s">
        <v>118</v>
      </c>
      <c r="CU5" s="61" t="s">
        <v>119</v>
      </c>
      <c r="CV5" s="61" t="s">
        <v>124</v>
      </c>
      <c r="CW5" s="61" t="s">
        <v>110</v>
      </c>
      <c r="CX5" s="61" t="s">
        <v>111</v>
      </c>
      <c r="CY5" s="61" t="s">
        <v>112</v>
      </c>
      <c r="CZ5" s="61" t="s">
        <v>113</v>
      </c>
      <c r="DA5" s="61" t="s">
        <v>114</v>
      </c>
      <c r="DB5" s="61" t="s">
        <v>115</v>
      </c>
      <c r="DC5" s="61" t="s">
        <v>116</v>
      </c>
      <c r="DD5" s="61" t="s">
        <v>117</v>
      </c>
      <c r="DE5" s="61" t="s">
        <v>118</v>
      </c>
      <c r="DF5" s="61" t="s">
        <v>119</v>
      </c>
      <c r="DG5" s="61" t="s">
        <v>109</v>
      </c>
      <c r="DH5" s="61" t="s">
        <v>110</v>
      </c>
      <c r="DI5" s="61" t="s">
        <v>111</v>
      </c>
      <c r="DJ5" s="61" t="s">
        <v>112</v>
      </c>
      <c r="DK5" s="61" t="s">
        <v>113</v>
      </c>
      <c r="DL5" s="61" t="s">
        <v>114</v>
      </c>
      <c r="DM5" s="61" t="s">
        <v>115</v>
      </c>
      <c r="DN5" s="61" t="s">
        <v>116</v>
      </c>
      <c r="DO5" s="61" t="s">
        <v>117</v>
      </c>
      <c r="DP5" s="61" t="s">
        <v>118</v>
      </c>
      <c r="DQ5" s="61" t="s">
        <v>119</v>
      </c>
      <c r="DR5" s="61" t="s">
        <v>109</v>
      </c>
      <c r="DS5" s="61" t="s">
        <v>110</v>
      </c>
      <c r="DT5" s="61" t="s">
        <v>111</v>
      </c>
      <c r="DU5" s="61" t="s">
        <v>112</v>
      </c>
      <c r="DV5" s="61" t="s">
        <v>125</v>
      </c>
      <c r="DW5" s="61" t="s">
        <v>114</v>
      </c>
      <c r="DX5" s="61" t="s">
        <v>115</v>
      </c>
      <c r="DY5" s="61" t="s">
        <v>116</v>
      </c>
      <c r="DZ5" s="61" t="s">
        <v>117</v>
      </c>
      <c r="EA5" s="61" t="s">
        <v>118</v>
      </c>
      <c r="EB5" s="61" t="s">
        <v>119</v>
      </c>
      <c r="EC5" s="61" t="s">
        <v>109</v>
      </c>
      <c r="ED5" s="61" t="s">
        <v>110</v>
      </c>
      <c r="EE5" s="61" t="s">
        <v>111</v>
      </c>
      <c r="EF5" s="61" t="s">
        <v>112</v>
      </c>
      <c r="EG5" s="61" t="s">
        <v>113</v>
      </c>
      <c r="EH5" s="61" t="s">
        <v>114</v>
      </c>
      <c r="EI5" s="61" t="s">
        <v>115</v>
      </c>
      <c r="EJ5" s="61" t="s">
        <v>116</v>
      </c>
      <c r="EK5" s="61" t="s">
        <v>117</v>
      </c>
      <c r="EL5" s="61" t="s">
        <v>118</v>
      </c>
      <c r="EM5" s="61" t="s">
        <v>126</v>
      </c>
      <c r="EN5" s="61" t="s">
        <v>109</v>
      </c>
      <c r="EO5" s="61" t="s">
        <v>110</v>
      </c>
      <c r="EP5" s="61" t="s">
        <v>127</v>
      </c>
      <c r="EQ5" s="61" t="s">
        <v>112</v>
      </c>
      <c r="ER5" s="61" t="s">
        <v>113</v>
      </c>
      <c r="ES5" s="61" t="s">
        <v>114</v>
      </c>
      <c r="ET5" s="61" t="s">
        <v>115</v>
      </c>
      <c r="EU5" s="61" t="s">
        <v>116</v>
      </c>
      <c r="EV5" s="61" t="s">
        <v>117</v>
      </c>
      <c r="EW5" s="61" t="s">
        <v>118</v>
      </c>
      <c r="EX5" s="61" t="s">
        <v>119</v>
      </c>
    </row>
    <row r="6" spans="1:154" s="66" customFormat="1">
      <c r="A6" s="47" t="s">
        <v>128</v>
      </c>
      <c r="B6" s="62">
        <f>B8</f>
        <v>2017</v>
      </c>
      <c r="C6" s="62">
        <f t="shared" ref="C6:M6" si="2">C8</f>
        <v>208825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44" t="str">
        <f>IF(H8&lt;&gt;I8,H8,"")&amp;IF(I8&lt;&gt;J8,I8,"")&amp;"　"&amp;J8</f>
        <v>長野県伊南行政組合　昭和伊南総合病院</v>
      </c>
      <c r="I6" s="145"/>
      <c r="J6" s="146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300床以上～400床未満</v>
      </c>
      <c r="O6" s="62" t="str">
        <f>O8</f>
        <v>その他</v>
      </c>
      <c r="P6" s="62" t="str">
        <f>P8</f>
        <v>直営</v>
      </c>
      <c r="Q6" s="63">
        <f t="shared" ref="Q6:AG6" si="3">Q8</f>
        <v>18</v>
      </c>
      <c r="R6" s="62" t="str">
        <f t="shared" si="3"/>
        <v>対象</v>
      </c>
      <c r="S6" s="62" t="str">
        <f t="shared" si="3"/>
        <v>ド 透 訓</v>
      </c>
      <c r="T6" s="62" t="str">
        <f t="shared" si="3"/>
        <v>救 臨 輪</v>
      </c>
      <c r="U6" s="63" t="str">
        <f>U8</f>
        <v>-</v>
      </c>
      <c r="V6" s="63">
        <f>V8</f>
        <v>21682</v>
      </c>
      <c r="W6" s="62" t="str">
        <f>W8</f>
        <v>非該当</v>
      </c>
      <c r="X6" s="62" t="str">
        <f t="shared" si="3"/>
        <v>７：１</v>
      </c>
      <c r="Y6" s="63">
        <f t="shared" si="3"/>
        <v>300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300</v>
      </c>
      <c r="AE6" s="63">
        <f t="shared" si="3"/>
        <v>239</v>
      </c>
      <c r="AF6" s="63" t="str">
        <f t="shared" si="3"/>
        <v>-</v>
      </c>
      <c r="AG6" s="63">
        <f t="shared" si="3"/>
        <v>239</v>
      </c>
      <c r="AH6" s="64">
        <f>IF(AH8="-",NA(),AH8)</f>
        <v>103.6</v>
      </c>
      <c r="AI6" s="64">
        <f t="shared" ref="AI6:AQ6" si="4">IF(AI8="-",NA(),AI8)</f>
        <v>106.4</v>
      </c>
      <c r="AJ6" s="64">
        <f t="shared" si="4"/>
        <v>107.1</v>
      </c>
      <c r="AK6" s="64">
        <f t="shared" si="4"/>
        <v>108.5</v>
      </c>
      <c r="AL6" s="64">
        <f t="shared" si="4"/>
        <v>106.8</v>
      </c>
      <c r="AM6" s="64">
        <f t="shared" si="4"/>
        <v>99</v>
      </c>
      <c r="AN6" s="64">
        <f t="shared" si="4"/>
        <v>97.7</v>
      </c>
      <c r="AO6" s="64">
        <f t="shared" si="4"/>
        <v>98</v>
      </c>
      <c r="AP6" s="64">
        <f t="shared" si="4"/>
        <v>97.2</v>
      </c>
      <c r="AQ6" s="64">
        <f t="shared" si="4"/>
        <v>97</v>
      </c>
      <c r="AR6" s="64" t="str">
        <f>IF(AR8="-","【-】","【"&amp;SUBSTITUTE(TEXT(AR8,"#,##0.0"),"-","△")&amp;"】")</f>
        <v>【98.5】</v>
      </c>
      <c r="AS6" s="64">
        <f>IF(AS8="-",NA(),AS8)</f>
        <v>92.2</v>
      </c>
      <c r="AT6" s="64">
        <f t="shared" ref="AT6:BB6" si="5">IF(AT8="-",NA(),AT8)</f>
        <v>93.3</v>
      </c>
      <c r="AU6" s="64">
        <f t="shared" si="5"/>
        <v>94.8</v>
      </c>
      <c r="AV6" s="64">
        <f t="shared" si="5"/>
        <v>96.7</v>
      </c>
      <c r="AW6" s="64">
        <f t="shared" si="5"/>
        <v>97.1</v>
      </c>
      <c r="AX6" s="64">
        <f t="shared" si="5"/>
        <v>92.2</v>
      </c>
      <c r="AY6" s="64">
        <f t="shared" si="5"/>
        <v>90.2</v>
      </c>
      <c r="AZ6" s="64">
        <f t="shared" si="5"/>
        <v>91.1</v>
      </c>
      <c r="BA6" s="64">
        <f t="shared" si="5"/>
        <v>90.1</v>
      </c>
      <c r="BB6" s="64">
        <f t="shared" si="5"/>
        <v>89.6</v>
      </c>
      <c r="BC6" s="64" t="str">
        <f>IF(BC8="-","【-】","【"&amp;SUBSTITUTE(TEXT(BC8,"#,##0.0"),"-","△")&amp;"】")</f>
        <v>【89.7】</v>
      </c>
      <c r="BD6" s="64">
        <f>IF(BD8="-",NA(),BD8)</f>
        <v>12.3</v>
      </c>
      <c r="BE6" s="64">
        <f t="shared" ref="BE6:BM6" si="6">IF(BE8="-",NA(),BE8)</f>
        <v>0</v>
      </c>
      <c r="BF6" s="64">
        <f t="shared" si="6"/>
        <v>0</v>
      </c>
      <c r="BG6" s="64">
        <f t="shared" si="6"/>
        <v>0</v>
      </c>
      <c r="BH6" s="64">
        <f t="shared" si="6"/>
        <v>0</v>
      </c>
      <c r="BI6" s="64">
        <f t="shared" si="6"/>
        <v>85.3</v>
      </c>
      <c r="BJ6" s="64">
        <f t="shared" si="6"/>
        <v>80.7</v>
      </c>
      <c r="BK6" s="64">
        <f t="shared" si="6"/>
        <v>73.099999999999994</v>
      </c>
      <c r="BL6" s="64">
        <f t="shared" si="6"/>
        <v>76.3</v>
      </c>
      <c r="BM6" s="64">
        <f t="shared" si="6"/>
        <v>80.7</v>
      </c>
      <c r="BN6" s="64" t="str">
        <f>IF(BN8="-","【-】","【"&amp;SUBSTITUTE(TEXT(BN8,"#,##0.0"),"-","△")&amp;"】")</f>
        <v>【64.7】</v>
      </c>
      <c r="BO6" s="64">
        <f>IF(BO8="-",NA(),BO8)</f>
        <v>61.1</v>
      </c>
      <c r="BP6" s="64">
        <f t="shared" ref="BP6:BX6" si="7">IF(BP8="-",NA(),BP8)</f>
        <v>58.3</v>
      </c>
      <c r="BQ6" s="64">
        <f t="shared" si="7"/>
        <v>61.4</v>
      </c>
      <c r="BR6" s="64">
        <f t="shared" si="7"/>
        <v>65.599999999999994</v>
      </c>
      <c r="BS6" s="64">
        <f t="shared" si="7"/>
        <v>66.099999999999994</v>
      </c>
      <c r="BT6" s="64">
        <f t="shared" si="7"/>
        <v>70.5</v>
      </c>
      <c r="BU6" s="64">
        <f t="shared" si="7"/>
        <v>70.599999999999994</v>
      </c>
      <c r="BV6" s="64">
        <f t="shared" si="7"/>
        <v>71.3</v>
      </c>
      <c r="BW6" s="64">
        <f t="shared" si="7"/>
        <v>72.599999999999994</v>
      </c>
      <c r="BX6" s="64">
        <f t="shared" si="7"/>
        <v>73.5</v>
      </c>
      <c r="BY6" s="64" t="str">
        <f>IF(BY8="-","【-】","【"&amp;SUBSTITUTE(TEXT(BY8,"#,##0.0"),"-","△")&amp;"】")</f>
        <v>【74.8】</v>
      </c>
      <c r="BZ6" s="65">
        <f>IF(BZ8="-",NA(),BZ8)</f>
        <v>49807</v>
      </c>
      <c r="CA6" s="65">
        <f t="shared" ref="CA6:CI6" si="8">IF(CA8="-",NA(),CA8)</f>
        <v>49330</v>
      </c>
      <c r="CB6" s="65">
        <f t="shared" si="8"/>
        <v>49508</v>
      </c>
      <c r="CC6" s="65">
        <f t="shared" si="8"/>
        <v>50792</v>
      </c>
      <c r="CD6" s="65">
        <f t="shared" si="8"/>
        <v>51194</v>
      </c>
      <c r="CE6" s="65">
        <f t="shared" si="8"/>
        <v>48203</v>
      </c>
      <c r="CF6" s="65">
        <f t="shared" si="8"/>
        <v>48921</v>
      </c>
      <c r="CG6" s="65">
        <f t="shared" si="8"/>
        <v>50413</v>
      </c>
      <c r="CH6" s="65">
        <f t="shared" si="8"/>
        <v>50510</v>
      </c>
      <c r="CI6" s="65">
        <f t="shared" si="8"/>
        <v>50958</v>
      </c>
      <c r="CJ6" s="64" t="str">
        <f>IF(CJ8="-","【-】","【"&amp;SUBSTITUTE(TEXT(CJ8,"#,##0"),"-","△")&amp;"】")</f>
        <v>【50,718】</v>
      </c>
      <c r="CK6" s="65">
        <f>IF(CK8="-",NA(),CK8)</f>
        <v>12095</v>
      </c>
      <c r="CL6" s="65">
        <f t="shared" ref="CL6:CT6" si="9">IF(CL8="-",NA(),CL8)</f>
        <v>12676</v>
      </c>
      <c r="CM6" s="65">
        <f t="shared" si="9"/>
        <v>13230</v>
      </c>
      <c r="CN6" s="65">
        <f t="shared" si="9"/>
        <v>13150</v>
      </c>
      <c r="CO6" s="65">
        <f t="shared" si="9"/>
        <v>14539</v>
      </c>
      <c r="CP6" s="65">
        <f t="shared" si="9"/>
        <v>11941</v>
      </c>
      <c r="CQ6" s="65">
        <f t="shared" si="9"/>
        <v>12272</v>
      </c>
      <c r="CR6" s="65">
        <f t="shared" si="9"/>
        <v>13096</v>
      </c>
      <c r="CS6" s="65">
        <f t="shared" si="9"/>
        <v>13552</v>
      </c>
      <c r="CT6" s="65">
        <f t="shared" si="9"/>
        <v>13792</v>
      </c>
      <c r="CU6" s="64" t="str">
        <f>IF(CU8="-","【-】","【"&amp;SUBSTITUTE(TEXT(CU8,"#,##0"),"-","△")&amp;"】")</f>
        <v>【14,202】</v>
      </c>
      <c r="CV6" s="64">
        <f>IF(CV8="-",NA(),CV8)</f>
        <v>59.6</v>
      </c>
      <c r="CW6" s="64">
        <f t="shared" ref="CW6:DE6" si="10">IF(CW8="-",NA(),CW8)</f>
        <v>60.7</v>
      </c>
      <c r="CX6" s="64">
        <f t="shared" si="10"/>
        <v>60.2</v>
      </c>
      <c r="CY6" s="64">
        <f t="shared" si="10"/>
        <v>58.4</v>
      </c>
      <c r="CZ6" s="64">
        <f t="shared" si="10"/>
        <v>57.9</v>
      </c>
      <c r="DA6" s="64">
        <f t="shared" si="10"/>
        <v>54</v>
      </c>
      <c r="DB6" s="64">
        <f t="shared" si="10"/>
        <v>55.6</v>
      </c>
      <c r="DC6" s="64">
        <f t="shared" si="10"/>
        <v>54.8</v>
      </c>
      <c r="DD6" s="64">
        <f t="shared" si="10"/>
        <v>55.8</v>
      </c>
      <c r="DE6" s="64">
        <f t="shared" si="10"/>
        <v>56.1</v>
      </c>
      <c r="DF6" s="64" t="str">
        <f>IF(DF8="-","【-】","【"&amp;SUBSTITUTE(TEXT(DF8,"#,##0.0"),"-","△")&amp;"】")</f>
        <v>【55.0】</v>
      </c>
      <c r="DG6" s="64">
        <f>IF(DG8="-",NA(),DG8)</f>
        <v>23</v>
      </c>
      <c r="DH6" s="64">
        <f t="shared" ref="DH6:DP6" si="11">IF(DH8="-",NA(),DH8)</f>
        <v>21.1</v>
      </c>
      <c r="DI6" s="64">
        <f t="shared" si="11"/>
        <v>21.5</v>
      </c>
      <c r="DJ6" s="64">
        <f t="shared" si="11"/>
        <v>22.6</v>
      </c>
      <c r="DK6" s="64">
        <f t="shared" si="11"/>
        <v>22.9</v>
      </c>
      <c r="DL6" s="64">
        <f t="shared" si="11"/>
        <v>23.2</v>
      </c>
      <c r="DM6" s="64">
        <f t="shared" si="11"/>
        <v>23.2</v>
      </c>
      <c r="DN6" s="64">
        <f t="shared" si="11"/>
        <v>23.9</v>
      </c>
      <c r="DO6" s="64">
        <f t="shared" si="11"/>
        <v>23.8</v>
      </c>
      <c r="DP6" s="64">
        <f t="shared" si="11"/>
        <v>23.9</v>
      </c>
      <c r="DQ6" s="64" t="str">
        <f>IF(DQ8="-","【-】","【"&amp;SUBSTITUTE(TEXT(DQ8,"#,##0.0"),"-","△")&amp;"】")</f>
        <v>【24.3】</v>
      </c>
      <c r="DR6" s="64">
        <f>IF(DR8="-",NA(),DR8)</f>
        <v>64.8</v>
      </c>
      <c r="DS6" s="64">
        <f t="shared" ref="DS6:EA6" si="12">IF(DS8="-",NA(),DS8)</f>
        <v>66.7</v>
      </c>
      <c r="DT6" s="64">
        <f t="shared" si="12"/>
        <v>68.099999999999994</v>
      </c>
      <c r="DU6" s="64">
        <f t="shared" si="12"/>
        <v>70.900000000000006</v>
      </c>
      <c r="DV6" s="64">
        <f t="shared" si="12"/>
        <v>72.400000000000006</v>
      </c>
      <c r="DW6" s="64">
        <f t="shared" si="12"/>
        <v>45.8</v>
      </c>
      <c r="DX6" s="64">
        <f t="shared" si="12"/>
        <v>48.9</v>
      </c>
      <c r="DY6" s="64">
        <f t="shared" si="12"/>
        <v>50.3</v>
      </c>
      <c r="DZ6" s="64">
        <f t="shared" si="12"/>
        <v>49.8</v>
      </c>
      <c r="EA6" s="64">
        <f t="shared" si="12"/>
        <v>50.9</v>
      </c>
      <c r="EB6" s="64" t="str">
        <f>IF(EB8="-","【-】","【"&amp;SUBSTITUTE(TEXT(EB8,"#,##0.0"),"-","△")&amp;"】")</f>
        <v>【51.6】</v>
      </c>
      <c r="EC6" s="64">
        <f>IF(EC8="-",NA(),EC8)</f>
        <v>62.4</v>
      </c>
      <c r="ED6" s="64">
        <f t="shared" ref="ED6:EL6" si="13">IF(ED8="-",NA(),ED8)</f>
        <v>67.8</v>
      </c>
      <c r="EE6" s="64">
        <f t="shared" si="13"/>
        <v>69.099999999999994</v>
      </c>
      <c r="EF6" s="64">
        <f t="shared" si="13"/>
        <v>74.099999999999994</v>
      </c>
      <c r="EG6" s="64">
        <f t="shared" si="13"/>
        <v>75.400000000000006</v>
      </c>
      <c r="EH6" s="64">
        <f t="shared" si="13"/>
        <v>59.9</v>
      </c>
      <c r="EI6" s="64">
        <f t="shared" si="13"/>
        <v>65.400000000000006</v>
      </c>
      <c r="EJ6" s="64">
        <f t="shared" si="13"/>
        <v>65.7</v>
      </c>
      <c r="EK6" s="64">
        <f t="shared" si="13"/>
        <v>65</v>
      </c>
      <c r="EL6" s="64">
        <f t="shared" si="13"/>
        <v>66.8</v>
      </c>
      <c r="EM6" s="64" t="str">
        <f>IF(EM8="-","【-】","【"&amp;SUBSTITUTE(TEXT(EM8,"#,##0.0"),"-","△")&amp;"】")</f>
        <v>【67.6】</v>
      </c>
      <c r="EN6" s="65">
        <f>IF(EN8="-",NA(),EN8)</f>
        <v>32066223</v>
      </c>
      <c r="EO6" s="65">
        <f t="shared" ref="EO6:EW6" si="14">IF(EO8="-",NA(),EO8)</f>
        <v>32625220</v>
      </c>
      <c r="EP6" s="65">
        <f t="shared" si="14"/>
        <v>32870920</v>
      </c>
      <c r="EQ6" s="65">
        <f t="shared" si="14"/>
        <v>33071000</v>
      </c>
      <c r="ER6" s="65">
        <f t="shared" si="14"/>
        <v>33746270</v>
      </c>
      <c r="ES6" s="65">
        <f t="shared" si="14"/>
        <v>40264615</v>
      </c>
      <c r="ET6" s="65">
        <f t="shared" si="14"/>
        <v>41593368</v>
      </c>
      <c r="EU6" s="65">
        <f t="shared" si="14"/>
        <v>42578034</v>
      </c>
      <c r="EV6" s="65">
        <f t="shared" si="14"/>
        <v>45645830</v>
      </c>
      <c r="EW6" s="65">
        <f t="shared" si="14"/>
        <v>47082778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129</v>
      </c>
      <c r="B7" s="62">
        <f t="shared" ref="B7:AG7" si="15">B8</f>
        <v>2017</v>
      </c>
      <c r="C7" s="62">
        <f t="shared" si="15"/>
        <v>208825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300床以上～400床未満</v>
      </c>
      <c r="O7" s="62" t="str">
        <f>O8</f>
        <v>その他</v>
      </c>
      <c r="P7" s="62" t="str">
        <f>P8</f>
        <v>直営</v>
      </c>
      <c r="Q7" s="63">
        <f t="shared" si="15"/>
        <v>18</v>
      </c>
      <c r="R7" s="62" t="str">
        <f t="shared" si="15"/>
        <v>対象</v>
      </c>
      <c r="S7" s="62" t="str">
        <f t="shared" si="15"/>
        <v>ド 透 訓</v>
      </c>
      <c r="T7" s="62" t="str">
        <f t="shared" si="15"/>
        <v>救 臨 輪</v>
      </c>
      <c r="U7" s="63" t="str">
        <f>U8</f>
        <v>-</v>
      </c>
      <c r="V7" s="63">
        <f>V8</f>
        <v>21682</v>
      </c>
      <c r="W7" s="62" t="str">
        <f>W8</f>
        <v>非該当</v>
      </c>
      <c r="X7" s="62" t="str">
        <f t="shared" si="15"/>
        <v>７：１</v>
      </c>
      <c r="Y7" s="63">
        <f t="shared" si="15"/>
        <v>300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300</v>
      </c>
      <c r="AE7" s="63">
        <f t="shared" si="15"/>
        <v>239</v>
      </c>
      <c r="AF7" s="63" t="str">
        <f t="shared" si="15"/>
        <v>-</v>
      </c>
      <c r="AG7" s="63">
        <f t="shared" si="15"/>
        <v>239</v>
      </c>
      <c r="AH7" s="64">
        <f>AH8</f>
        <v>103.6</v>
      </c>
      <c r="AI7" s="64">
        <f t="shared" ref="AI7:AQ7" si="16">AI8</f>
        <v>106.4</v>
      </c>
      <c r="AJ7" s="64">
        <f t="shared" si="16"/>
        <v>107.1</v>
      </c>
      <c r="AK7" s="64">
        <f t="shared" si="16"/>
        <v>108.5</v>
      </c>
      <c r="AL7" s="64">
        <f t="shared" si="16"/>
        <v>106.8</v>
      </c>
      <c r="AM7" s="64">
        <f t="shared" si="16"/>
        <v>99</v>
      </c>
      <c r="AN7" s="64">
        <f t="shared" si="16"/>
        <v>97.7</v>
      </c>
      <c r="AO7" s="64">
        <f t="shared" si="16"/>
        <v>98</v>
      </c>
      <c r="AP7" s="64">
        <f t="shared" si="16"/>
        <v>97.2</v>
      </c>
      <c r="AQ7" s="64">
        <f t="shared" si="16"/>
        <v>97</v>
      </c>
      <c r="AR7" s="64"/>
      <c r="AS7" s="64">
        <f>AS8</f>
        <v>92.2</v>
      </c>
      <c r="AT7" s="64">
        <f t="shared" ref="AT7:BB7" si="17">AT8</f>
        <v>93.3</v>
      </c>
      <c r="AU7" s="64">
        <f t="shared" si="17"/>
        <v>94.8</v>
      </c>
      <c r="AV7" s="64">
        <f t="shared" si="17"/>
        <v>96.7</v>
      </c>
      <c r="AW7" s="64">
        <f t="shared" si="17"/>
        <v>97.1</v>
      </c>
      <c r="AX7" s="64">
        <f t="shared" si="17"/>
        <v>92.2</v>
      </c>
      <c r="AY7" s="64">
        <f t="shared" si="17"/>
        <v>90.2</v>
      </c>
      <c r="AZ7" s="64">
        <f t="shared" si="17"/>
        <v>91.1</v>
      </c>
      <c r="BA7" s="64">
        <f t="shared" si="17"/>
        <v>90.1</v>
      </c>
      <c r="BB7" s="64">
        <f t="shared" si="17"/>
        <v>89.6</v>
      </c>
      <c r="BC7" s="64"/>
      <c r="BD7" s="64">
        <f>BD8</f>
        <v>12.3</v>
      </c>
      <c r="BE7" s="64">
        <f t="shared" ref="BE7:BM7" si="18">BE8</f>
        <v>0</v>
      </c>
      <c r="BF7" s="64">
        <f t="shared" si="18"/>
        <v>0</v>
      </c>
      <c r="BG7" s="64">
        <f t="shared" si="18"/>
        <v>0</v>
      </c>
      <c r="BH7" s="64">
        <f t="shared" si="18"/>
        <v>0</v>
      </c>
      <c r="BI7" s="64">
        <f t="shared" si="18"/>
        <v>85.3</v>
      </c>
      <c r="BJ7" s="64">
        <f t="shared" si="18"/>
        <v>80.7</v>
      </c>
      <c r="BK7" s="64">
        <f t="shared" si="18"/>
        <v>73.099999999999994</v>
      </c>
      <c r="BL7" s="64">
        <f t="shared" si="18"/>
        <v>76.3</v>
      </c>
      <c r="BM7" s="64">
        <f t="shared" si="18"/>
        <v>80.7</v>
      </c>
      <c r="BN7" s="64"/>
      <c r="BO7" s="64">
        <f>BO8</f>
        <v>61.1</v>
      </c>
      <c r="BP7" s="64">
        <f t="shared" ref="BP7:BX7" si="19">BP8</f>
        <v>58.3</v>
      </c>
      <c r="BQ7" s="64">
        <f t="shared" si="19"/>
        <v>61.4</v>
      </c>
      <c r="BR7" s="64">
        <f t="shared" si="19"/>
        <v>65.599999999999994</v>
      </c>
      <c r="BS7" s="64">
        <f t="shared" si="19"/>
        <v>66.099999999999994</v>
      </c>
      <c r="BT7" s="64">
        <f t="shared" si="19"/>
        <v>70.5</v>
      </c>
      <c r="BU7" s="64">
        <f t="shared" si="19"/>
        <v>70.599999999999994</v>
      </c>
      <c r="BV7" s="64">
        <f t="shared" si="19"/>
        <v>71.3</v>
      </c>
      <c r="BW7" s="64">
        <f t="shared" si="19"/>
        <v>72.599999999999994</v>
      </c>
      <c r="BX7" s="64">
        <f t="shared" si="19"/>
        <v>73.5</v>
      </c>
      <c r="BY7" s="64"/>
      <c r="BZ7" s="65">
        <f>BZ8</f>
        <v>49807</v>
      </c>
      <c r="CA7" s="65">
        <f t="shared" ref="CA7:CI7" si="20">CA8</f>
        <v>49330</v>
      </c>
      <c r="CB7" s="65">
        <f t="shared" si="20"/>
        <v>49508</v>
      </c>
      <c r="CC7" s="65">
        <f t="shared" si="20"/>
        <v>50792</v>
      </c>
      <c r="CD7" s="65">
        <f t="shared" si="20"/>
        <v>51194</v>
      </c>
      <c r="CE7" s="65">
        <f t="shared" si="20"/>
        <v>48203</v>
      </c>
      <c r="CF7" s="65">
        <f t="shared" si="20"/>
        <v>48921</v>
      </c>
      <c r="CG7" s="65">
        <f t="shared" si="20"/>
        <v>50413</v>
      </c>
      <c r="CH7" s="65">
        <f t="shared" si="20"/>
        <v>50510</v>
      </c>
      <c r="CI7" s="65">
        <f t="shared" si="20"/>
        <v>50958</v>
      </c>
      <c r="CJ7" s="64"/>
      <c r="CK7" s="65">
        <f>CK8</f>
        <v>12095</v>
      </c>
      <c r="CL7" s="65">
        <f t="shared" ref="CL7:CT7" si="21">CL8</f>
        <v>12676</v>
      </c>
      <c r="CM7" s="65">
        <f t="shared" si="21"/>
        <v>13230</v>
      </c>
      <c r="CN7" s="65">
        <f t="shared" si="21"/>
        <v>13150</v>
      </c>
      <c r="CO7" s="65">
        <f t="shared" si="21"/>
        <v>14539</v>
      </c>
      <c r="CP7" s="65">
        <f t="shared" si="21"/>
        <v>11941</v>
      </c>
      <c r="CQ7" s="65">
        <f t="shared" si="21"/>
        <v>12272</v>
      </c>
      <c r="CR7" s="65">
        <f t="shared" si="21"/>
        <v>13096</v>
      </c>
      <c r="CS7" s="65">
        <f t="shared" si="21"/>
        <v>13552</v>
      </c>
      <c r="CT7" s="65">
        <f t="shared" si="21"/>
        <v>13792</v>
      </c>
      <c r="CU7" s="64"/>
      <c r="CV7" s="64">
        <f>CV8</f>
        <v>59.6</v>
      </c>
      <c r="CW7" s="64">
        <f t="shared" ref="CW7:DE7" si="22">CW8</f>
        <v>60.7</v>
      </c>
      <c r="CX7" s="64">
        <f t="shared" si="22"/>
        <v>60.2</v>
      </c>
      <c r="CY7" s="64">
        <f t="shared" si="22"/>
        <v>58.4</v>
      </c>
      <c r="CZ7" s="64">
        <f t="shared" si="22"/>
        <v>57.9</v>
      </c>
      <c r="DA7" s="64">
        <f t="shared" si="22"/>
        <v>54</v>
      </c>
      <c r="DB7" s="64">
        <f t="shared" si="22"/>
        <v>55.6</v>
      </c>
      <c r="DC7" s="64">
        <f t="shared" si="22"/>
        <v>54.8</v>
      </c>
      <c r="DD7" s="64">
        <f t="shared" si="22"/>
        <v>55.8</v>
      </c>
      <c r="DE7" s="64">
        <f t="shared" si="22"/>
        <v>56.1</v>
      </c>
      <c r="DF7" s="64"/>
      <c r="DG7" s="64">
        <f>DG8</f>
        <v>23</v>
      </c>
      <c r="DH7" s="64">
        <f t="shared" ref="DH7:DP7" si="23">DH8</f>
        <v>21.1</v>
      </c>
      <c r="DI7" s="64">
        <f t="shared" si="23"/>
        <v>21.5</v>
      </c>
      <c r="DJ7" s="64">
        <f t="shared" si="23"/>
        <v>22.6</v>
      </c>
      <c r="DK7" s="64">
        <f t="shared" si="23"/>
        <v>22.9</v>
      </c>
      <c r="DL7" s="64">
        <f t="shared" si="23"/>
        <v>23.2</v>
      </c>
      <c r="DM7" s="64">
        <f t="shared" si="23"/>
        <v>23.2</v>
      </c>
      <c r="DN7" s="64">
        <f t="shared" si="23"/>
        <v>23.9</v>
      </c>
      <c r="DO7" s="64">
        <f t="shared" si="23"/>
        <v>23.8</v>
      </c>
      <c r="DP7" s="64">
        <f t="shared" si="23"/>
        <v>23.9</v>
      </c>
      <c r="DQ7" s="64"/>
      <c r="DR7" s="64">
        <f>DR8</f>
        <v>64.8</v>
      </c>
      <c r="DS7" s="64">
        <f t="shared" ref="DS7:EA7" si="24">DS8</f>
        <v>66.7</v>
      </c>
      <c r="DT7" s="64">
        <f t="shared" si="24"/>
        <v>68.099999999999994</v>
      </c>
      <c r="DU7" s="64">
        <f t="shared" si="24"/>
        <v>70.900000000000006</v>
      </c>
      <c r="DV7" s="64">
        <f t="shared" si="24"/>
        <v>72.400000000000006</v>
      </c>
      <c r="DW7" s="64">
        <f t="shared" si="24"/>
        <v>45.8</v>
      </c>
      <c r="DX7" s="64">
        <f t="shared" si="24"/>
        <v>48.9</v>
      </c>
      <c r="DY7" s="64">
        <f t="shared" si="24"/>
        <v>50.3</v>
      </c>
      <c r="DZ7" s="64">
        <f t="shared" si="24"/>
        <v>49.8</v>
      </c>
      <c r="EA7" s="64">
        <f t="shared" si="24"/>
        <v>50.9</v>
      </c>
      <c r="EB7" s="64"/>
      <c r="EC7" s="64">
        <f>EC8</f>
        <v>62.4</v>
      </c>
      <c r="ED7" s="64">
        <f t="shared" ref="ED7:EL7" si="25">ED8</f>
        <v>67.8</v>
      </c>
      <c r="EE7" s="64">
        <f t="shared" si="25"/>
        <v>69.099999999999994</v>
      </c>
      <c r="EF7" s="64">
        <f t="shared" si="25"/>
        <v>74.099999999999994</v>
      </c>
      <c r="EG7" s="64">
        <f t="shared" si="25"/>
        <v>75.400000000000006</v>
      </c>
      <c r="EH7" s="64">
        <f t="shared" si="25"/>
        <v>59.9</v>
      </c>
      <c r="EI7" s="64">
        <f t="shared" si="25"/>
        <v>65.400000000000006</v>
      </c>
      <c r="EJ7" s="64">
        <f t="shared" si="25"/>
        <v>65.7</v>
      </c>
      <c r="EK7" s="64">
        <f t="shared" si="25"/>
        <v>65</v>
      </c>
      <c r="EL7" s="64">
        <f t="shared" si="25"/>
        <v>66.8</v>
      </c>
      <c r="EM7" s="64"/>
      <c r="EN7" s="65">
        <f>EN8</f>
        <v>32066223</v>
      </c>
      <c r="EO7" s="65">
        <f t="shared" ref="EO7:EW7" si="26">EO8</f>
        <v>32625220</v>
      </c>
      <c r="EP7" s="65">
        <f t="shared" si="26"/>
        <v>32870920</v>
      </c>
      <c r="EQ7" s="65">
        <f t="shared" si="26"/>
        <v>33071000</v>
      </c>
      <c r="ER7" s="65">
        <f t="shared" si="26"/>
        <v>33746270</v>
      </c>
      <c r="ES7" s="65">
        <f t="shared" si="26"/>
        <v>40264615</v>
      </c>
      <c r="ET7" s="65">
        <f t="shared" si="26"/>
        <v>41593368</v>
      </c>
      <c r="EU7" s="65">
        <f t="shared" si="26"/>
        <v>42578034</v>
      </c>
      <c r="EV7" s="65">
        <f t="shared" si="26"/>
        <v>45645830</v>
      </c>
      <c r="EW7" s="65">
        <f t="shared" si="26"/>
        <v>47082778</v>
      </c>
      <c r="EX7" s="65"/>
    </row>
    <row r="8" spans="1:154" s="66" customFormat="1">
      <c r="A8" s="47"/>
      <c r="B8" s="67">
        <v>2017</v>
      </c>
      <c r="C8" s="67">
        <v>208825</v>
      </c>
      <c r="D8" s="67">
        <v>46</v>
      </c>
      <c r="E8" s="67">
        <v>6</v>
      </c>
      <c r="F8" s="67">
        <v>0</v>
      </c>
      <c r="G8" s="67">
        <v>1</v>
      </c>
      <c r="H8" s="67" t="s">
        <v>130</v>
      </c>
      <c r="I8" s="67" t="s">
        <v>131</v>
      </c>
      <c r="J8" s="67" t="s">
        <v>132</v>
      </c>
      <c r="K8" s="67" t="s">
        <v>133</v>
      </c>
      <c r="L8" s="67" t="s">
        <v>134</v>
      </c>
      <c r="M8" s="67" t="s">
        <v>135</v>
      </c>
      <c r="N8" s="67" t="s">
        <v>136</v>
      </c>
      <c r="O8" s="67" t="s">
        <v>137</v>
      </c>
      <c r="P8" s="67" t="s">
        <v>138</v>
      </c>
      <c r="Q8" s="68">
        <v>18</v>
      </c>
      <c r="R8" s="67" t="s">
        <v>139</v>
      </c>
      <c r="S8" s="67" t="s">
        <v>140</v>
      </c>
      <c r="T8" s="67" t="s">
        <v>141</v>
      </c>
      <c r="U8" s="68" t="s">
        <v>142</v>
      </c>
      <c r="V8" s="68">
        <v>21682</v>
      </c>
      <c r="W8" s="67" t="s">
        <v>143</v>
      </c>
      <c r="X8" s="69" t="s">
        <v>144</v>
      </c>
      <c r="Y8" s="68">
        <v>300</v>
      </c>
      <c r="Z8" s="68" t="s">
        <v>142</v>
      </c>
      <c r="AA8" s="68" t="s">
        <v>142</v>
      </c>
      <c r="AB8" s="68" t="s">
        <v>142</v>
      </c>
      <c r="AC8" s="68" t="s">
        <v>142</v>
      </c>
      <c r="AD8" s="68">
        <v>300</v>
      </c>
      <c r="AE8" s="68">
        <v>239</v>
      </c>
      <c r="AF8" s="68" t="s">
        <v>142</v>
      </c>
      <c r="AG8" s="68">
        <v>239</v>
      </c>
      <c r="AH8" s="70">
        <v>103.6</v>
      </c>
      <c r="AI8" s="70">
        <v>106.4</v>
      </c>
      <c r="AJ8" s="70">
        <v>107.1</v>
      </c>
      <c r="AK8" s="70">
        <v>108.5</v>
      </c>
      <c r="AL8" s="70">
        <v>106.8</v>
      </c>
      <c r="AM8" s="70">
        <v>99</v>
      </c>
      <c r="AN8" s="70">
        <v>97.7</v>
      </c>
      <c r="AO8" s="70">
        <v>98</v>
      </c>
      <c r="AP8" s="70">
        <v>97.2</v>
      </c>
      <c r="AQ8" s="70">
        <v>97</v>
      </c>
      <c r="AR8" s="70">
        <v>98.5</v>
      </c>
      <c r="AS8" s="70">
        <v>92.2</v>
      </c>
      <c r="AT8" s="70">
        <v>93.3</v>
      </c>
      <c r="AU8" s="70">
        <v>94.8</v>
      </c>
      <c r="AV8" s="70">
        <v>96.7</v>
      </c>
      <c r="AW8" s="70">
        <v>97.1</v>
      </c>
      <c r="AX8" s="70">
        <v>92.2</v>
      </c>
      <c r="AY8" s="70">
        <v>90.2</v>
      </c>
      <c r="AZ8" s="70">
        <v>91.1</v>
      </c>
      <c r="BA8" s="70">
        <v>90.1</v>
      </c>
      <c r="BB8" s="70">
        <v>89.6</v>
      </c>
      <c r="BC8" s="70">
        <v>89.7</v>
      </c>
      <c r="BD8" s="71">
        <v>12.3</v>
      </c>
      <c r="BE8" s="71">
        <v>0</v>
      </c>
      <c r="BF8" s="71">
        <v>0</v>
      </c>
      <c r="BG8" s="71">
        <v>0</v>
      </c>
      <c r="BH8" s="71">
        <v>0</v>
      </c>
      <c r="BI8" s="71">
        <v>85.3</v>
      </c>
      <c r="BJ8" s="71">
        <v>80.7</v>
      </c>
      <c r="BK8" s="71">
        <v>73.099999999999994</v>
      </c>
      <c r="BL8" s="71">
        <v>76.3</v>
      </c>
      <c r="BM8" s="71">
        <v>80.7</v>
      </c>
      <c r="BN8" s="71">
        <v>64.7</v>
      </c>
      <c r="BO8" s="70">
        <v>61.1</v>
      </c>
      <c r="BP8" s="70">
        <v>58.3</v>
      </c>
      <c r="BQ8" s="70">
        <v>61.4</v>
      </c>
      <c r="BR8" s="70">
        <v>65.599999999999994</v>
      </c>
      <c r="BS8" s="70">
        <v>66.099999999999994</v>
      </c>
      <c r="BT8" s="70">
        <v>70.5</v>
      </c>
      <c r="BU8" s="70">
        <v>70.599999999999994</v>
      </c>
      <c r="BV8" s="70">
        <v>71.3</v>
      </c>
      <c r="BW8" s="70">
        <v>72.599999999999994</v>
      </c>
      <c r="BX8" s="70">
        <v>73.5</v>
      </c>
      <c r="BY8" s="70">
        <v>74.8</v>
      </c>
      <c r="BZ8" s="71">
        <v>49807</v>
      </c>
      <c r="CA8" s="71">
        <v>49330</v>
      </c>
      <c r="CB8" s="71">
        <v>49508</v>
      </c>
      <c r="CC8" s="71">
        <v>50792</v>
      </c>
      <c r="CD8" s="71">
        <v>51194</v>
      </c>
      <c r="CE8" s="71">
        <v>48203</v>
      </c>
      <c r="CF8" s="71">
        <v>48921</v>
      </c>
      <c r="CG8" s="71">
        <v>50413</v>
      </c>
      <c r="CH8" s="71">
        <v>50510</v>
      </c>
      <c r="CI8" s="71">
        <v>50958</v>
      </c>
      <c r="CJ8" s="70">
        <v>50718</v>
      </c>
      <c r="CK8" s="71">
        <v>12095</v>
      </c>
      <c r="CL8" s="71">
        <v>12676</v>
      </c>
      <c r="CM8" s="71">
        <v>13230</v>
      </c>
      <c r="CN8" s="71">
        <v>13150</v>
      </c>
      <c r="CO8" s="71">
        <v>14539</v>
      </c>
      <c r="CP8" s="71">
        <v>11941</v>
      </c>
      <c r="CQ8" s="71">
        <v>12272</v>
      </c>
      <c r="CR8" s="71">
        <v>13096</v>
      </c>
      <c r="CS8" s="71">
        <v>13552</v>
      </c>
      <c r="CT8" s="71">
        <v>13792</v>
      </c>
      <c r="CU8" s="70">
        <v>14202</v>
      </c>
      <c r="CV8" s="71">
        <v>59.6</v>
      </c>
      <c r="CW8" s="71">
        <v>60.7</v>
      </c>
      <c r="CX8" s="71">
        <v>60.2</v>
      </c>
      <c r="CY8" s="71">
        <v>58.4</v>
      </c>
      <c r="CZ8" s="71">
        <v>57.9</v>
      </c>
      <c r="DA8" s="71">
        <v>54</v>
      </c>
      <c r="DB8" s="71">
        <v>55.6</v>
      </c>
      <c r="DC8" s="71">
        <v>54.8</v>
      </c>
      <c r="DD8" s="71">
        <v>55.8</v>
      </c>
      <c r="DE8" s="71">
        <v>56.1</v>
      </c>
      <c r="DF8" s="71">
        <v>55</v>
      </c>
      <c r="DG8" s="71">
        <v>23</v>
      </c>
      <c r="DH8" s="71">
        <v>21.1</v>
      </c>
      <c r="DI8" s="71">
        <v>21.5</v>
      </c>
      <c r="DJ8" s="71">
        <v>22.6</v>
      </c>
      <c r="DK8" s="71">
        <v>22.9</v>
      </c>
      <c r="DL8" s="71">
        <v>23.2</v>
      </c>
      <c r="DM8" s="71">
        <v>23.2</v>
      </c>
      <c r="DN8" s="71">
        <v>23.9</v>
      </c>
      <c r="DO8" s="71">
        <v>23.8</v>
      </c>
      <c r="DP8" s="71">
        <v>23.9</v>
      </c>
      <c r="DQ8" s="71">
        <v>24.3</v>
      </c>
      <c r="DR8" s="70">
        <v>64.8</v>
      </c>
      <c r="DS8" s="70">
        <v>66.7</v>
      </c>
      <c r="DT8" s="70">
        <v>68.099999999999994</v>
      </c>
      <c r="DU8" s="70">
        <v>70.900000000000006</v>
      </c>
      <c r="DV8" s="70">
        <v>72.400000000000006</v>
      </c>
      <c r="DW8" s="70">
        <v>45.8</v>
      </c>
      <c r="DX8" s="70">
        <v>48.9</v>
      </c>
      <c r="DY8" s="70">
        <v>50.3</v>
      </c>
      <c r="DZ8" s="70">
        <v>49.8</v>
      </c>
      <c r="EA8" s="70">
        <v>50.9</v>
      </c>
      <c r="EB8" s="70">
        <v>51.6</v>
      </c>
      <c r="EC8" s="70">
        <v>62.4</v>
      </c>
      <c r="ED8" s="70">
        <v>67.8</v>
      </c>
      <c r="EE8" s="70">
        <v>69.099999999999994</v>
      </c>
      <c r="EF8" s="70">
        <v>74.099999999999994</v>
      </c>
      <c r="EG8" s="70">
        <v>75.400000000000006</v>
      </c>
      <c r="EH8" s="70">
        <v>59.9</v>
      </c>
      <c r="EI8" s="70">
        <v>65.400000000000006</v>
      </c>
      <c r="EJ8" s="70">
        <v>65.7</v>
      </c>
      <c r="EK8" s="70">
        <v>65</v>
      </c>
      <c r="EL8" s="70">
        <v>66.8</v>
      </c>
      <c r="EM8" s="70">
        <v>67.599999999999994</v>
      </c>
      <c r="EN8" s="71">
        <v>32066223</v>
      </c>
      <c r="EO8" s="71">
        <v>32625220</v>
      </c>
      <c r="EP8" s="71">
        <v>32870920</v>
      </c>
      <c r="EQ8" s="71">
        <v>33071000</v>
      </c>
      <c r="ER8" s="71">
        <v>33746270</v>
      </c>
      <c r="ES8" s="71">
        <v>40264615</v>
      </c>
      <c r="ET8" s="71">
        <v>41593368</v>
      </c>
      <c r="EU8" s="71">
        <v>42578034</v>
      </c>
      <c r="EV8" s="71">
        <v>45645830</v>
      </c>
      <c r="EW8" s="71">
        <v>47082778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145</v>
      </c>
      <c r="C10" s="76" t="s">
        <v>146</v>
      </c>
      <c r="D10" s="76" t="s">
        <v>147</v>
      </c>
      <c r="E10" s="76" t="s">
        <v>148</v>
      </c>
      <c r="F10" s="76" t="s">
        <v>149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150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Administrator</cp:lastModifiedBy>
  <cp:lastPrinted>2019-01-18T04:58:43Z</cp:lastPrinted>
  <dcterms:created xsi:type="dcterms:W3CDTF">2018-12-07T10:43:33Z</dcterms:created>
  <dcterms:modified xsi:type="dcterms:W3CDTF">2019-02-22T08:31:32Z</dcterms:modified>
  <cp:category/>
</cp:coreProperties>
</file>