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af8U+O61CM0z4jfM3+E9sB4LtPSSsZgYo9pb1bWSIP1f7UuDn8Fhjp+pHxcMzHcqjb2i5mRNQm45MltZOGs7w==" workbookSaltValue="YY9eC0JPSGFmzamVXRLoOQ==" workbookSpinCount="100000" lockStructure="1"/>
  <bookViews>
    <workbookView xWindow="0" yWindow="0" windowWidth="19200" windowHeight="1155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<sst xmlns="http://schemas.openxmlformats.org/spreadsheetml/2006/main" count="235" uniqueCount="119">
  <si>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</si>
  <si>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</si>
  <si>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</si>
  <si>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</si>
  <si>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</si>
  <si>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</si>
  <si>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</si>
  <si>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</si>
  <si>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</si>
  <si>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</si>
  <si>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</si>
  <si>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</si>
  <si>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</si>
  <si>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</si>
  <si>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</si>
  <si>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</si>
  <si>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</si>
  <si>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</si>
  <si>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</si>
  <si>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</si>
  <si>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</si>
  <si>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</si>
  <si>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</si>
  <si>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</si>
  <si>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</si>
  <si>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</si>
  <si>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</si>
  <si>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</si>
  <si>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</si>
  <si>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</si>
  <si>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</si>
  <si>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</si>
  <si>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</si>
  <si>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</si>
  <si>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</si>
  <si>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</si>
  <si>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</si>
  <si>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</si>
  <si>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</si>
  <si>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</si>
  <si>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</si>
  <si>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</si>
  <si>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</si>
  <si>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</si>
  <si>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</si>
  <si>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</si>
  <si>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</si>
  <si>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</si>
  <si>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</si>
  <si>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</si>
  <si>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</si>
  <si>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</si>
  <si>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</si>
  <si>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</si>
  <si>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</si>
  <si>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</si>
  <si>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</si>
  <si>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</si>
  <si>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</si>
  <si>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</si>
  <si>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</si>
  <si>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</si>
  <si>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</si>
  <si>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</si>
  <si>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</si>
  <si>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</si>
  <si>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</si>
  <si>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</si>
  <si>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</si>
  <si>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</si>
  <si>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</si>
  <si>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</si>
  <si>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</si>
  <si>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</si>
  <si>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</si>
  <si>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</si>
  <si>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</si>
  <si>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</si>
  <si>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</si>
  <si>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</si>
  <si>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</si>
  <si>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</si>
  <si>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</si>
  <si>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</si>
  <si>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</si>
  <si>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</si>
  <si>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</si>
  <si>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</si>
  <si>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</si>
  <si>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</si>
  <si>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</si>
  <si>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</si>
  <si>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</si>
  <si>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</si>
  <si>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</si>
  <si>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</si>
  <si>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</si>
  <si>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</si>
  <si>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</si>
  <si>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</si>
  <si>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</si>
  <si>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</si>
  <si>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</si>
  <si>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</si>
  <si>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佐久水道企業団</t>
  </si>
  <si>
    <t>法適用</t>
  </si>
  <si>
    <t>水道事業</t>
  </si>
  <si>
    <t>末端給水事業</t>
  </si>
  <si>
    <t>A3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</si>
  <si>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</si>
  <si>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</si>
  <si>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</si>
  <si>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</si>
  <si>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</si>
  <si>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</si>
  <si>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</si>
  <si>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①経常収支比率は100％を超え、収益が費用を上回っており、黒字経営と言えます。②累積欠損金比率は0％で、営業活動による損失がないことを示します。また、⑤料金回収率は100％を超え、水を配るお金がお客様の水道料金で賄えていることを示します。さらに、③流動比率は高い水準にあり、企業債等の債務（借金）に対して十分な支払い能力があると言えます。
　このことから、健全な経営状況が保たれていると言えます。
　④企業債残高対給水収益比率は年々減少しており、これは新たに起債（借金）をせず、企業債の積極的な繰上償還（借金返済）によって、企業債の残高が大幅に減少したことによります。
　⑦施設利用率は類似団体と比較しても高い水準なので、有効に施設を利用できていると言えます。反面、⑧有収率が全国及び類似団体と比較しても低いことから、今後老朽管の更新を進め、漏水量を減らす等の努力が必要となります。</t>
    <rPh sb="2" eb="4">
      <t>ケイジョウ</t>
    </rPh>
    <rPh sb="4" eb="6">
      <t>シュウシ</t>
    </rPh>
    <rPh sb="6" eb="8">
      <t>ヒリツ</t>
    </rPh>
    <rPh sb="14" eb="15">
      <t>コ</t>
    </rPh>
    <rPh sb="17" eb="19">
      <t>シュウエキ</t>
    </rPh>
    <rPh sb="20" eb="22">
      <t>ヒヨウ</t>
    </rPh>
    <rPh sb="23" eb="25">
      <t>ウワマワ</t>
    </rPh>
    <rPh sb="53" eb="55">
      <t>エイギョウ</t>
    </rPh>
    <rPh sb="55" eb="57">
      <t>カツドウ</t>
    </rPh>
    <rPh sb="60" eb="62">
      <t>ソンシツ</t>
    </rPh>
    <rPh sb="68" eb="69">
      <t>シメ</t>
    </rPh>
    <rPh sb="77" eb="79">
      <t>リョウキン</t>
    </rPh>
    <rPh sb="79" eb="81">
      <t>カイシュウ</t>
    </rPh>
    <rPh sb="81" eb="82">
      <t>リツ</t>
    </rPh>
    <rPh sb="88" eb="89">
      <t>コ</t>
    </rPh>
    <rPh sb="91" eb="92">
      <t>ミズ</t>
    </rPh>
    <rPh sb="93" eb="94">
      <t>クバ</t>
    </rPh>
    <rPh sb="96" eb="97">
      <t>カネ</t>
    </rPh>
    <rPh sb="99" eb="101">
      <t>キャクサマ</t>
    </rPh>
    <rPh sb="102" eb="104">
      <t>スイドウ</t>
    </rPh>
    <rPh sb="104" eb="106">
      <t>リョウキン</t>
    </rPh>
    <rPh sb="107" eb="108">
      <t>マカナ</t>
    </rPh>
    <rPh sb="115" eb="116">
      <t>シメ</t>
    </rPh>
    <rPh sb="125" eb="127">
      <t>リュウドウ</t>
    </rPh>
    <rPh sb="127" eb="129">
      <t>ヒリツ</t>
    </rPh>
    <rPh sb="130" eb="131">
      <t>タカ</t>
    </rPh>
    <rPh sb="132" eb="134">
      <t>スイジュン</t>
    </rPh>
    <rPh sb="138" eb="140">
      <t>キギョウ</t>
    </rPh>
    <rPh sb="140" eb="141">
      <t>サイ</t>
    </rPh>
    <rPh sb="141" eb="142">
      <t>トウ</t>
    </rPh>
    <rPh sb="143" eb="145">
      <t>サイム</t>
    </rPh>
    <rPh sb="146" eb="148">
      <t>シャッキン</t>
    </rPh>
    <rPh sb="150" eb="151">
      <t>タイ</t>
    </rPh>
    <rPh sb="153" eb="155">
      <t>ジュウブン</t>
    </rPh>
    <rPh sb="156" eb="158">
      <t>シハラ</t>
    </rPh>
    <rPh sb="159" eb="161">
      <t>ノウリョク</t>
    </rPh>
    <rPh sb="165" eb="166">
      <t>イ</t>
    </rPh>
    <rPh sb="179" eb="181">
      <t>ケンゼン</t>
    </rPh>
    <rPh sb="182" eb="184">
      <t>ケイエイ</t>
    </rPh>
    <rPh sb="184" eb="186">
      <t>ジョウキョウ</t>
    </rPh>
    <rPh sb="187" eb="188">
      <t>タモ</t>
    </rPh>
    <rPh sb="194" eb="195">
      <t>イ</t>
    </rPh>
    <rPh sb="202" eb="204">
      <t>キギョウ</t>
    </rPh>
    <rPh sb="204" eb="205">
      <t>サイ</t>
    </rPh>
    <rPh sb="205" eb="207">
      <t>ザンダカ</t>
    </rPh>
    <rPh sb="207" eb="208">
      <t>タイ</t>
    </rPh>
    <rPh sb="208" eb="210">
      <t>キュウスイ</t>
    </rPh>
    <rPh sb="210" eb="212">
      <t>シュウエキ</t>
    </rPh>
    <rPh sb="212" eb="214">
      <t>ヒリツ</t>
    </rPh>
    <rPh sb="215" eb="217">
      <t>ネンネン</t>
    </rPh>
    <rPh sb="217" eb="219">
      <t>ゲンショウ</t>
    </rPh>
    <rPh sb="227" eb="228">
      <t>アラ</t>
    </rPh>
    <rPh sb="230" eb="232">
      <t>キサイ</t>
    </rPh>
    <rPh sb="233" eb="235">
      <t>シャッキン</t>
    </rPh>
    <rPh sb="240" eb="242">
      <t>キギョウ</t>
    </rPh>
    <rPh sb="242" eb="243">
      <t>サイ</t>
    </rPh>
    <rPh sb="244" eb="247">
      <t>セッキョクテキ</t>
    </rPh>
    <rPh sb="248" eb="250">
      <t>クリアゲ</t>
    </rPh>
    <rPh sb="250" eb="252">
      <t>ショウカン</t>
    </rPh>
    <rPh sb="253" eb="255">
      <t>シャッキン</t>
    </rPh>
    <rPh sb="255" eb="257">
      <t>ヘンサイ</t>
    </rPh>
    <rPh sb="263" eb="265">
      <t>キギョウ</t>
    </rPh>
    <rPh sb="265" eb="266">
      <t>サイ</t>
    </rPh>
    <rPh sb="267" eb="269">
      <t>ザンダカ</t>
    </rPh>
    <rPh sb="270" eb="272">
      <t>オオハバ</t>
    </rPh>
    <rPh sb="273" eb="275">
      <t>ゲンショウ</t>
    </rPh>
    <rPh sb="288" eb="290">
      <t>シセツ</t>
    </rPh>
    <rPh sb="290" eb="293">
      <t>リヨウリツ</t>
    </rPh>
    <rPh sb="294" eb="296">
      <t>ルイジ</t>
    </rPh>
    <rPh sb="296" eb="298">
      <t>ダンタイ</t>
    </rPh>
    <rPh sb="299" eb="301">
      <t>ヒカク</t>
    </rPh>
    <rPh sb="304" eb="305">
      <t>タカ</t>
    </rPh>
    <rPh sb="306" eb="308">
      <t>スイジュン</t>
    </rPh>
    <rPh sb="315" eb="317">
      <t>シセツ</t>
    </rPh>
    <rPh sb="318" eb="320">
      <t>リヨウ</t>
    </rPh>
    <rPh sb="326" eb="327">
      <t>イ</t>
    </rPh>
    <rPh sb="331" eb="333">
      <t>ハンメン</t>
    </rPh>
    <rPh sb="335" eb="337">
      <t>ユウシュウ</t>
    </rPh>
    <rPh sb="337" eb="338">
      <t>リツ</t>
    </rPh>
    <rPh sb="339" eb="341">
      <t>ゼンコク</t>
    </rPh>
    <rPh sb="341" eb="342">
      <t>オヨ</t>
    </rPh>
    <rPh sb="343" eb="345">
      <t>ルイジ</t>
    </rPh>
    <rPh sb="345" eb="347">
      <t>ダンタイ</t>
    </rPh>
    <rPh sb="348" eb="350">
      <t>ヒカク</t>
    </rPh>
    <rPh sb="353" eb="354">
      <t>ヒク</t>
    </rPh>
    <rPh sb="360" eb="362">
      <t>コンゴ</t>
    </rPh>
    <rPh sb="362" eb="364">
      <t>ロウキュウ</t>
    </rPh>
    <rPh sb="364" eb="365">
      <t>カン</t>
    </rPh>
    <rPh sb="366" eb="368">
      <t>コウシン</t>
    </rPh>
    <rPh sb="369" eb="370">
      <t>スス</t>
    </rPh>
    <rPh sb="372" eb="374">
      <t>ロウスイ</t>
    </rPh>
    <rPh sb="374" eb="375">
      <t>リョウ</t>
    </rPh>
    <rPh sb="376" eb="377">
      <t>ヘ</t>
    </rPh>
    <rPh sb="379" eb="380">
      <t>トウ</t>
    </rPh>
    <rPh sb="381" eb="383">
      <t>ドリョク</t>
    </rPh>
    <rPh sb="384" eb="386">
      <t>ヒツヨウ</t>
    </rPh>
    <phoneticPr fontId="16"/>
  </si>
  <si>
    <t>　平成29年度には、水道事業ビジョンを策定し、今後10年間の計画を立てました。
　計画では、施設や管路の更新に多額の費用が必要となりますが、安定した水を供給するため、更新工事を進めていくと共に、年々収益が減少していく中で、効率的な施設運用を心掛け、引き続き健全な経営に努めてまいります。</t>
    <rPh sb="1" eb="3">
      <t>ヘイセイ</t>
    </rPh>
    <rPh sb="5" eb="7">
      <t>ネンド</t>
    </rPh>
    <rPh sb="10" eb="12">
      <t>スイドウ</t>
    </rPh>
    <rPh sb="12" eb="14">
      <t>ジギョウ</t>
    </rPh>
    <rPh sb="19" eb="21">
      <t>サクテイ</t>
    </rPh>
    <rPh sb="23" eb="25">
      <t>コンゴ</t>
    </rPh>
    <rPh sb="27" eb="29">
      <t>ネンカン</t>
    </rPh>
    <rPh sb="30" eb="32">
      <t>ケイカク</t>
    </rPh>
    <rPh sb="33" eb="34">
      <t>タ</t>
    </rPh>
    <rPh sb="41" eb="43">
      <t>ケイカク</t>
    </rPh>
    <rPh sb="46" eb="48">
      <t>シセツ</t>
    </rPh>
    <rPh sb="49" eb="51">
      <t>カンロ</t>
    </rPh>
    <rPh sb="52" eb="54">
      <t>コウシン</t>
    </rPh>
    <rPh sb="55" eb="57">
      <t>タガク</t>
    </rPh>
    <rPh sb="58" eb="60">
      <t>ヒヨウ</t>
    </rPh>
    <rPh sb="61" eb="63">
      <t>ヒツヨウ</t>
    </rPh>
    <rPh sb="83" eb="85">
      <t>コウシン</t>
    </rPh>
    <rPh sb="85" eb="87">
      <t>コウジ</t>
    </rPh>
    <rPh sb="88" eb="89">
      <t>スス</t>
    </rPh>
    <rPh sb="94" eb="95">
      <t>トモ</t>
    </rPh>
    <rPh sb="108" eb="109">
      <t>ナカ</t>
    </rPh>
    <phoneticPr fontId="16"/>
  </si>
  <si>
    <t>　①有形固定資産減価償却率は類似団体と比べほぼ同水準ですが、②管路経年化率は類似団体と比べても高いため、交換が必要な水道管等が多いと言えます。
　このため、平成28年度より老朽管の更新を進めており、③管路更新率は増加しています。
　それを受けて、年々増加していた②管路経年化率も今年度はわずかに減少しました。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4" eb="16">
      <t>ルイジ</t>
    </rPh>
    <rPh sb="16" eb="18">
      <t>ダンタイ</t>
    </rPh>
    <rPh sb="19" eb="20">
      <t>クラ</t>
    </rPh>
    <rPh sb="23" eb="26">
      <t>ドウスイジュン</t>
    </rPh>
    <rPh sb="31" eb="33">
      <t>カンロ</t>
    </rPh>
    <rPh sb="33" eb="36">
      <t>ケイネンカ</t>
    </rPh>
    <rPh sb="36" eb="37">
      <t>リツ</t>
    </rPh>
    <rPh sb="38" eb="40">
      <t>ルイジ</t>
    </rPh>
    <rPh sb="40" eb="42">
      <t>ダンタイ</t>
    </rPh>
    <rPh sb="43" eb="44">
      <t>クラ</t>
    </rPh>
    <rPh sb="47" eb="48">
      <t>タカ</t>
    </rPh>
    <rPh sb="52" eb="54">
      <t>コウカン</t>
    </rPh>
    <rPh sb="55" eb="57">
      <t>ヒツヨウ</t>
    </rPh>
    <rPh sb="58" eb="61">
      <t>スイドウカン</t>
    </rPh>
    <rPh sb="61" eb="62">
      <t>トウ</t>
    </rPh>
    <rPh sb="63" eb="64">
      <t>オオ</t>
    </rPh>
    <rPh sb="66" eb="67">
      <t>イ</t>
    </rPh>
    <rPh sb="119" eb="120">
      <t>ウ</t>
    </rPh>
    <rPh sb="123" eb="125">
      <t>ネンネン</t>
    </rPh>
    <rPh sb="125" eb="127">
      <t>ゾウカ</t>
    </rPh>
    <rPh sb="132" eb="134">
      <t>カンロ</t>
    </rPh>
    <rPh sb="134" eb="137">
      <t>ケイネンカ</t>
    </rPh>
    <rPh sb="137" eb="138">
      <t>リツ</t>
    </rPh>
    <rPh sb="139" eb="142">
      <t>コンネンド</t>
    </rPh>
    <rPh sb="147" eb="149">
      <t>ゲンショウ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</si>
</sst>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10" xfId="2" applyFont="1" applyBorder="1" applyAlignment="1" applyProtection="1">
      <alignment horizontal="left" vertical="top" wrapText="1"/>
      <protection locked="0"/>
    </xf>
    <xf numFmtId="0" fontId="15" fillId="0" borderId="11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1.06</c:v>
                </c:pt>
                <c:pt idx="2">
                  <c:v>0.55000000000000004</c:v>
                </c:pt>
                <c:pt idx="3">
                  <c:v>0.8</c:v>
                </c:pt>
                <c:pt idx="4">
                  <c:v>1.56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31-4538-8FE7-44C427DBF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02656"/>
        <c:axId val="8690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0.85</c:v>
                </c:pt>
                <c:pt idx="1">
                  <c:v>0.75</c:v>
                </c:pt>
                <c:pt idx="2">
                  <c:v>0.95</c:v>
                </c:pt>
                <c:pt idx="3">
                  <c:v>0.74</c:v>
                </c:pt>
                <c:pt idx="4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31-4538-8FE7-44C427DBF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02656"/>
        <c:axId val="86908928"/>
      </c:lineChart>
      <c:dateAx>
        <c:axId val="8690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08928"/>
        <c:crosses val="autoZero"/>
        <c:auto val="1"/>
        <c:lblOffset val="100"/>
        <c:baseTimeUnit val="years"/>
      </c:dateAx>
      <c:valAx>
        <c:axId val="8690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02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76.02</c:v>
                </c:pt>
                <c:pt idx="1">
                  <c:v>74.11</c:v>
                </c:pt>
                <c:pt idx="2">
                  <c:v>73.2</c:v>
                </c:pt>
                <c:pt idx="3">
                  <c:v>72.88</c:v>
                </c:pt>
                <c:pt idx="4">
                  <c:v>72.540000000000006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2F-44BC-AD11-DEF5A9E8A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16096"/>
        <c:axId val="8851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62.45</c:v>
                </c:pt>
                <c:pt idx="1">
                  <c:v>62.12</c:v>
                </c:pt>
                <c:pt idx="2">
                  <c:v>62.26</c:v>
                </c:pt>
                <c:pt idx="3">
                  <c:v>62.1</c:v>
                </c:pt>
                <c:pt idx="4">
                  <c:v>62.38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2F-44BC-AD11-DEF5A9E8A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6096"/>
        <c:axId val="88518016"/>
      </c:lineChart>
      <c:dateAx>
        <c:axId val="8851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18016"/>
        <c:crosses val="autoZero"/>
        <c:auto val="1"/>
        <c:lblOffset val="100"/>
        <c:baseTimeUnit val="years"/>
      </c:dateAx>
      <c:valAx>
        <c:axId val="8851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1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83.66</c:v>
                </c:pt>
                <c:pt idx="1">
                  <c:v>83.77</c:v>
                </c:pt>
                <c:pt idx="2">
                  <c:v>84.4</c:v>
                </c:pt>
                <c:pt idx="3">
                  <c:v>84.5</c:v>
                </c:pt>
                <c:pt idx="4">
                  <c:v>85.23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F4-4A8C-8418-B99A3DEAD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87936"/>
        <c:axId val="8969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89.76</c:v>
                </c:pt>
                <c:pt idx="1">
                  <c:v>89.45</c:v>
                </c:pt>
                <c:pt idx="2">
                  <c:v>89.5</c:v>
                </c:pt>
                <c:pt idx="3">
                  <c:v>89.52</c:v>
                </c:pt>
                <c:pt idx="4">
                  <c:v>89.17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F4-4A8C-8418-B99A3DEAD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7936"/>
        <c:axId val="89698304"/>
      </c:lineChart>
      <c:dateAx>
        <c:axId val="8968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98304"/>
        <c:crosses val="autoZero"/>
        <c:auto val="1"/>
        <c:lblOffset val="100"/>
        <c:baseTimeUnit val="years"/>
      </c:dateAx>
      <c:valAx>
        <c:axId val="8969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8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129.06</c:v>
                </c:pt>
                <c:pt idx="1">
                  <c:v>135.88999999999999</c:v>
                </c:pt>
                <c:pt idx="2">
                  <c:v>138.21</c:v>
                </c:pt>
                <c:pt idx="3">
                  <c:v>137.97</c:v>
                </c:pt>
                <c:pt idx="4">
                  <c:v>136.94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2B-4A0C-8AA5-1B3D2AE6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44000"/>
        <c:axId val="8695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108.44</c:v>
                </c:pt>
                <c:pt idx="1">
                  <c:v>113.11</c:v>
                </c:pt>
                <c:pt idx="2">
                  <c:v>114</c:v>
                </c:pt>
                <c:pt idx="3">
                  <c:v>114</c:v>
                </c:pt>
                <c:pt idx="4">
                  <c:v>113.68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2B-4A0C-8AA5-1B3D2AE6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44000"/>
        <c:axId val="86954368"/>
      </c:lineChart>
      <c:dateAx>
        <c:axId val="8694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954368"/>
        <c:crosses val="autoZero"/>
        <c:auto val="1"/>
        <c:lblOffset val="100"/>
        <c:baseTimeUnit val="years"/>
      </c:dateAx>
      <c:valAx>
        <c:axId val="86954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94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45.99</c:v>
                </c:pt>
                <c:pt idx="1">
                  <c:v>47.11</c:v>
                </c:pt>
                <c:pt idx="2">
                  <c:v>48.19</c:v>
                </c:pt>
                <c:pt idx="3">
                  <c:v>48.8</c:v>
                </c:pt>
                <c:pt idx="4">
                  <c:v>49.22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BE-4C7D-AB59-6CEB8016E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1728"/>
        <c:axId val="8700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41.12</c:v>
                </c:pt>
                <c:pt idx="1">
                  <c:v>44.91</c:v>
                </c:pt>
                <c:pt idx="2">
                  <c:v>45.89</c:v>
                </c:pt>
                <c:pt idx="3">
                  <c:v>46.58</c:v>
                </c:pt>
                <c:pt idx="4">
                  <c:v>46.99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BE-4C7D-AB59-6CEB8016E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01728"/>
        <c:axId val="87003904"/>
      </c:lineChart>
      <c:dateAx>
        <c:axId val="8700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03904"/>
        <c:crosses val="autoZero"/>
        <c:auto val="1"/>
        <c:lblOffset val="100"/>
        <c:baseTimeUnit val="years"/>
      </c:dateAx>
      <c:valAx>
        <c:axId val="8700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0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21.29</c:v>
                </c:pt>
                <c:pt idx="1">
                  <c:v>21.42</c:v>
                </c:pt>
                <c:pt idx="2">
                  <c:v>22.53</c:v>
                </c:pt>
                <c:pt idx="3">
                  <c:v>23.62</c:v>
                </c:pt>
                <c:pt idx="4">
                  <c:v>22.57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36-4C31-8A76-183F1242E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22592"/>
        <c:axId val="8855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10.9</c:v>
                </c:pt>
                <c:pt idx="1">
                  <c:v>12.03</c:v>
                </c:pt>
                <c:pt idx="2">
                  <c:v>13.14</c:v>
                </c:pt>
                <c:pt idx="3">
                  <c:v>14.45</c:v>
                </c:pt>
                <c:pt idx="4">
                  <c:v>15.83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36-4C31-8A76-183F1242E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22592"/>
        <c:axId val="88556672"/>
      </c:lineChart>
      <c:dateAx>
        <c:axId val="8702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56672"/>
        <c:crosses val="autoZero"/>
        <c:auto val="1"/>
        <c:lblOffset val="100"/>
        <c:baseTimeUnit val="years"/>
      </c:dateAx>
      <c:valAx>
        <c:axId val="8855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02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A9-4017-8431-B91AEC0CF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94304"/>
        <c:axId val="8828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0.81</c:v>
                </c:pt>
                <c:pt idx="1">
                  <c:v>0</c:v>
                </c:pt>
                <c:pt idx="2" formatCode="#,##0.00;&quot;△&quot;#,##0.00;&quot;-&quot;">
                  <c:v>0.03</c:v>
                </c:pt>
                <c:pt idx="3" formatCode="#,##0.00;&quot;△&quot;#,##0.00;&quot;-&quot;">
                  <c:v>0.23</c:v>
                </c:pt>
                <c:pt idx="4" formatCode="#,##0.00;&quot;△&quot;#,##0.00;&quot;-&quot;">
                  <c:v>0.03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A9-4017-8431-B91AEC0CF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94304"/>
        <c:axId val="88281088"/>
      </c:lineChart>
      <c:dateAx>
        <c:axId val="8859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81088"/>
        <c:crosses val="autoZero"/>
        <c:auto val="1"/>
        <c:lblOffset val="100"/>
        <c:baseTimeUnit val="years"/>
      </c:dateAx>
      <c:valAx>
        <c:axId val="88281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9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1841.49</c:v>
                </c:pt>
                <c:pt idx="1">
                  <c:v>944.78</c:v>
                </c:pt>
                <c:pt idx="2">
                  <c:v>1080.97</c:v>
                </c:pt>
                <c:pt idx="3">
                  <c:v>814.85</c:v>
                </c:pt>
                <c:pt idx="4">
                  <c:v>895.52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C-4649-A7D8-7A506D0E2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03872"/>
        <c:axId val="8831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648.09</c:v>
                </c:pt>
                <c:pt idx="1">
                  <c:v>344.19</c:v>
                </c:pt>
                <c:pt idx="2">
                  <c:v>352.05</c:v>
                </c:pt>
                <c:pt idx="3">
                  <c:v>349.04</c:v>
                </c:pt>
                <c:pt idx="4">
                  <c:v>337.49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1C-4649-A7D8-7A506D0E2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03872"/>
        <c:axId val="88310144"/>
      </c:lineChart>
      <c:dateAx>
        <c:axId val="8830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10144"/>
        <c:crosses val="autoZero"/>
        <c:auto val="1"/>
        <c:lblOffset val="100"/>
        <c:baseTimeUnit val="years"/>
      </c:dateAx>
      <c:valAx>
        <c:axId val="88310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0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209.61</c:v>
                </c:pt>
                <c:pt idx="1">
                  <c:v>178.58</c:v>
                </c:pt>
                <c:pt idx="2">
                  <c:v>164.51</c:v>
                </c:pt>
                <c:pt idx="3">
                  <c:v>150.55000000000001</c:v>
                </c:pt>
                <c:pt idx="4">
                  <c:v>135.55000000000001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43-47A7-A4FC-309596794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45216"/>
        <c:axId val="88359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253.86</c:v>
                </c:pt>
                <c:pt idx="1">
                  <c:v>252.09</c:v>
                </c:pt>
                <c:pt idx="2">
                  <c:v>250.76</c:v>
                </c:pt>
                <c:pt idx="3">
                  <c:v>254.54</c:v>
                </c:pt>
                <c:pt idx="4">
                  <c:v>265.92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43-47A7-A4FC-309596794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45216"/>
        <c:axId val="88359680"/>
      </c:lineChart>
      <c:dateAx>
        <c:axId val="8834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59680"/>
        <c:crosses val="autoZero"/>
        <c:auto val="1"/>
        <c:lblOffset val="100"/>
        <c:baseTimeUnit val="years"/>
      </c:dateAx>
      <c:valAx>
        <c:axId val="88359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4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120.68</c:v>
                </c:pt>
                <c:pt idx="1">
                  <c:v>132.11000000000001</c:v>
                </c:pt>
                <c:pt idx="2">
                  <c:v>136.34</c:v>
                </c:pt>
                <c:pt idx="3">
                  <c:v>135.06</c:v>
                </c:pt>
                <c:pt idx="4">
                  <c:v>134.66999999999999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B1-43ED-9E83-8F7B4CE15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88736"/>
        <c:axId val="883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100.07</c:v>
                </c:pt>
                <c:pt idx="1">
                  <c:v>106.22</c:v>
                </c:pt>
                <c:pt idx="2">
                  <c:v>106.69</c:v>
                </c:pt>
                <c:pt idx="3">
                  <c:v>106.52</c:v>
                </c:pt>
                <c:pt idx="4">
                  <c:v>105.86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B1-43ED-9E83-8F7B4CE15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88736"/>
        <c:axId val="88390656"/>
      </c:lineChart>
      <c:dateAx>
        <c:axId val="8838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390656"/>
        <c:crosses val="autoZero"/>
        <c:auto val="1"/>
        <c:lblOffset val="100"/>
        <c:baseTimeUnit val="years"/>
      </c:dateAx>
      <c:valAx>
        <c:axId val="8839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38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169.33</c:v>
                </c:pt>
                <c:pt idx="1">
                  <c:v>155.61000000000001</c:v>
                </c:pt>
                <c:pt idx="2">
                  <c:v>151.13</c:v>
                </c:pt>
                <c:pt idx="3">
                  <c:v>152.94999999999999</c:v>
                </c:pt>
                <c:pt idx="4">
                  <c:v>153.44999999999999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93-4079-8E39-6D1979CF4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78848"/>
        <c:axId val="8848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164.93</c:v>
                </c:pt>
                <c:pt idx="1">
                  <c:v>155.22999999999999</c:v>
                </c:pt>
                <c:pt idx="2">
                  <c:v>154.91999999999999</c:v>
                </c:pt>
                <c:pt idx="3">
                  <c:v>155.80000000000001</c:v>
                </c:pt>
                <c:pt idx="4">
                  <c:v>158.58000000000001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93-4079-8E39-6D1979CF4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78848"/>
        <c:axId val="88480768"/>
      </c:lineChart>
      <c:dateAx>
        <c:axId val="8847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80768"/>
        <c:crosses val="autoZero"/>
        <c:auto val="1"/>
        <c:lblOffset val="100"/>
        <c:baseTimeUnit val="years"/>
      </c:dateAx>
      <c:valAx>
        <c:axId val="8848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47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長野県　佐久水道企業団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9"/>
      <c r="AE6" s="79"/>
      <c r="AF6" s="79"/>
      <c r="AG6" s="79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70"/>
      <c r="D7" s="70"/>
      <c r="E7" s="70"/>
      <c r="F7" s="70"/>
      <c r="G7" s="70"/>
      <c r="H7" s="70"/>
      <c r="I7" s="69" t="s">
        <v>2</v>
      </c>
      <c r="J7" s="70"/>
      <c r="K7" s="70"/>
      <c r="L7" s="70"/>
      <c r="M7" s="70"/>
      <c r="N7" s="70"/>
      <c r="O7" s="71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4"/>
      <c r="AL7" s="72" t="s">
        <v>6</v>
      </c>
      <c r="AM7" s="72"/>
      <c r="AN7" s="72"/>
      <c r="AO7" s="72"/>
      <c r="AP7" s="72"/>
      <c r="AQ7" s="72"/>
      <c r="AR7" s="72"/>
      <c r="AS7" s="72"/>
      <c r="AT7" s="69" t="s">
        <v>7</v>
      </c>
      <c r="AU7" s="70"/>
      <c r="AV7" s="70"/>
      <c r="AW7" s="70"/>
      <c r="AX7" s="70"/>
      <c r="AY7" s="70"/>
      <c r="AZ7" s="70"/>
      <c r="BA7" s="70"/>
      <c r="BB7" s="72" t="s">
        <v>8</v>
      </c>
      <c r="BC7" s="72"/>
      <c r="BD7" s="72"/>
      <c r="BE7" s="72"/>
      <c r="BF7" s="72"/>
      <c r="BG7" s="72"/>
      <c r="BH7" s="72"/>
      <c r="BI7" s="72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3" t="str">
        <f>データ!$I$6</f>
        <v>法適用</v>
      </c>
      <c r="C8" s="74"/>
      <c r="D8" s="74"/>
      <c r="E8" s="74"/>
      <c r="F8" s="74"/>
      <c r="G8" s="74"/>
      <c r="H8" s="74"/>
      <c r="I8" s="73" t="str">
        <f>データ!$J$6</f>
        <v>水道事業</v>
      </c>
      <c r="J8" s="74"/>
      <c r="K8" s="74"/>
      <c r="L8" s="74"/>
      <c r="M8" s="74"/>
      <c r="N8" s="74"/>
      <c r="O8" s="75"/>
      <c r="P8" s="76" t="str">
        <f>データ!$K$6</f>
        <v>末端給水事業</v>
      </c>
      <c r="Q8" s="76"/>
      <c r="R8" s="76"/>
      <c r="S8" s="76"/>
      <c r="T8" s="76"/>
      <c r="U8" s="76"/>
      <c r="V8" s="76"/>
      <c r="W8" s="76" t="str">
        <f>データ!$L$6</f>
        <v>A3</v>
      </c>
      <c r="X8" s="76"/>
      <c r="Y8" s="76"/>
      <c r="Z8" s="76"/>
      <c r="AA8" s="76"/>
      <c r="AB8" s="76"/>
      <c r="AC8" s="76"/>
      <c r="AD8" s="76" t="str">
        <f>データ!$M$6</f>
        <v>その他</v>
      </c>
      <c r="AE8" s="76"/>
      <c r="AF8" s="76"/>
      <c r="AG8" s="76"/>
      <c r="AH8" s="76"/>
      <c r="AI8" s="76"/>
      <c r="AJ8" s="76"/>
      <c r="AK8" s="4"/>
      <c r="AL8" s="64" t="str">
        <f>データ!$R$6</f>
        <v>-</v>
      </c>
      <c r="AM8" s="64"/>
      <c r="AN8" s="64"/>
      <c r="AO8" s="64"/>
      <c r="AP8" s="64"/>
      <c r="AQ8" s="64"/>
      <c r="AR8" s="64"/>
      <c r="AS8" s="64"/>
      <c r="AT8" s="60" t="str">
        <f>データ!$S$6</f>
        <v>-</v>
      </c>
      <c r="AU8" s="61"/>
      <c r="AV8" s="61"/>
      <c r="AW8" s="61"/>
      <c r="AX8" s="61"/>
      <c r="AY8" s="61"/>
      <c r="AZ8" s="61"/>
      <c r="BA8" s="61"/>
      <c r="BB8" s="63" t="str">
        <f>データ!$T$6</f>
        <v>-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10</v>
      </c>
      <c r="BM8" s="6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9" t="s">
        <v>12</v>
      </c>
      <c r="C9" s="70"/>
      <c r="D9" s="70"/>
      <c r="E9" s="70"/>
      <c r="F9" s="70"/>
      <c r="G9" s="70"/>
      <c r="H9" s="70"/>
      <c r="I9" s="69" t="s">
        <v>13</v>
      </c>
      <c r="J9" s="70"/>
      <c r="K9" s="70"/>
      <c r="L9" s="70"/>
      <c r="M9" s="70"/>
      <c r="N9" s="70"/>
      <c r="O9" s="71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4"/>
      <c r="AJ9" s="4"/>
      <c r="AK9" s="4"/>
      <c r="AL9" s="72" t="s">
        <v>16</v>
      </c>
      <c r="AM9" s="72"/>
      <c r="AN9" s="72"/>
      <c r="AO9" s="72"/>
      <c r="AP9" s="72"/>
      <c r="AQ9" s="72"/>
      <c r="AR9" s="72"/>
      <c r="AS9" s="72"/>
      <c r="AT9" s="69" t="s">
        <v>17</v>
      </c>
      <c r="AU9" s="70"/>
      <c r="AV9" s="70"/>
      <c r="AW9" s="70"/>
      <c r="AX9" s="70"/>
      <c r="AY9" s="70"/>
      <c r="AZ9" s="70"/>
      <c r="BA9" s="70"/>
      <c r="BB9" s="72" t="s">
        <v>18</v>
      </c>
      <c r="BC9" s="72"/>
      <c r="BD9" s="72"/>
      <c r="BE9" s="72"/>
      <c r="BF9" s="72"/>
      <c r="BG9" s="72"/>
      <c r="BH9" s="72"/>
      <c r="BI9" s="72"/>
      <c r="BJ9" s="3"/>
      <c r="BK9" s="3"/>
      <c r="BL9" s="58" t="s">
        <v>19</v>
      </c>
      <c r="BM9" s="59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0" t="str">
        <f>データ!$N$6</f>
        <v>-</v>
      </c>
      <c r="C10" s="61"/>
      <c r="D10" s="61"/>
      <c r="E10" s="61"/>
      <c r="F10" s="61"/>
      <c r="G10" s="61"/>
      <c r="H10" s="61"/>
      <c r="I10" s="60">
        <f>データ!$O$6</f>
        <v>83.19</v>
      </c>
      <c r="J10" s="61"/>
      <c r="K10" s="61"/>
      <c r="L10" s="61"/>
      <c r="M10" s="61"/>
      <c r="N10" s="61"/>
      <c r="O10" s="62"/>
      <c r="P10" s="63">
        <f>データ!$P$6</f>
        <v>75.650000000000006</v>
      </c>
      <c r="Q10" s="63"/>
      <c r="R10" s="63"/>
      <c r="S10" s="63"/>
      <c r="T10" s="63"/>
      <c r="U10" s="63"/>
      <c r="V10" s="63"/>
      <c r="W10" s="64">
        <f>データ!$Q$6</f>
        <v>3618</v>
      </c>
      <c r="X10" s="64"/>
      <c r="Y10" s="64"/>
      <c r="Z10" s="64"/>
      <c r="AA10" s="64"/>
      <c r="AB10" s="64"/>
      <c r="AC10" s="64"/>
      <c r="AD10" s="2"/>
      <c r="AE10" s="2"/>
      <c r="AF10" s="2"/>
      <c r="AG10" s="2"/>
      <c r="AH10" s="4"/>
      <c r="AI10" s="4"/>
      <c r="AJ10" s="4"/>
      <c r="AK10" s="4"/>
      <c r="AL10" s="64">
        <f>データ!$U$6</f>
        <v>118169</v>
      </c>
      <c r="AM10" s="64"/>
      <c r="AN10" s="64"/>
      <c r="AO10" s="64"/>
      <c r="AP10" s="64"/>
      <c r="AQ10" s="64"/>
      <c r="AR10" s="64"/>
      <c r="AS10" s="64"/>
      <c r="AT10" s="60">
        <f>データ!$V$6</f>
        <v>171.14</v>
      </c>
      <c r="AU10" s="61"/>
      <c r="AV10" s="61"/>
      <c r="AW10" s="61"/>
      <c r="AX10" s="61"/>
      <c r="AY10" s="61"/>
      <c r="AZ10" s="61"/>
      <c r="BA10" s="61"/>
      <c r="BB10" s="63">
        <f>データ!$W$6</f>
        <v>690.48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23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>
      <c r="A14" s="2"/>
      <c r="B14" s="55" t="s">
        <v>24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8" t="s">
        <v>116</v>
      </c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90"/>
    </row>
    <row r="17" spans="1:78" ht="13.5" customHeight="1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8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</row>
    <row r="18" spans="1:78" ht="13.5" customHeight="1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8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</row>
    <row r="19" spans="1:78" ht="13.5" customHeight="1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8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90"/>
    </row>
    <row r="20" spans="1:78" ht="13.5" customHeight="1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8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90"/>
    </row>
    <row r="21" spans="1:78" ht="13.5" customHeight="1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8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90"/>
    </row>
    <row r="22" spans="1:78" ht="13.5" customHeight="1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8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</row>
    <row r="23" spans="1:78" ht="13.5" customHeight="1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8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</row>
    <row r="24" spans="1:78" ht="13.5" customHeight="1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8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</row>
    <row r="25" spans="1:78" ht="13.5" customHeight="1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8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90"/>
    </row>
    <row r="26" spans="1:78" ht="13.5" customHeight="1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8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</row>
    <row r="27" spans="1:78" ht="13.5" customHeight="1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8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</row>
    <row r="28" spans="1:78" ht="13.5" customHeight="1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8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</row>
    <row r="29" spans="1:78" ht="13.5" customHeight="1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8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90"/>
    </row>
    <row r="30" spans="1:78" ht="13.5" customHeight="1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8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90"/>
    </row>
    <row r="31" spans="1:78" ht="13.5" customHeight="1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8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90"/>
    </row>
    <row r="32" spans="1:78" ht="13.5" customHeight="1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8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90"/>
    </row>
    <row r="33" spans="1:78" ht="13.5" customHeight="1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8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90"/>
    </row>
    <row r="34" spans="1:78" ht="13.5" customHeight="1">
      <c r="A34" s="2"/>
      <c r="B34" s="17"/>
      <c r="C34" s="49" t="s">
        <v>26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19"/>
      <c r="R34" s="49" t="s">
        <v>27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19"/>
      <c r="AG34" s="49" t="s">
        <v>28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19"/>
      <c r="AV34" s="49" t="s">
        <v>29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18"/>
      <c r="BK34" s="2"/>
      <c r="BL34" s="88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90"/>
    </row>
    <row r="35" spans="1:78" ht="13.5" customHeight="1">
      <c r="A35" s="2"/>
      <c r="B35" s="17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1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1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1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18"/>
      <c r="BK35" s="2"/>
      <c r="BL35" s="88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</row>
    <row r="36" spans="1:78" ht="13.5" customHeight="1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8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</row>
    <row r="37" spans="1:78" ht="13.5" customHeight="1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8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90"/>
    </row>
    <row r="38" spans="1:78" ht="13.5" customHeight="1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8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90"/>
    </row>
    <row r="39" spans="1:78" ht="13.5" customHeight="1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8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90"/>
    </row>
    <row r="40" spans="1:78" ht="13.5" customHeight="1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8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90"/>
    </row>
    <row r="41" spans="1:78" ht="13.5" customHeight="1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8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90"/>
    </row>
    <row r="42" spans="1:78" ht="13.5" customHeight="1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8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90"/>
    </row>
    <row r="43" spans="1:78" ht="13.5" customHeight="1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8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90"/>
    </row>
    <row r="44" spans="1:78" ht="13.5" customHeight="1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8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</row>
    <row r="45" spans="1:78" ht="13.5" customHeight="1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8" t="s">
        <v>118</v>
      </c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90"/>
    </row>
    <row r="48" spans="1:78" ht="13.5" customHeight="1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90"/>
    </row>
    <row r="49" spans="1:78" ht="13.5" customHeight="1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8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90"/>
    </row>
    <row r="50" spans="1:78" ht="13.5" customHeight="1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8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90"/>
    </row>
    <row r="51" spans="1:78" ht="13.5" customHeight="1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8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90"/>
    </row>
    <row r="52" spans="1:78" ht="13.5" customHeight="1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8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90"/>
    </row>
    <row r="53" spans="1:78" ht="13.5" customHeight="1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8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90"/>
    </row>
    <row r="54" spans="1:78" ht="13.5" customHeight="1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8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90"/>
    </row>
    <row r="55" spans="1:78" ht="13.5" customHeight="1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8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90"/>
    </row>
    <row r="56" spans="1:78" ht="13.5" customHeight="1">
      <c r="A56" s="2"/>
      <c r="B56" s="17"/>
      <c r="C56" s="49" t="s">
        <v>31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19"/>
      <c r="R56" s="49" t="s">
        <v>32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19"/>
      <c r="AG56" s="49" t="s">
        <v>33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19"/>
      <c r="AV56" s="49" t="s">
        <v>34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18"/>
      <c r="BK56" s="2"/>
      <c r="BL56" s="88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90"/>
    </row>
    <row r="57" spans="1:78" ht="13.5" customHeight="1">
      <c r="A57" s="2"/>
      <c r="B57" s="17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1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1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1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18"/>
      <c r="BK57" s="2"/>
      <c r="BL57" s="88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90"/>
    </row>
    <row r="58" spans="1:78" ht="13.5" customHeight="1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8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9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8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90"/>
    </row>
    <row r="60" spans="1:78" ht="13.5" customHeight="1">
      <c r="A60" s="2"/>
      <c r="B60" s="50" t="s">
        <v>35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2"/>
      <c r="BK60" s="2"/>
      <c r="BL60" s="88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90"/>
    </row>
    <row r="61" spans="1:78" ht="13.5" customHeight="1">
      <c r="A61" s="2"/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2"/>
      <c r="BK61" s="2"/>
      <c r="BL61" s="88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90"/>
    </row>
    <row r="62" spans="1:78" ht="13.5" customHeight="1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8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90"/>
    </row>
    <row r="63" spans="1:78" ht="13.5" customHeight="1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8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90"/>
    </row>
    <row r="64" spans="1:78" ht="13.5" customHeight="1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8" t="s">
        <v>117</v>
      </c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90"/>
    </row>
    <row r="67" spans="1:78" ht="13.5" customHeight="1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8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90"/>
    </row>
    <row r="68" spans="1:78" ht="13.5" customHeight="1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8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90"/>
    </row>
    <row r="69" spans="1:78" ht="13.5" customHeight="1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8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90"/>
    </row>
    <row r="70" spans="1:78" ht="13.5" customHeight="1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8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90"/>
    </row>
    <row r="71" spans="1:78" ht="13.5" customHeight="1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8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90"/>
    </row>
    <row r="72" spans="1:78" ht="13.5" customHeight="1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8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90"/>
    </row>
    <row r="73" spans="1:78" ht="13.5" customHeight="1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8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90"/>
    </row>
    <row r="74" spans="1:78" ht="13.5" customHeight="1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8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90"/>
    </row>
    <row r="75" spans="1:78" ht="13.5" customHeight="1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8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90"/>
    </row>
    <row r="76" spans="1:78" ht="13.5" customHeight="1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8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90"/>
    </row>
    <row r="77" spans="1:78" ht="13.5" customHeight="1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8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90"/>
    </row>
    <row r="78" spans="1:78" ht="13.5" customHeight="1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8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90"/>
    </row>
    <row r="79" spans="1:78" ht="13.5" customHeight="1">
      <c r="A79" s="2"/>
      <c r="B79" s="17"/>
      <c r="C79" s="49" t="s">
        <v>37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19"/>
      <c r="V79" s="19"/>
      <c r="W79" s="49" t="s">
        <v>38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19"/>
      <c r="AP79" s="19"/>
      <c r="AQ79" s="49" t="s">
        <v>39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"/>
      <c r="BJ79" s="18"/>
      <c r="BK79" s="2"/>
      <c r="BL79" s="88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90"/>
    </row>
    <row r="80" spans="1:78" ht="13.5" customHeight="1">
      <c r="A80" s="2"/>
      <c r="B80" s="17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19"/>
      <c r="V80" s="1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19"/>
      <c r="AP80" s="1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"/>
      <c r="BJ80" s="18"/>
      <c r="BK80" s="2"/>
      <c r="BL80" s="88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90"/>
    </row>
    <row r="81" spans="1:78" ht="13.5" customHeight="1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88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9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91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3"/>
    </row>
    <row r="83" spans="1:78">
      <c r="C83" s="25" t="s">
        <v>40</v>
      </c>
    </row>
    <row r="84" spans="1:78" hidden="1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rLdVi7yek0jbLjEfoSBCdiRB1e51JLsaTf8sUxIxyfMsaY8kNaDRDtNFIh4OLP8uiCqE2kJougGeTZx2CGHjpA==" saltValue="hxV9Jja2lx+yblwJpKC58w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1" t="s">
        <v>62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87" t="s">
        <v>63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 t="s">
        <v>35</v>
      </c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</row>
    <row r="4" spans="1:144">
      <c r="A4" s="28" t="s">
        <v>64</v>
      </c>
      <c r="B4" s="30"/>
      <c r="C4" s="30"/>
      <c r="D4" s="30"/>
      <c r="E4" s="30"/>
      <c r="F4" s="30"/>
      <c r="G4" s="3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6"/>
      <c r="X4" s="80" t="s">
        <v>65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 t="s">
        <v>66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 t="s">
        <v>67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 t="s">
        <v>68</v>
      </c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 t="s">
        <v>69</v>
      </c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 t="s">
        <v>70</v>
      </c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 t="s">
        <v>71</v>
      </c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 t="s">
        <v>72</v>
      </c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 t="s">
        <v>73</v>
      </c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 t="s">
        <v>74</v>
      </c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 t="s">
        <v>75</v>
      </c>
      <c r="EE4" s="80"/>
      <c r="EF4" s="80"/>
      <c r="EG4" s="80"/>
      <c r="EH4" s="80"/>
      <c r="EI4" s="80"/>
      <c r="EJ4" s="80"/>
      <c r="EK4" s="80"/>
      <c r="EL4" s="80"/>
      <c r="EM4" s="80"/>
      <c r="EN4" s="80"/>
    </row>
    <row r="5" spans="1:144">
      <c r="A5" s="28" t="s">
        <v>76</v>
      </c>
      <c r="B5" s="31"/>
      <c r="C5" s="31"/>
      <c r="D5" s="31"/>
      <c r="E5" s="31"/>
      <c r="F5" s="31"/>
      <c r="G5" s="31"/>
      <c r="H5" s="32" t="s">
        <v>77</v>
      </c>
      <c r="I5" s="32" t="s">
        <v>78</v>
      </c>
      <c r="J5" s="32" t="s">
        <v>79</v>
      </c>
      <c r="K5" s="32" t="s">
        <v>80</v>
      </c>
      <c r="L5" s="32" t="s">
        <v>81</v>
      </c>
      <c r="M5" s="32" t="s">
        <v>5</v>
      </c>
      <c r="N5" s="32" t="s">
        <v>82</v>
      </c>
      <c r="O5" s="32" t="s">
        <v>83</v>
      </c>
      <c r="P5" s="32" t="s">
        <v>84</v>
      </c>
      <c r="Q5" s="32" t="s">
        <v>85</v>
      </c>
      <c r="R5" s="32" t="s">
        <v>86</v>
      </c>
      <c r="S5" s="32" t="s">
        <v>87</v>
      </c>
      <c r="T5" s="32" t="s">
        <v>88</v>
      </c>
      <c r="U5" s="32" t="s">
        <v>89</v>
      </c>
      <c r="V5" s="32" t="s">
        <v>90</v>
      </c>
      <c r="W5" s="32" t="s">
        <v>91</v>
      </c>
      <c r="X5" s="32" t="s">
        <v>92</v>
      </c>
      <c r="Y5" s="32" t="s">
        <v>93</v>
      </c>
      <c r="Z5" s="32" t="s">
        <v>94</v>
      </c>
      <c r="AA5" s="32" t="s">
        <v>95</v>
      </c>
      <c r="AB5" s="32" t="s">
        <v>96</v>
      </c>
      <c r="AC5" s="32" t="s">
        <v>97</v>
      </c>
      <c r="AD5" s="32" t="s">
        <v>98</v>
      </c>
      <c r="AE5" s="32" t="s">
        <v>99</v>
      </c>
      <c r="AF5" s="32" t="s">
        <v>100</v>
      </c>
      <c r="AG5" s="32" t="s">
        <v>101</v>
      </c>
      <c r="AH5" s="32" t="s">
        <v>41</v>
      </c>
      <c r="AI5" s="32" t="s">
        <v>92</v>
      </c>
      <c r="AJ5" s="32" t="s">
        <v>93</v>
      </c>
      <c r="AK5" s="32" t="s">
        <v>94</v>
      </c>
      <c r="AL5" s="32" t="s">
        <v>95</v>
      </c>
      <c r="AM5" s="32" t="s">
        <v>96</v>
      </c>
      <c r="AN5" s="32" t="s">
        <v>97</v>
      </c>
      <c r="AO5" s="32" t="s">
        <v>98</v>
      </c>
      <c r="AP5" s="32" t="s">
        <v>99</v>
      </c>
      <c r="AQ5" s="32" t="s">
        <v>100</v>
      </c>
      <c r="AR5" s="32" t="s">
        <v>101</v>
      </c>
      <c r="AS5" s="32" t="s">
        <v>102</v>
      </c>
      <c r="AT5" s="32" t="s">
        <v>92</v>
      </c>
      <c r="AU5" s="32" t="s">
        <v>93</v>
      </c>
      <c r="AV5" s="32" t="s">
        <v>94</v>
      </c>
      <c r="AW5" s="32" t="s">
        <v>95</v>
      </c>
      <c r="AX5" s="32" t="s">
        <v>96</v>
      </c>
      <c r="AY5" s="32" t="s">
        <v>97</v>
      </c>
      <c r="AZ5" s="32" t="s">
        <v>98</v>
      </c>
      <c r="BA5" s="32" t="s">
        <v>99</v>
      </c>
      <c r="BB5" s="32" t="s">
        <v>100</v>
      </c>
      <c r="BC5" s="32" t="s">
        <v>101</v>
      </c>
      <c r="BD5" s="32" t="s">
        <v>102</v>
      </c>
      <c r="BE5" s="32" t="s">
        <v>92</v>
      </c>
      <c r="BF5" s="32" t="s">
        <v>93</v>
      </c>
      <c r="BG5" s="32" t="s">
        <v>94</v>
      </c>
      <c r="BH5" s="32" t="s">
        <v>95</v>
      </c>
      <c r="BI5" s="32" t="s">
        <v>96</v>
      </c>
      <c r="BJ5" s="32" t="s">
        <v>97</v>
      </c>
      <c r="BK5" s="32" t="s">
        <v>98</v>
      </c>
      <c r="BL5" s="32" t="s">
        <v>99</v>
      </c>
      <c r="BM5" s="32" t="s">
        <v>100</v>
      </c>
      <c r="BN5" s="32" t="s">
        <v>101</v>
      </c>
      <c r="BO5" s="32" t="s">
        <v>102</v>
      </c>
      <c r="BP5" s="32" t="s">
        <v>92</v>
      </c>
      <c r="BQ5" s="32" t="s">
        <v>93</v>
      </c>
      <c r="BR5" s="32" t="s">
        <v>94</v>
      </c>
      <c r="BS5" s="32" t="s">
        <v>95</v>
      </c>
      <c r="BT5" s="32" t="s">
        <v>96</v>
      </c>
      <c r="BU5" s="32" t="s">
        <v>97</v>
      </c>
      <c r="BV5" s="32" t="s">
        <v>98</v>
      </c>
      <c r="BW5" s="32" t="s">
        <v>99</v>
      </c>
      <c r="BX5" s="32" t="s">
        <v>100</v>
      </c>
      <c r="BY5" s="32" t="s">
        <v>101</v>
      </c>
      <c r="BZ5" s="32" t="s">
        <v>102</v>
      </c>
      <c r="CA5" s="32" t="s">
        <v>92</v>
      </c>
      <c r="CB5" s="32" t="s">
        <v>93</v>
      </c>
      <c r="CC5" s="32" t="s">
        <v>94</v>
      </c>
      <c r="CD5" s="32" t="s">
        <v>95</v>
      </c>
      <c r="CE5" s="32" t="s">
        <v>96</v>
      </c>
      <c r="CF5" s="32" t="s">
        <v>97</v>
      </c>
      <c r="CG5" s="32" t="s">
        <v>98</v>
      </c>
      <c r="CH5" s="32" t="s">
        <v>99</v>
      </c>
      <c r="CI5" s="32" t="s">
        <v>100</v>
      </c>
      <c r="CJ5" s="32" t="s">
        <v>101</v>
      </c>
      <c r="CK5" s="32" t="s">
        <v>102</v>
      </c>
      <c r="CL5" s="32" t="s">
        <v>92</v>
      </c>
      <c r="CM5" s="32" t="s">
        <v>93</v>
      </c>
      <c r="CN5" s="32" t="s">
        <v>94</v>
      </c>
      <c r="CO5" s="32" t="s">
        <v>95</v>
      </c>
      <c r="CP5" s="32" t="s">
        <v>96</v>
      </c>
      <c r="CQ5" s="32" t="s">
        <v>97</v>
      </c>
      <c r="CR5" s="32" t="s">
        <v>98</v>
      </c>
      <c r="CS5" s="32" t="s">
        <v>99</v>
      </c>
      <c r="CT5" s="32" t="s">
        <v>100</v>
      </c>
      <c r="CU5" s="32" t="s">
        <v>101</v>
      </c>
      <c r="CV5" s="32" t="s">
        <v>102</v>
      </c>
      <c r="CW5" s="32" t="s">
        <v>92</v>
      </c>
      <c r="CX5" s="32" t="s">
        <v>93</v>
      </c>
      <c r="CY5" s="32" t="s">
        <v>94</v>
      </c>
      <c r="CZ5" s="32" t="s">
        <v>95</v>
      </c>
      <c r="DA5" s="32" t="s">
        <v>96</v>
      </c>
      <c r="DB5" s="32" t="s">
        <v>97</v>
      </c>
      <c r="DC5" s="32" t="s">
        <v>98</v>
      </c>
      <c r="DD5" s="32" t="s">
        <v>99</v>
      </c>
      <c r="DE5" s="32" t="s">
        <v>100</v>
      </c>
      <c r="DF5" s="32" t="s">
        <v>101</v>
      </c>
      <c r="DG5" s="32" t="s">
        <v>102</v>
      </c>
      <c r="DH5" s="32" t="s">
        <v>92</v>
      </c>
      <c r="DI5" s="32" t="s">
        <v>93</v>
      </c>
      <c r="DJ5" s="32" t="s">
        <v>94</v>
      </c>
      <c r="DK5" s="32" t="s">
        <v>95</v>
      </c>
      <c r="DL5" s="32" t="s">
        <v>96</v>
      </c>
      <c r="DM5" s="32" t="s">
        <v>97</v>
      </c>
      <c r="DN5" s="32" t="s">
        <v>98</v>
      </c>
      <c r="DO5" s="32" t="s">
        <v>99</v>
      </c>
      <c r="DP5" s="32" t="s">
        <v>100</v>
      </c>
      <c r="DQ5" s="32" t="s">
        <v>101</v>
      </c>
      <c r="DR5" s="32" t="s">
        <v>102</v>
      </c>
      <c r="DS5" s="32" t="s">
        <v>92</v>
      </c>
      <c r="DT5" s="32" t="s">
        <v>93</v>
      </c>
      <c r="DU5" s="32" t="s">
        <v>94</v>
      </c>
      <c r="DV5" s="32" t="s">
        <v>95</v>
      </c>
      <c r="DW5" s="32" t="s">
        <v>96</v>
      </c>
      <c r="DX5" s="32" t="s">
        <v>97</v>
      </c>
      <c r="DY5" s="32" t="s">
        <v>98</v>
      </c>
      <c r="DZ5" s="32" t="s">
        <v>99</v>
      </c>
      <c r="EA5" s="32" t="s">
        <v>100</v>
      </c>
      <c r="EB5" s="32" t="s">
        <v>101</v>
      </c>
      <c r="EC5" s="32" t="s">
        <v>102</v>
      </c>
      <c r="ED5" s="32" t="s">
        <v>92</v>
      </c>
      <c r="EE5" s="32" t="s">
        <v>93</v>
      </c>
      <c r="EF5" s="32" t="s">
        <v>94</v>
      </c>
      <c r="EG5" s="32" t="s">
        <v>95</v>
      </c>
      <c r="EH5" s="32" t="s">
        <v>96</v>
      </c>
      <c r="EI5" s="32" t="s">
        <v>97</v>
      </c>
      <c r="EJ5" s="32" t="s">
        <v>98</v>
      </c>
      <c r="EK5" s="32" t="s">
        <v>99</v>
      </c>
      <c r="EL5" s="32" t="s">
        <v>100</v>
      </c>
      <c r="EM5" s="32" t="s">
        <v>101</v>
      </c>
      <c r="EN5" s="32" t="s">
        <v>102</v>
      </c>
    </row>
    <row r="6" spans="1:144" s="36" customFormat="1">
      <c r="A6" s="28" t="s">
        <v>103</v>
      </c>
      <c r="B6" s="33">
        <f>B7</f>
        <v>2017</v>
      </c>
      <c r="C6" s="33">
        <f t="shared" ref="C6:W6" si="3">C7</f>
        <v>208400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長野県　佐久水道企業団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A3</v>
      </c>
      <c r="M6" s="33" t="str">
        <f t="shared" si="3"/>
        <v>その他</v>
      </c>
      <c r="N6" s="34" t="str">
        <f t="shared" si="3"/>
        <v>-</v>
      </c>
      <c r="O6" s="34">
        <f t="shared" si="3"/>
        <v>83.19</v>
      </c>
      <c r="P6" s="34">
        <f t="shared" si="3"/>
        <v>75.650000000000006</v>
      </c>
      <c r="Q6" s="34">
        <f t="shared" si="3"/>
        <v>3618</v>
      </c>
      <c r="R6" s="34" t="str">
        <f t="shared" si="3"/>
        <v>-</v>
      </c>
      <c r="S6" s="34" t="str">
        <f t="shared" si="3"/>
        <v>-</v>
      </c>
      <c r="T6" s="34" t="str">
        <f t="shared" si="3"/>
        <v>-</v>
      </c>
      <c r="U6" s="34">
        <f t="shared" si="3"/>
        <v>118169</v>
      </c>
      <c r="V6" s="34">
        <f t="shared" si="3"/>
        <v>171.14</v>
      </c>
      <c r="W6" s="34">
        <f t="shared" si="3"/>
        <v>690.48</v>
      </c>
      <c r="X6" s="35">
        <f>IF(X7="",NA(),X7)</f>
        <v>129.06</v>
      </c>
      <c r="Y6" s="35">
        <f t="shared" ref="Y6:AG6" si="4">IF(Y7="",NA(),Y7)</f>
        <v>135.88999999999999</v>
      </c>
      <c r="Z6" s="35">
        <f t="shared" si="4"/>
        <v>138.21</v>
      </c>
      <c r="AA6" s="35">
        <f t="shared" si="4"/>
        <v>137.97</v>
      </c>
      <c r="AB6" s="35">
        <f t="shared" si="4"/>
        <v>136.94</v>
      </c>
      <c r="AC6" s="35">
        <f t="shared" si="4"/>
        <v>108.44</v>
      </c>
      <c r="AD6" s="35">
        <f t="shared" si="4"/>
        <v>113.11</v>
      </c>
      <c r="AE6" s="35">
        <f t="shared" si="4"/>
        <v>114</v>
      </c>
      <c r="AF6" s="35">
        <f t="shared" si="4"/>
        <v>114</v>
      </c>
      <c r="AG6" s="35">
        <f t="shared" si="4"/>
        <v>113.68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0.81</v>
      </c>
      <c r="AO6" s="34">
        <f t="shared" si="5"/>
        <v>0</v>
      </c>
      <c r="AP6" s="35">
        <f t="shared" si="5"/>
        <v>0.03</v>
      </c>
      <c r="AQ6" s="35">
        <f t="shared" si="5"/>
        <v>0.23</v>
      </c>
      <c r="AR6" s="35">
        <f t="shared" si="5"/>
        <v>0.03</v>
      </c>
      <c r="AS6" s="34" t="str">
        <f>IF(AS7="","",IF(AS7="-","【-】","【"&amp;SUBSTITUTE(TEXT(AS7,"#,##0.00"),"-","△")&amp;"】"))</f>
        <v>【0.85】</v>
      </c>
      <c r="AT6" s="35">
        <f>IF(AT7="",NA(),AT7)</f>
        <v>1841.49</v>
      </c>
      <c r="AU6" s="35">
        <f t="shared" ref="AU6:BC6" si="6">IF(AU7="",NA(),AU7)</f>
        <v>944.78</v>
      </c>
      <c r="AV6" s="35">
        <f t="shared" si="6"/>
        <v>1080.97</v>
      </c>
      <c r="AW6" s="35">
        <f t="shared" si="6"/>
        <v>814.85</v>
      </c>
      <c r="AX6" s="35">
        <f t="shared" si="6"/>
        <v>895.52</v>
      </c>
      <c r="AY6" s="35">
        <f t="shared" si="6"/>
        <v>648.09</v>
      </c>
      <c r="AZ6" s="35">
        <f t="shared" si="6"/>
        <v>344.19</v>
      </c>
      <c r="BA6" s="35">
        <f t="shared" si="6"/>
        <v>352.05</v>
      </c>
      <c r="BB6" s="35">
        <f t="shared" si="6"/>
        <v>349.04</v>
      </c>
      <c r="BC6" s="35">
        <f t="shared" si="6"/>
        <v>337.49</v>
      </c>
      <c r="BD6" s="34" t="str">
        <f>IF(BD7="","",IF(BD7="-","【-】","【"&amp;SUBSTITUTE(TEXT(BD7,"#,##0.00"),"-","△")&amp;"】"))</f>
        <v>【264.34】</v>
      </c>
      <c r="BE6" s="35">
        <f>IF(BE7="",NA(),BE7)</f>
        <v>209.61</v>
      </c>
      <c r="BF6" s="35">
        <f t="shared" ref="BF6:BN6" si="7">IF(BF7="",NA(),BF7)</f>
        <v>178.58</v>
      </c>
      <c r="BG6" s="35">
        <f t="shared" si="7"/>
        <v>164.51</v>
      </c>
      <c r="BH6" s="35">
        <f t="shared" si="7"/>
        <v>150.55000000000001</v>
      </c>
      <c r="BI6" s="35">
        <f t="shared" si="7"/>
        <v>135.55000000000001</v>
      </c>
      <c r="BJ6" s="35">
        <f t="shared" si="7"/>
        <v>253.86</v>
      </c>
      <c r="BK6" s="35">
        <f t="shared" si="7"/>
        <v>252.09</v>
      </c>
      <c r="BL6" s="35">
        <f t="shared" si="7"/>
        <v>250.76</v>
      </c>
      <c r="BM6" s="35">
        <f t="shared" si="7"/>
        <v>254.54</v>
      </c>
      <c r="BN6" s="35">
        <f t="shared" si="7"/>
        <v>265.92</v>
      </c>
      <c r="BO6" s="34" t="str">
        <f>IF(BO7="","",IF(BO7="-","【-】","【"&amp;SUBSTITUTE(TEXT(BO7,"#,##0.00"),"-","△")&amp;"】"))</f>
        <v>【274.27】</v>
      </c>
      <c r="BP6" s="35">
        <f>IF(BP7="",NA(),BP7)</f>
        <v>120.68</v>
      </c>
      <c r="BQ6" s="35">
        <f t="shared" ref="BQ6:BY6" si="8">IF(BQ7="",NA(),BQ7)</f>
        <v>132.11000000000001</v>
      </c>
      <c r="BR6" s="35">
        <f t="shared" si="8"/>
        <v>136.34</v>
      </c>
      <c r="BS6" s="35">
        <f t="shared" si="8"/>
        <v>135.06</v>
      </c>
      <c r="BT6" s="35">
        <f t="shared" si="8"/>
        <v>134.66999999999999</v>
      </c>
      <c r="BU6" s="35">
        <f t="shared" si="8"/>
        <v>100.07</v>
      </c>
      <c r="BV6" s="35">
        <f t="shared" si="8"/>
        <v>106.22</v>
      </c>
      <c r="BW6" s="35">
        <f t="shared" si="8"/>
        <v>106.69</v>
      </c>
      <c r="BX6" s="35">
        <f t="shared" si="8"/>
        <v>106.52</v>
      </c>
      <c r="BY6" s="35">
        <f t="shared" si="8"/>
        <v>105.86</v>
      </c>
      <c r="BZ6" s="34" t="str">
        <f>IF(BZ7="","",IF(BZ7="-","【-】","【"&amp;SUBSTITUTE(TEXT(BZ7,"#,##0.00"),"-","△")&amp;"】"))</f>
        <v>【104.36】</v>
      </c>
      <c r="CA6" s="35">
        <f>IF(CA7="",NA(),CA7)</f>
        <v>169.33</v>
      </c>
      <c r="CB6" s="35">
        <f t="shared" ref="CB6:CJ6" si="9">IF(CB7="",NA(),CB7)</f>
        <v>155.61000000000001</v>
      </c>
      <c r="CC6" s="35">
        <f t="shared" si="9"/>
        <v>151.13</v>
      </c>
      <c r="CD6" s="35">
        <f t="shared" si="9"/>
        <v>152.94999999999999</v>
      </c>
      <c r="CE6" s="35">
        <f t="shared" si="9"/>
        <v>153.44999999999999</v>
      </c>
      <c r="CF6" s="35">
        <f t="shared" si="9"/>
        <v>164.93</v>
      </c>
      <c r="CG6" s="35">
        <f t="shared" si="9"/>
        <v>155.22999999999999</v>
      </c>
      <c r="CH6" s="35">
        <f t="shared" si="9"/>
        <v>154.91999999999999</v>
      </c>
      <c r="CI6" s="35">
        <f t="shared" si="9"/>
        <v>155.80000000000001</v>
      </c>
      <c r="CJ6" s="35">
        <f t="shared" si="9"/>
        <v>158.58000000000001</v>
      </c>
      <c r="CK6" s="34" t="str">
        <f>IF(CK7="","",IF(CK7="-","【-】","【"&amp;SUBSTITUTE(TEXT(CK7,"#,##0.00"),"-","△")&amp;"】"))</f>
        <v>【165.71】</v>
      </c>
      <c r="CL6" s="35">
        <f>IF(CL7="",NA(),CL7)</f>
        <v>76.02</v>
      </c>
      <c r="CM6" s="35">
        <f t="shared" ref="CM6:CU6" si="10">IF(CM7="",NA(),CM7)</f>
        <v>74.11</v>
      </c>
      <c r="CN6" s="35">
        <f t="shared" si="10"/>
        <v>73.2</v>
      </c>
      <c r="CO6" s="35">
        <f t="shared" si="10"/>
        <v>72.88</v>
      </c>
      <c r="CP6" s="35">
        <f t="shared" si="10"/>
        <v>72.540000000000006</v>
      </c>
      <c r="CQ6" s="35">
        <f t="shared" si="10"/>
        <v>62.45</v>
      </c>
      <c r="CR6" s="35">
        <f t="shared" si="10"/>
        <v>62.12</v>
      </c>
      <c r="CS6" s="35">
        <f t="shared" si="10"/>
        <v>62.26</v>
      </c>
      <c r="CT6" s="35">
        <f t="shared" si="10"/>
        <v>62.1</v>
      </c>
      <c r="CU6" s="35">
        <f t="shared" si="10"/>
        <v>62.38</v>
      </c>
      <c r="CV6" s="34" t="str">
        <f>IF(CV7="","",IF(CV7="-","【-】","【"&amp;SUBSTITUTE(TEXT(CV7,"#,##0.00"),"-","△")&amp;"】"))</f>
        <v>【60.41】</v>
      </c>
      <c r="CW6" s="35">
        <f>IF(CW7="",NA(),CW7)</f>
        <v>83.66</v>
      </c>
      <c r="CX6" s="35">
        <f t="shared" ref="CX6:DF6" si="11">IF(CX7="",NA(),CX7)</f>
        <v>83.77</v>
      </c>
      <c r="CY6" s="35">
        <f t="shared" si="11"/>
        <v>84.4</v>
      </c>
      <c r="CZ6" s="35">
        <f t="shared" si="11"/>
        <v>84.5</v>
      </c>
      <c r="DA6" s="35">
        <f t="shared" si="11"/>
        <v>85.23</v>
      </c>
      <c r="DB6" s="35">
        <f t="shared" si="11"/>
        <v>89.76</v>
      </c>
      <c r="DC6" s="35">
        <f t="shared" si="11"/>
        <v>89.45</v>
      </c>
      <c r="DD6" s="35">
        <f t="shared" si="11"/>
        <v>89.5</v>
      </c>
      <c r="DE6" s="35">
        <f t="shared" si="11"/>
        <v>89.52</v>
      </c>
      <c r="DF6" s="35">
        <f t="shared" si="11"/>
        <v>89.17</v>
      </c>
      <c r="DG6" s="34" t="str">
        <f>IF(DG7="","",IF(DG7="-","【-】","【"&amp;SUBSTITUTE(TEXT(DG7,"#,##0.00"),"-","△")&amp;"】"))</f>
        <v>【89.93】</v>
      </c>
      <c r="DH6" s="35">
        <f>IF(DH7="",NA(),DH7)</f>
        <v>45.99</v>
      </c>
      <c r="DI6" s="35">
        <f t="shared" ref="DI6:DQ6" si="12">IF(DI7="",NA(),DI7)</f>
        <v>47.11</v>
      </c>
      <c r="DJ6" s="35">
        <f t="shared" si="12"/>
        <v>48.19</v>
      </c>
      <c r="DK6" s="35">
        <f t="shared" si="12"/>
        <v>48.8</v>
      </c>
      <c r="DL6" s="35">
        <f t="shared" si="12"/>
        <v>49.22</v>
      </c>
      <c r="DM6" s="35">
        <f t="shared" si="12"/>
        <v>41.12</v>
      </c>
      <c r="DN6" s="35">
        <f t="shared" si="12"/>
        <v>44.91</v>
      </c>
      <c r="DO6" s="35">
        <f t="shared" si="12"/>
        <v>45.89</v>
      </c>
      <c r="DP6" s="35">
        <f t="shared" si="12"/>
        <v>46.58</v>
      </c>
      <c r="DQ6" s="35">
        <f t="shared" si="12"/>
        <v>46.99</v>
      </c>
      <c r="DR6" s="34" t="str">
        <f>IF(DR7="","",IF(DR7="-","【-】","【"&amp;SUBSTITUTE(TEXT(DR7,"#,##0.00"),"-","△")&amp;"】"))</f>
        <v>【48.12】</v>
      </c>
      <c r="DS6" s="35">
        <f>IF(DS7="",NA(),DS7)</f>
        <v>21.29</v>
      </c>
      <c r="DT6" s="35">
        <f t="shared" ref="DT6:EB6" si="13">IF(DT7="",NA(),DT7)</f>
        <v>21.42</v>
      </c>
      <c r="DU6" s="35">
        <f t="shared" si="13"/>
        <v>22.53</v>
      </c>
      <c r="DV6" s="35">
        <f t="shared" si="13"/>
        <v>23.62</v>
      </c>
      <c r="DW6" s="35">
        <f t="shared" si="13"/>
        <v>22.57</v>
      </c>
      <c r="DX6" s="35">
        <f t="shared" si="13"/>
        <v>10.9</v>
      </c>
      <c r="DY6" s="35">
        <f t="shared" si="13"/>
        <v>12.03</v>
      </c>
      <c r="DZ6" s="35">
        <f t="shared" si="13"/>
        <v>13.14</v>
      </c>
      <c r="EA6" s="35">
        <f t="shared" si="13"/>
        <v>14.45</v>
      </c>
      <c r="EB6" s="35">
        <f t="shared" si="13"/>
        <v>15.83</v>
      </c>
      <c r="EC6" s="34" t="str">
        <f>IF(EC7="","",IF(EC7="-","【-】","【"&amp;SUBSTITUTE(TEXT(EC7,"#,##0.00"),"-","△")&amp;"】"))</f>
        <v>【15.89】</v>
      </c>
      <c r="ED6" s="35">
        <f>IF(ED7="",NA(),ED7)</f>
        <v>0.53</v>
      </c>
      <c r="EE6" s="35">
        <f t="shared" ref="EE6:EM6" si="14">IF(EE7="",NA(),EE7)</f>
        <v>1.06</v>
      </c>
      <c r="EF6" s="35">
        <f t="shared" si="14"/>
        <v>0.55000000000000004</v>
      </c>
      <c r="EG6" s="35">
        <f t="shared" si="14"/>
        <v>0.8</v>
      </c>
      <c r="EH6" s="35">
        <f t="shared" si="14"/>
        <v>1.56</v>
      </c>
      <c r="EI6" s="35">
        <f t="shared" si="14"/>
        <v>0.85</v>
      </c>
      <c r="EJ6" s="35">
        <f t="shared" si="14"/>
        <v>0.75</v>
      </c>
      <c r="EK6" s="35">
        <f t="shared" si="14"/>
        <v>0.95</v>
      </c>
      <c r="EL6" s="35">
        <f t="shared" si="14"/>
        <v>0.74</v>
      </c>
      <c r="EM6" s="35">
        <f t="shared" si="14"/>
        <v>0.74</v>
      </c>
      <c r="EN6" s="34" t="str">
        <f>IF(EN7="","",IF(EN7="-","【-】","【"&amp;SUBSTITUTE(TEXT(EN7,"#,##0.00"),"-","△")&amp;"】"))</f>
        <v>【0.69】</v>
      </c>
    </row>
    <row r="7" spans="1:144" s="36" customFormat="1">
      <c r="A7" s="28"/>
      <c r="B7" s="37">
        <v>2017</v>
      </c>
      <c r="C7" s="37">
        <v>208400</v>
      </c>
      <c r="D7" s="37">
        <v>46</v>
      </c>
      <c r="E7" s="37">
        <v>1</v>
      </c>
      <c r="F7" s="37">
        <v>0</v>
      </c>
      <c r="G7" s="37">
        <v>1</v>
      </c>
      <c r="H7" s="37" t="s">
        <v>104</v>
      </c>
      <c r="I7" s="37" t="s">
        <v>105</v>
      </c>
      <c r="J7" s="37" t="s">
        <v>106</v>
      </c>
      <c r="K7" s="37" t="s">
        <v>107</v>
      </c>
      <c r="L7" s="37" t="s">
        <v>108</v>
      </c>
      <c r="M7" s="37" t="s">
        <v>109</v>
      </c>
      <c r="N7" s="38" t="s">
        <v>110</v>
      </c>
      <c r="O7" s="38">
        <v>83.19</v>
      </c>
      <c r="P7" s="38">
        <v>75.650000000000006</v>
      </c>
      <c r="Q7" s="38">
        <v>3618</v>
      </c>
      <c r="R7" s="38" t="s">
        <v>110</v>
      </c>
      <c r="S7" s="38" t="s">
        <v>110</v>
      </c>
      <c r="T7" s="38" t="s">
        <v>110</v>
      </c>
      <c r="U7" s="38">
        <v>118169</v>
      </c>
      <c r="V7" s="38">
        <v>171.14</v>
      </c>
      <c r="W7" s="38">
        <v>690.48</v>
      </c>
      <c r="X7" s="38">
        <v>129.06</v>
      </c>
      <c r="Y7" s="38">
        <v>135.88999999999999</v>
      </c>
      <c r="Z7" s="38">
        <v>138.21</v>
      </c>
      <c r="AA7" s="38">
        <v>137.97</v>
      </c>
      <c r="AB7" s="38">
        <v>136.94</v>
      </c>
      <c r="AC7" s="38">
        <v>108.44</v>
      </c>
      <c r="AD7" s="38">
        <v>113.11</v>
      </c>
      <c r="AE7" s="38">
        <v>114</v>
      </c>
      <c r="AF7" s="38">
        <v>114</v>
      </c>
      <c r="AG7" s="38">
        <v>113.68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0.81</v>
      </c>
      <c r="AO7" s="38">
        <v>0</v>
      </c>
      <c r="AP7" s="38">
        <v>0.03</v>
      </c>
      <c r="AQ7" s="38">
        <v>0.23</v>
      </c>
      <c r="AR7" s="38">
        <v>0.03</v>
      </c>
      <c r="AS7" s="38">
        <v>0.85</v>
      </c>
      <c r="AT7" s="38">
        <v>1841.49</v>
      </c>
      <c r="AU7" s="38">
        <v>944.78</v>
      </c>
      <c r="AV7" s="38">
        <v>1080.97</v>
      </c>
      <c r="AW7" s="38">
        <v>814.85</v>
      </c>
      <c r="AX7" s="38">
        <v>895.52</v>
      </c>
      <c r="AY7" s="38">
        <v>648.09</v>
      </c>
      <c r="AZ7" s="38">
        <v>344.19</v>
      </c>
      <c r="BA7" s="38">
        <v>352.05</v>
      </c>
      <c r="BB7" s="38">
        <v>349.04</v>
      </c>
      <c r="BC7" s="38">
        <v>337.49</v>
      </c>
      <c r="BD7" s="38">
        <v>264.33999999999997</v>
      </c>
      <c r="BE7" s="38">
        <v>209.61</v>
      </c>
      <c r="BF7" s="38">
        <v>178.58</v>
      </c>
      <c r="BG7" s="38">
        <v>164.51</v>
      </c>
      <c r="BH7" s="38">
        <v>150.55000000000001</v>
      </c>
      <c r="BI7" s="38">
        <v>135.55000000000001</v>
      </c>
      <c r="BJ7" s="38">
        <v>253.86</v>
      </c>
      <c r="BK7" s="38">
        <v>252.09</v>
      </c>
      <c r="BL7" s="38">
        <v>250.76</v>
      </c>
      <c r="BM7" s="38">
        <v>254.54</v>
      </c>
      <c r="BN7" s="38">
        <v>265.92</v>
      </c>
      <c r="BO7" s="38">
        <v>274.27</v>
      </c>
      <c r="BP7" s="38">
        <v>120.68</v>
      </c>
      <c r="BQ7" s="38">
        <v>132.11000000000001</v>
      </c>
      <c r="BR7" s="38">
        <v>136.34</v>
      </c>
      <c r="BS7" s="38">
        <v>135.06</v>
      </c>
      <c r="BT7" s="38">
        <v>134.66999999999999</v>
      </c>
      <c r="BU7" s="38">
        <v>100.07</v>
      </c>
      <c r="BV7" s="38">
        <v>106.22</v>
      </c>
      <c r="BW7" s="38">
        <v>106.69</v>
      </c>
      <c r="BX7" s="38">
        <v>106.52</v>
      </c>
      <c r="BY7" s="38">
        <v>105.86</v>
      </c>
      <c r="BZ7" s="38">
        <v>104.36</v>
      </c>
      <c r="CA7" s="38">
        <v>169.33</v>
      </c>
      <c r="CB7" s="38">
        <v>155.61000000000001</v>
      </c>
      <c r="CC7" s="38">
        <v>151.13</v>
      </c>
      <c r="CD7" s="38">
        <v>152.94999999999999</v>
      </c>
      <c r="CE7" s="38">
        <v>153.44999999999999</v>
      </c>
      <c r="CF7" s="38">
        <v>164.93</v>
      </c>
      <c r="CG7" s="38">
        <v>155.22999999999999</v>
      </c>
      <c r="CH7" s="38">
        <v>154.91999999999999</v>
      </c>
      <c r="CI7" s="38">
        <v>155.80000000000001</v>
      </c>
      <c r="CJ7" s="38">
        <v>158.58000000000001</v>
      </c>
      <c r="CK7" s="38">
        <v>165.71</v>
      </c>
      <c r="CL7" s="38">
        <v>76.02</v>
      </c>
      <c r="CM7" s="38">
        <v>74.11</v>
      </c>
      <c r="CN7" s="38">
        <v>73.2</v>
      </c>
      <c r="CO7" s="38">
        <v>72.88</v>
      </c>
      <c r="CP7" s="38">
        <v>72.540000000000006</v>
      </c>
      <c r="CQ7" s="38">
        <v>62.45</v>
      </c>
      <c r="CR7" s="38">
        <v>62.12</v>
      </c>
      <c r="CS7" s="38">
        <v>62.26</v>
      </c>
      <c r="CT7" s="38">
        <v>62.1</v>
      </c>
      <c r="CU7" s="38">
        <v>62.38</v>
      </c>
      <c r="CV7" s="38">
        <v>60.41</v>
      </c>
      <c r="CW7" s="38">
        <v>83.66</v>
      </c>
      <c r="CX7" s="38">
        <v>83.77</v>
      </c>
      <c r="CY7" s="38">
        <v>84.4</v>
      </c>
      <c r="CZ7" s="38">
        <v>84.5</v>
      </c>
      <c r="DA7" s="38">
        <v>85.23</v>
      </c>
      <c r="DB7" s="38">
        <v>89.76</v>
      </c>
      <c r="DC7" s="38">
        <v>89.45</v>
      </c>
      <c r="DD7" s="38">
        <v>89.5</v>
      </c>
      <c r="DE7" s="38">
        <v>89.52</v>
      </c>
      <c r="DF7" s="38">
        <v>89.17</v>
      </c>
      <c r="DG7" s="38">
        <v>89.93</v>
      </c>
      <c r="DH7" s="38">
        <v>45.99</v>
      </c>
      <c r="DI7" s="38">
        <v>47.11</v>
      </c>
      <c r="DJ7" s="38">
        <v>48.19</v>
      </c>
      <c r="DK7" s="38">
        <v>48.8</v>
      </c>
      <c r="DL7" s="38">
        <v>49.22</v>
      </c>
      <c r="DM7" s="38">
        <v>41.12</v>
      </c>
      <c r="DN7" s="38">
        <v>44.91</v>
      </c>
      <c r="DO7" s="38">
        <v>45.89</v>
      </c>
      <c r="DP7" s="38">
        <v>46.58</v>
      </c>
      <c r="DQ7" s="38">
        <v>46.99</v>
      </c>
      <c r="DR7" s="38">
        <v>48.12</v>
      </c>
      <c r="DS7" s="38">
        <v>21.29</v>
      </c>
      <c r="DT7" s="38">
        <v>21.42</v>
      </c>
      <c r="DU7" s="38">
        <v>22.53</v>
      </c>
      <c r="DV7" s="38">
        <v>23.62</v>
      </c>
      <c r="DW7" s="38">
        <v>22.57</v>
      </c>
      <c r="DX7" s="38">
        <v>10.9</v>
      </c>
      <c r="DY7" s="38">
        <v>12.03</v>
      </c>
      <c r="DZ7" s="38">
        <v>13.14</v>
      </c>
      <c r="EA7" s="38">
        <v>14.45</v>
      </c>
      <c r="EB7" s="38">
        <v>15.83</v>
      </c>
      <c r="EC7" s="38">
        <v>15.89</v>
      </c>
      <c r="ED7" s="38">
        <v>0.53</v>
      </c>
      <c r="EE7" s="38">
        <v>1.06</v>
      </c>
      <c r="EF7" s="38">
        <v>0.55000000000000004</v>
      </c>
      <c r="EG7" s="38">
        <v>0.8</v>
      </c>
      <c r="EH7" s="38">
        <v>1.56</v>
      </c>
      <c r="EI7" s="38">
        <v>0.85</v>
      </c>
      <c r="EJ7" s="38">
        <v>0.75</v>
      </c>
      <c r="EK7" s="38">
        <v>0.95</v>
      </c>
      <c r="EL7" s="38">
        <v>0.74</v>
      </c>
      <c r="EM7" s="38">
        <v>0.74</v>
      </c>
      <c r="EN7" s="38">
        <v>0.69</v>
      </c>
    </row>
    <row r="8" spans="1:144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>
      <c r="A9" s="41"/>
      <c r="B9" s="41" t="s">
        <v>111</v>
      </c>
      <c r="C9" s="41" t="s">
        <v>112</v>
      </c>
      <c r="D9" s="41" t="s">
        <v>113</v>
      </c>
      <c r="E9" s="41" t="s">
        <v>114</v>
      </c>
      <c r="F9" s="41" t="s">
        <v>115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2019-01-24T08:07:05Z</cp:lastPrinted>
  <dcterms:created xsi:type="dcterms:W3CDTF">2018-12-03T08:31:47Z</dcterms:created>
  <dcterms:modified xsi:type="dcterms:W3CDTF">2019-02-20T10:43:52Z</dcterms:modified>
  <cp:category/>
</cp:coreProperties>
</file>