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6NmGXa3l7XxPQSWl1SDPIQn2ViNSnMSN6Z1qiJc2+40vWpc/wsAjCMOCMMCYt3YGIo6ku8CQfQ9GfP3+BvSGfQ==" workbookSaltValue="d0anesRPNWJK2bFSSfxSXg==" workbookSpinCount="100000" lockStructure="1"/>
  <bookViews>
    <workbookView xWindow="-120" yWindow="-120" windowWidth="20610" windowHeight="11160"/>
  </bookViews>
  <sheets>
    <sheet name="法非適用_下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T6" i="5"/>
  <c r="AT8" i="4" s="1"/>
  <c r="S6" i="5"/>
  <c r="R6" i="5"/>
  <c r="AD10" i="4" s="1"/>
  <c r="Q6" i="5"/>
  <c r="P6" i="5"/>
  <c r="P10" i="4" s="1"/>
  <c r="O6" i="5"/>
  <c r="I10" i="4" s="1"/>
  <c r="N6" i="5"/>
  <c r="B10" i="4" s="1"/>
  <c r="M6" i="5"/>
  <c r="AD8" i="4" s="1"/>
  <c r="L6" i="5"/>
  <c r="W8" i="4" s="1"/>
  <c r="K6" i="5"/>
  <c r="P8" i="4" s="1"/>
  <c r="J6" i="5"/>
  <c r="I8" i="4" s="1"/>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AT10" i="4"/>
  <c r="AL10" i="4"/>
  <c r="W10" i="4"/>
  <c r="BB8" i="4"/>
  <c r="AL8" i="4"/>
  <c r="C10" i="5" l="1"/>
  <c r="D10" i="5"/>
  <c r="E10" i="5"/>
  <c r="B10" i="5"/>
</calcChain>
</file>

<file path=xl/sharedStrings.xml><?xml version="1.0" encoding="utf-8"?>
<sst xmlns="http://schemas.openxmlformats.org/spreadsheetml/2006/main" count="251" uniqueCount="126">
  <si>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</si>
  <si>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</si>
  <si>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</si>
  <si>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</si>
  <si>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</si>
  <si>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</si>
  <si>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</si>
  <si>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</si>
  <si>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</si>
  <si>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</si>
  <si>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</si>
  <si>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</si>
  <si>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</si>
  <si>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</si>
  <si>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</si>
  <si>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</si>
  <si>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</si>
  <si>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</si>
  <si>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</si>
  <si>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</si>
  <si>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</si>
  <si>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</si>
  <si>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</si>
  <si>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</si>
  <si>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</si>
  <si>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</si>
  <si>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</si>
  <si>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</si>
  <si>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</si>
  <si>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</si>
  <si>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</si>
  <si>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</si>
  <si>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</si>
  <si>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</si>
  <si>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</si>
  <si>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</si>
  <si>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</si>
  <si>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</si>
  <si>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</si>
  <si>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</si>
  <si>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</si>
  <si>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</si>
  <si>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</si>
  <si>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</si>
  <si>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</si>
  <si>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</si>
  <si>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</si>
  <si>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</si>
  <si>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</si>
  <si>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</si>
  <si>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</si>
  <si>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</si>
  <si>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</si>
  <si>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</si>
  <si>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</si>
  <si>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</si>
  <si>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</si>
  <si>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</si>
  <si>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</si>
  <si>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</si>
  <si>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</si>
  <si>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</si>
  <si>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</si>
  <si>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</si>
  <si>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</si>
  <si>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</si>
  <si>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</si>
  <si>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</si>
  <si>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</si>
  <si>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</si>
  <si>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</si>
  <si>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</si>
  <si>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</si>
  <si>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</si>
  <si>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</si>
  <si>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</si>
  <si>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</si>
  <si>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</si>
  <si>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</si>
  <si>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</si>
  <si>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</si>
  <si>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</si>
  <si>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</si>
  <si>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</si>
  <si>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</si>
  <si>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</si>
  <si>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</si>
  <si>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</si>
  <si>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</si>
  <si>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</si>
  <si>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</si>
  <si>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</si>
  <si>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</si>
  <si>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</si>
  <si>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</si>
  <si>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</si>
  <si>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</si>
  <si>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</si>
  <si>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</si>
  <si>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</si>
  <si>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</si>
  <si>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</si>
  <si>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</si>
  <si>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</si>
  <si>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</si>
  <si>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</si>
  <si>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</si>
  <si>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</si>
  <si>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</si>
  <si>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</si>
  <si>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栄村</t>
  </si>
  <si>
    <t>法非適用</t>
  </si>
  <si>
    <t>下水道事業</t>
  </si>
  <si>
    <t>特定地域生活排水処理</t>
  </si>
  <si>
    <t>K2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</si>
  <si>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</si>
  <si>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</si>
  <si>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</si>
  <si>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</si>
  <si>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</si>
  <si>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</si>
  <si>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</si>
  <si>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</si>
  <si>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設置後10年以上経過している合併浄化槽が徐々にではあるが更新が必要となってきている。
　今後は新規設置よりも更新需要が多くなると予想されるので財源を確保し、計画的に更新していく。</t>
    <rPh sb="1" eb="3">
      <t>セッチ</t>
    </rPh>
    <rPh sb="3" eb="4">
      <t>ゴ</t>
    </rPh>
    <rPh sb="6" eb="9">
      <t>ネンイジョウ</t>
    </rPh>
    <rPh sb="9" eb="11">
      <t>ケイカ</t>
    </rPh>
    <rPh sb="15" eb="17">
      <t>ガッペイ</t>
    </rPh>
    <rPh sb="17" eb="20">
      <t>ジョウカソウ</t>
    </rPh>
    <rPh sb="21" eb="23">
      <t>ジョジョ</t>
    </rPh>
    <rPh sb="29" eb="31">
      <t>コウシン</t>
    </rPh>
    <rPh sb="32" eb="34">
      <t>ヒツヨウ</t>
    </rPh>
    <rPh sb="45" eb="47">
      <t>コンゴ</t>
    </rPh>
    <rPh sb="48" eb="50">
      <t>シンキ</t>
    </rPh>
    <rPh sb="50" eb="52">
      <t>セッチ</t>
    </rPh>
    <rPh sb="55" eb="57">
      <t>コウシン</t>
    </rPh>
    <rPh sb="57" eb="59">
      <t>ジュヨウ</t>
    </rPh>
    <rPh sb="60" eb="61">
      <t>オオ</t>
    </rPh>
    <rPh sb="65" eb="67">
      <t>ヨソウ</t>
    </rPh>
    <rPh sb="72" eb="74">
      <t>ザイゲン</t>
    </rPh>
    <rPh sb="75" eb="77">
      <t>カクホ</t>
    </rPh>
    <rPh sb="79" eb="82">
      <t>ケイカクテキ</t>
    </rPh>
    <rPh sb="83" eb="85">
      <t>コウシン</t>
    </rPh>
    <phoneticPr fontId="4"/>
  </si>
  <si>
    <t>　今後も現状維持に努めながら、経営健全化を推し進めていく。また料金改定も農業集落排水と合わせて検討していく。</t>
    <rPh sb="1" eb="3">
      <t>コンゴ</t>
    </rPh>
    <rPh sb="4" eb="6">
      <t>ゲンジョウ</t>
    </rPh>
    <rPh sb="6" eb="8">
      <t>イジ</t>
    </rPh>
    <rPh sb="9" eb="10">
      <t>ツト</t>
    </rPh>
    <rPh sb="15" eb="17">
      <t>ケイエイ</t>
    </rPh>
    <rPh sb="17" eb="20">
      <t>ケンゼンカ</t>
    </rPh>
    <rPh sb="21" eb="22">
      <t>オ</t>
    </rPh>
    <rPh sb="23" eb="24">
      <t>スス</t>
    </rPh>
    <rPh sb="31" eb="33">
      <t>リョウキン</t>
    </rPh>
    <rPh sb="33" eb="35">
      <t>カイテイ</t>
    </rPh>
    <rPh sb="36" eb="38">
      <t>ノウギョウ</t>
    </rPh>
    <rPh sb="38" eb="40">
      <t>シュウラク</t>
    </rPh>
    <rPh sb="40" eb="42">
      <t>ハイスイ</t>
    </rPh>
    <rPh sb="43" eb="44">
      <t>ア</t>
    </rPh>
    <rPh sb="47" eb="49">
      <t>ケントウ</t>
    </rPh>
    <phoneticPr fontId="4"/>
  </si>
  <si>
    <t>　収益的収支比率が昨年より下がった要因は収益が減額になったことが要因となっている。現在95％前後で推移していますが、今後も同様に推移していくと予想されますので、経費の削減を推進し100％以上となるように努めます。
　企業債残高対事業規模比率は類似団体と比較すると高い数値となっているが、当村は浄化槽事業が生活排水事業のメインとなっているため、毎年度、浄化槽整備事業を実施し企業債を借り入れているためだと予想される。今後もこの体制は変わらず比較的高い数値になると予想されるが、浄化槽設置事業が普及率向上と共に減額されると予想されるので、若干ではあるが右肩下がりで推移すると予想される。
　経費回収率は回復傾向にある為、今後も経費削減に努め100％以上になるように努める。
　汚水処理原価は類似団体よりも低い数値となっている。また昨年よりも減額となっている為、このまま経費の削減に努める。
　水洗化率も若干ではあるが右肩上がりで推移している。このまま浄化槽整備を実施し普及率を上げていく。</t>
    <rPh sb="1" eb="4">
      <t>シュウエキテキ</t>
    </rPh>
    <rPh sb="4" eb="6">
      <t>シュウシ</t>
    </rPh>
    <rPh sb="6" eb="8">
      <t>ヒリツ</t>
    </rPh>
    <rPh sb="64" eb="66">
      <t>スイイ</t>
    </rPh>
    <rPh sb="268" eb="270">
      <t>ジャッカン</t>
    </rPh>
    <rPh sb="275" eb="277">
      <t>ミギカタ</t>
    </rPh>
    <rPh sb="277" eb="278">
      <t>サ</t>
    </rPh>
    <rPh sb="281" eb="283">
      <t>スイイ</t>
    </rPh>
    <rPh sb="286" eb="288">
      <t>ヨソウ</t>
    </rPh>
    <rPh sb="295" eb="297">
      <t>ケイヒ</t>
    </rPh>
    <rPh sb="297" eb="299">
      <t>カイシュウ</t>
    </rPh>
    <rPh sb="299" eb="300">
      <t>リツ</t>
    </rPh>
    <rPh sb="301" eb="303">
      <t>カイフク</t>
    </rPh>
    <rPh sb="303" eb="305">
      <t>ケイコウ</t>
    </rPh>
    <rPh sb="308" eb="309">
      <t>タメ</t>
    </rPh>
    <rPh sb="310" eb="312">
      <t>コンゴ</t>
    </rPh>
    <rPh sb="313" eb="315">
      <t>ケイヒ</t>
    </rPh>
    <rPh sb="315" eb="317">
      <t>サクゲン</t>
    </rPh>
    <rPh sb="318" eb="319">
      <t>ツト</t>
    </rPh>
    <rPh sb="324" eb="326">
      <t>イジョウ</t>
    </rPh>
    <rPh sb="332" eb="333">
      <t>ツト</t>
    </rPh>
    <rPh sb="339" eb="341">
      <t>オスイ</t>
    </rPh>
    <rPh sb="341" eb="343">
      <t>ショリ</t>
    </rPh>
    <rPh sb="343" eb="345">
      <t>ゲンカ</t>
    </rPh>
    <rPh sb="346" eb="348">
      <t>ルイジ</t>
    </rPh>
    <rPh sb="348" eb="350">
      <t>ダンタイ</t>
    </rPh>
    <rPh sb="353" eb="354">
      <t>ヒク</t>
    </rPh>
    <rPh sb="355" eb="357">
      <t>スウチ</t>
    </rPh>
    <rPh sb="366" eb="368">
      <t>サクネン</t>
    </rPh>
    <rPh sb="371" eb="373">
      <t>ゲンガク</t>
    </rPh>
    <rPh sb="379" eb="380">
      <t>タメ</t>
    </rPh>
    <rPh sb="385" eb="387">
      <t>ケイヒ</t>
    </rPh>
    <rPh sb="388" eb="390">
      <t>サクゲン</t>
    </rPh>
    <rPh sb="391" eb="392">
      <t>ツト</t>
    </rPh>
    <rPh sb="398" eb="401">
      <t>スイセンカ</t>
    </rPh>
    <rPh sb="401" eb="402">
      <t>リツ</t>
    </rPh>
    <rPh sb="403" eb="405">
      <t>ジャッカン</t>
    </rPh>
    <rPh sb="410" eb="412">
      <t>ミギカタ</t>
    </rPh>
    <rPh sb="412" eb="413">
      <t>ア</t>
    </rPh>
    <rPh sb="416" eb="418">
      <t>スイイ</t>
    </rPh>
    <rPh sb="427" eb="430">
      <t>ジョウカソウ</t>
    </rPh>
    <rPh sb="430" eb="432">
      <t>セイビ</t>
    </rPh>
    <rPh sb="433" eb="435">
      <t>ジッシ</t>
    </rPh>
    <rPh sb="436" eb="438">
      <t>フキュウ</t>
    </rPh>
    <rPh sb="438" eb="439">
      <t>リツ</t>
    </rPh>
    <rPh sb="440" eb="441">
      <t>ア</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</si>
</sst>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8B55-456C-8DD8-B51B7C9E92BB}"/>
            </c:ext>
          </c:extLst>
        </c:ser>
        <c:dLbls>
          <c:showLegendKey val="0"/>
          <c:showVal val="0"/>
          <c:showCatName val="0"/>
          <c:showSerName val="0"/>
          <c:showPercent val="0"/>
          <c:showBubbleSize val="0"/>
        </c:dLbls>
        <c:gapWidth val="150"/>
        <c:axId val="84737024"/>
        <c:axId val="86381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8B55-456C-8DD8-B51B7C9E92BB}"/>
            </c:ext>
          </c:extLst>
        </c:ser>
        <c:dLbls>
          <c:showLegendKey val="0"/>
          <c:showVal val="0"/>
          <c:showCatName val="0"/>
          <c:showSerName val="0"/>
          <c:showPercent val="0"/>
          <c:showBubbleSize val="0"/>
        </c:dLbls>
        <c:marker val="1"/>
        <c:smooth val="0"/>
        <c:axId val="84737024"/>
        <c:axId val="86381696"/>
      </c:lineChart>
      <c:dateAx>
        <c:axId val="84737024"/>
        <c:scaling>
          <c:orientation val="minMax"/>
        </c:scaling>
        <c:delete val="1"/>
        <c:axPos val="b"/>
        <c:numFmt formatCode="ge" sourceLinked="1"/>
        <c:majorTickMark val="none"/>
        <c:minorTickMark val="none"/>
        <c:tickLblPos val="none"/>
        <c:crossAx val="86381696"/>
        <c:crosses val="autoZero"/>
        <c:auto val="1"/>
        <c:lblOffset val="100"/>
        <c:baseTimeUnit val="years"/>
      </c:dateAx>
      <c:valAx>
        <c:axId val="86381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737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71.400000000000006</c:v>
                </c:pt>
                <c:pt idx="1">
                  <c:v>66.599999999999994</c:v>
                </c:pt>
                <c:pt idx="2">
                  <c:v>66.8</c:v>
                </c:pt>
                <c:pt idx="3">
                  <c:v>66.67</c:v>
                </c:pt>
                <c:pt idx="4">
                  <c:v>66.67</c:v>
                </c:pt>
              </c:numCache>
            </c:numRef>
          </c:val>
          <c:extLst xmlns:c16r2="http://schemas.microsoft.com/office/drawing/2015/06/chart">
            <c:ext xmlns:c16="http://schemas.microsoft.com/office/drawing/2014/chart" uri="{C3380CC4-5D6E-409C-BE32-E72D297353CC}">
              <c16:uniqueId val="{00000000-7709-4C9E-ABA2-E9A245ED343C}"/>
            </c:ext>
          </c:extLst>
        </c:ser>
        <c:dLbls>
          <c:showLegendKey val="0"/>
          <c:showVal val="0"/>
          <c:showCatName val="0"/>
          <c:showSerName val="0"/>
          <c:showPercent val="0"/>
          <c:showBubbleSize val="0"/>
        </c:dLbls>
        <c:gapWidth val="150"/>
        <c:axId val="89241472"/>
        <c:axId val="89247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59.5</c:v>
                </c:pt>
                <c:pt idx="1">
                  <c:v>53.84</c:v>
                </c:pt>
                <c:pt idx="2">
                  <c:v>60.25</c:v>
                </c:pt>
                <c:pt idx="3">
                  <c:v>61.94</c:v>
                </c:pt>
                <c:pt idx="4">
                  <c:v>61.79</c:v>
                </c:pt>
              </c:numCache>
            </c:numRef>
          </c:val>
          <c:smooth val="0"/>
          <c:extLst xmlns:c16r2="http://schemas.microsoft.com/office/drawing/2015/06/chart">
            <c:ext xmlns:c16="http://schemas.microsoft.com/office/drawing/2014/chart" uri="{C3380CC4-5D6E-409C-BE32-E72D297353CC}">
              <c16:uniqueId val="{00000001-7709-4C9E-ABA2-E9A245ED343C}"/>
            </c:ext>
          </c:extLst>
        </c:ser>
        <c:dLbls>
          <c:showLegendKey val="0"/>
          <c:showVal val="0"/>
          <c:showCatName val="0"/>
          <c:showSerName val="0"/>
          <c:showPercent val="0"/>
          <c:showBubbleSize val="0"/>
        </c:dLbls>
        <c:marker val="1"/>
        <c:smooth val="0"/>
        <c:axId val="89241472"/>
        <c:axId val="89247744"/>
      </c:lineChart>
      <c:dateAx>
        <c:axId val="89241472"/>
        <c:scaling>
          <c:orientation val="minMax"/>
        </c:scaling>
        <c:delete val="1"/>
        <c:axPos val="b"/>
        <c:numFmt formatCode="ge" sourceLinked="1"/>
        <c:majorTickMark val="none"/>
        <c:minorTickMark val="none"/>
        <c:tickLblPos val="none"/>
        <c:crossAx val="89247744"/>
        <c:crosses val="autoZero"/>
        <c:auto val="1"/>
        <c:lblOffset val="100"/>
        <c:baseTimeUnit val="years"/>
      </c:dateAx>
      <c:valAx>
        <c:axId val="89247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241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77.94</c:v>
                </c:pt>
                <c:pt idx="1">
                  <c:v>77.67</c:v>
                </c:pt>
                <c:pt idx="2">
                  <c:v>80.03</c:v>
                </c:pt>
                <c:pt idx="3">
                  <c:v>81.040000000000006</c:v>
                </c:pt>
                <c:pt idx="4">
                  <c:v>84.47</c:v>
                </c:pt>
              </c:numCache>
            </c:numRef>
          </c:val>
          <c:extLst xmlns:c16r2="http://schemas.microsoft.com/office/drawing/2015/06/chart">
            <c:ext xmlns:c16="http://schemas.microsoft.com/office/drawing/2014/chart" uri="{C3380CC4-5D6E-409C-BE32-E72D297353CC}">
              <c16:uniqueId val="{00000000-E296-485A-9FBB-1A9517EA266B}"/>
            </c:ext>
          </c:extLst>
        </c:ser>
        <c:dLbls>
          <c:showLegendKey val="0"/>
          <c:showVal val="0"/>
          <c:showCatName val="0"/>
          <c:showSerName val="0"/>
          <c:showPercent val="0"/>
          <c:showBubbleSize val="0"/>
        </c:dLbls>
        <c:gapWidth val="150"/>
        <c:axId val="91375872"/>
        <c:axId val="91402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92.37</c:v>
                </c:pt>
                <c:pt idx="1">
                  <c:v>95.04</c:v>
                </c:pt>
                <c:pt idx="2">
                  <c:v>95.26</c:v>
                </c:pt>
                <c:pt idx="3">
                  <c:v>94.14</c:v>
                </c:pt>
                <c:pt idx="4">
                  <c:v>92.44</c:v>
                </c:pt>
              </c:numCache>
            </c:numRef>
          </c:val>
          <c:smooth val="0"/>
          <c:extLst xmlns:c16r2="http://schemas.microsoft.com/office/drawing/2015/06/chart">
            <c:ext xmlns:c16="http://schemas.microsoft.com/office/drawing/2014/chart" uri="{C3380CC4-5D6E-409C-BE32-E72D297353CC}">
              <c16:uniqueId val="{00000001-E296-485A-9FBB-1A9517EA266B}"/>
            </c:ext>
          </c:extLst>
        </c:ser>
        <c:dLbls>
          <c:showLegendKey val="0"/>
          <c:showVal val="0"/>
          <c:showCatName val="0"/>
          <c:showSerName val="0"/>
          <c:showPercent val="0"/>
          <c:showBubbleSize val="0"/>
        </c:dLbls>
        <c:marker val="1"/>
        <c:smooth val="0"/>
        <c:axId val="91375872"/>
        <c:axId val="91402624"/>
      </c:lineChart>
      <c:dateAx>
        <c:axId val="91375872"/>
        <c:scaling>
          <c:orientation val="minMax"/>
        </c:scaling>
        <c:delete val="1"/>
        <c:axPos val="b"/>
        <c:numFmt formatCode="ge" sourceLinked="1"/>
        <c:majorTickMark val="none"/>
        <c:minorTickMark val="none"/>
        <c:tickLblPos val="none"/>
        <c:crossAx val="91402624"/>
        <c:crosses val="autoZero"/>
        <c:auto val="1"/>
        <c:lblOffset val="100"/>
        <c:baseTimeUnit val="years"/>
      </c:dateAx>
      <c:valAx>
        <c:axId val="91402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375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97.61</c:v>
                </c:pt>
                <c:pt idx="1">
                  <c:v>103.19</c:v>
                </c:pt>
                <c:pt idx="2">
                  <c:v>101.97</c:v>
                </c:pt>
                <c:pt idx="3">
                  <c:v>104.24</c:v>
                </c:pt>
                <c:pt idx="4">
                  <c:v>97.93</c:v>
                </c:pt>
              </c:numCache>
            </c:numRef>
          </c:val>
          <c:extLst xmlns:c16r2="http://schemas.microsoft.com/office/drawing/2015/06/chart">
            <c:ext xmlns:c16="http://schemas.microsoft.com/office/drawing/2014/chart" uri="{C3380CC4-5D6E-409C-BE32-E72D297353CC}">
              <c16:uniqueId val="{00000000-93FD-4945-9A58-9868ACDDA0EE}"/>
            </c:ext>
          </c:extLst>
        </c:ser>
        <c:dLbls>
          <c:showLegendKey val="0"/>
          <c:showVal val="0"/>
          <c:showCatName val="0"/>
          <c:showSerName val="0"/>
          <c:showPercent val="0"/>
          <c:showBubbleSize val="0"/>
        </c:dLbls>
        <c:gapWidth val="150"/>
        <c:axId val="86420096"/>
        <c:axId val="86430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3FD-4945-9A58-9868ACDDA0EE}"/>
            </c:ext>
          </c:extLst>
        </c:ser>
        <c:dLbls>
          <c:showLegendKey val="0"/>
          <c:showVal val="0"/>
          <c:showCatName val="0"/>
          <c:showSerName val="0"/>
          <c:showPercent val="0"/>
          <c:showBubbleSize val="0"/>
        </c:dLbls>
        <c:marker val="1"/>
        <c:smooth val="0"/>
        <c:axId val="86420096"/>
        <c:axId val="86430464"/>
      </c:lineChart>
      <c:dateAx>
        <c:axId val="86420096"/>
        <c:scaling>
          <c:orientation val="minMax"/>
        </c:scaling>
        <c:delete val="1"/>
        <c:axPos val="b"/>
        <c:numFmt formatCode="ge" sourceLinked="1"/>
        <c:majorTickMark val="none"/>
        <c:minorTickMark val="none"/>
        <c:tickLblPos val="none"/>
        <c:crossAx val="86430464"/>
        <c:crosses val="autoZero"/>
        <c:auto val="1"/>
        <c:lblOffset val="100"/>
        <c:baseTimeUnit val="years"/>
      </c:dateAx>
      <c:valAx>
        <c:axId val="86430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420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22A-44D5-A988-3184710A1C48}"/>
            </c:ext>
          </c:extLst>
        </c:ser>
        <c:dLbls>
          <c:showLegendKey val="0"/>
          <c:showVal val="0"/>
          <c:showCatName val="0"/>
          <c:showSerName val="0"/>
          <c:showPercent val="0"/>
          <c:showBubbleSize val="0"/>
        </c:dLbls>
        <c:gapWidth val="150"/>
        <c:axId val="86731776"/>
        <c:axId val="86733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22A-44D5-A988-3184710A1C48}"/>
            </c:ext>
          </c:extLst>
        </c:ser>
        <c:dLbls>
          <c:showLegendKey val="0"/>
          <c:showVal val="0"/>
          <c:showCatName val="0"/>
          <c:showSerName val="0"/>
          <c:showPercent val="0"/>
          <c:showBubbleSize val="0"/>
        </c:dLbls>
        <c:marker val="1"/>
        <c:smooth val="0"/>
        <c:axId val="86731776"/>
        <c:axId val="86733952"/>
      </c:lineChart>
      <c:dateAx>
        <c:axId val="86731776"/>
        <c:scaling>
          <c:orientation val="minMax"/>
        </c:scaling>
        <c:delete val="1"/>
        <c:axPos val="b"/>
        <c:numFmt formatCode="ge" sourceLinked="1"/>
        <c:majorTickMark val="none"/>
        <c:minorTickMark val="none"/>
        <c:tickLblPos val="none"/>
        <c:crossAx val="86733952"/>
        <c:crosses val="autoZero"/>
        <c:auto val="1"/>
        <c:lblOffset val="100"/>
        <c:baseTimeUnit val="years"/>
      </c:dateAx>
      <c:valAx>
        <c:axId val="86733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731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1C7-4982-BF50-B348B892502B}"/>
            </c:ext>
          </c:extLst>
        </c:ser>
        <c:dLbls>
          <c:showLegendKey val="0"/>
          <c:showVal val="0"/>
          <c:showCatName val="0"/>
          <c:showSerName val="0"/>
          <c:showPercent val="0"/>
          <c:showBubbleSize val="0"/>
        </c:dLbls>
        <c:gapWidth val="150"/>
        <c:axId val="86752640"/>
        <c:axId val="86853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1C7-4982-BF50-B348B892502B}"/>
            </c:ext>
          </c:extLst>
        </c:ser>
        <c:dLbls>
          <c:showLegendKey val="0"/>
          <c:showVal val="0"/>
          <c:showCatName val="0"/>
          <c:showSerName val="0"/>
          <c:showPercent val="0"/>
          <c:showBubbleSize val="0"/>
        </c:dLbls>
        <c:marker val="1"/>
        <c:smooth val="0"/>
        <c:axId val="86752640"/>
        <c:axId val="86853120"/>
      </c:lineChart>
      <c:dateAx>
        <c:axId val="86752640"/>
        <c:scaling>
          <c:orientation val="minMax"/>
        </c:scaling>
        <c:delete val="1"/>
        <c:axPos val="b"/>
        <c:numFmt formatCode="ge" sourceLinked="1"/>
        <c:majorTickMark val="none"/>
        <c:minorTickMark val="none"/>
        <c:tickLblPos val="none"/>
        <c:crossAx val="86853120"/>
        <c:crosses val="autoZero"/>
        <c:auto val="1"/>
        <c:lblOffset val="100"/>
        <c:baseTimeUnit val="years"/>
      </c:dateAx>
      <c:valAx>
        <c:axId val="86853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752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794-4972-8874-F364572F0F9C}"/>
            </c:ext>
          </c:extLst>
        </c:ser>
        <c:dLbls>
          <c:showLegendKey val="0"/>
          <c:showVal val="0"/>
          <c:showCatName val="0"/>
          <c:showSerName val="0"/>
          <c:showPercent val="0"/>
          <c:showBubbleSize val="0"/>
        </c:dLbls>
        <c:gapWidth val="150"/>
        <c:axId val="86880640"/>
        <c:axId val="86882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794-4972-8874-F364572F0F9C}"/>
            </c:ext>
          </c:extLst>
        </c:ser>
        <c:dLbls>
          <c:showLegendKey val="0"/>
          <c:showVal val="0"/>
          <c:showCatName val="0"/>
          <c:showSerName val="0"/>
          <c:showPercent val="0"/>
          <c:showBubbleSize val="0"/>
        </c:dLbls>
        <c:marker val="1"/>
        <c:smooth val="0"/>
        <c:axId val="86880640"/>
        <c:axId val="86882560"/>
      </c:lineChart>
      <c:dateAx>
        <c:axId val="86880640"/>
        <c:scaling>
          <c:orientation val="minMax"/>
        </c:scaling>
        <c:delete val="1"/>
        <c:axPos val="b"/>
        <c:numFmt formatCode="ge" sourceLinked="1"/>
        <c:majorTickMark val="none"/>
        <c:minorTickMark val="none"/>
        <c:tickLblPos val="none"/>
        <c:crossAx val="86882560"/>
        <c:crosses val="autoZero"/>
        <c:auto val="1"/>
        <c:lblOffset val="100"/>
        <c:baseTimeUnit val="years"/>
      </c:dateAx>
      <c:valAx>
        <c:axId val="86882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880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CAD-4361-9683-46B86919ECC9}"/>
            </c:ext>
          </c:extLst>
        </c:ser>
        <c:dLbls>
          <c:showLegendKey val="0"/>
          <c:showVal val="0"/>
          <c:showCatName val="0"/>
          <c:showSerName val="0"/>
          <c:showPercent val="0"/>
          <c:showBubbleSize val="0"/>
        </c:dLbls>
        <c:gapWidth val="150"/>
        <c:axId val="87974656"/>
        <c:axId val="87976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CAD-4361-9683-46B86919ECC9}"/>
            </c:ext>
          </c:extLst>
        </c:ser>
        <c:dLbls>
          <c:showLegendKey val="0"/>
          <c:showVal val="0"/>
          <c:showCatName val="0"/>
          <c:showSerName val="0"/>
          <c:showPercent val="0"/>
          <c:showBubbleSize val="0"/>
        </c:dLbls>
        <c:marker val="1"/>
        <c:smooth val="0"/>
        <c:axId val="87974656"/>
        <c:axId val="87976576"/>
      </c:lineChart>
      <c:dateAx>
        <c:axId val="87974656"/>
        <c:scaling>
          <c:orientation val="minMax"/>
        </c:scaling>
        <c:delete val="1"/>
        <c:axPos val="b"/>
        <c:numFmt formatCode="ge" sourceLinked="1"/>
        <c:majorTickMark val="none"/>
        <c:minorTickMark val="none"/>
        <c:tickLblPos val="none"/>
        <c:crossAx val="87976576"/>
        <c:crosses val="autoZero"/>
        <c:auto val="1"/>
        <c:lblOffset val="100"/>
        <c:baseTimeUnit val="years"/>
      </c:dateAx>
      <c:valAx>
        <c:axId val="87976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974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c:v>0</c:v>
                </c:pt>
                <c:pt idx="3" formatCode="#,##0.00;&quot;△&quot;#,##0.00;&quot;-&quot;">
                  <c:v>711</c:v>
                </c:pt>
                <c:pt idx="4" formatCode="#,##0.00;&quot;△&quot;#,##0.00;&quot;-&quot;">
                  <c:v>675.93</c:v>
                </c:pt>
              </c:numCache>
            </c:numRef>
          </c:val>
          <c:extLst xmlns:c16r2="http://schemas.microsoft.com/office/drawing/2015/06/chart">
            <c:ext xmlns:c16="http://schemas.microsoft.com/office/drawing/2014/chart" uri="{C3380CC4-5D6E-409C-BE32-E72D297353CC}">
              <c16:uniqueId val="{00000000-9714-4547-BB73-226EA8273892}"/>
            </c:ext>
          </c:extLst>
        </c:ser>
        <c:dLbls>
          <c:showLegendKey val="0"/>
          <c:showVal val="0"/>
          <c:showCatName val="0"/>
          <c:showSerName val="0"/>
          <c:showPercent val="0"/>
          <c:showBubbleSize val="0"/>
        </c:dLbls>
        <c:gapWidth val="150"/>
        <c:axId val="88020096"/>
        <c:axId val="88022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232.83</c:v>
                </c:pt>
                <c:pt idx="1">
                  <c:v>261.08</c:v>
                </c:pt>
                <c:pt idx="2">
                  <c:v>241.49</c:v>
                </c:pt>
                <c:pt idx="3">
                  <c:v>248.44</c:v>
                </c:pt>
                <c:pt idx="4">
                  <c:v>244.85</c:v>
                </c:pt>
              </c:numCache>
            </c:numRef>
          </c:val>
          <c:smooth val="0"/>
          <c:extLst xmlns:c16r2="http://schemas.microsoft.com/office/drawing/2015/06/chart">
            <c:ext xmlns:c16="http://schemas.microsoft.com/office/drawing/2014/chart" uri="{C3380CC4-5D6E-409C-BE32-E72D297353CC}">
              <c16:uniqueId val="{00000001-9714-4547-BB73-226EA8273892}"/>
            </c:ext>
          </c:extLst>
        </c:ser>
        <c:dLbls>
          <c:showLegendKey val="0"/>
          <c:showVal val="0"/>
          <c:showCatName val="0"/>
          <c:showSerName val="0"/>
          <c:showPercent val="0"/>
          <c:showBubbleSize val="0"/>
        </c:dLbls>
        <c:marker val="1"/>
        <c:smooth val="0"/>
        <c:axId val="88020096"/>
        <c:axId val="88022016"/>
      </c:lineChart>
      <c:dateAx>
        <c:axId val="88020096"/>
        <c:scaling>
          <c:orientation val="minMax"/>
        </c:scaling>
        <c:delete val="1"/>
        <c:axPos val="b"/>
        <c:numFmt formatCode="ge" sourceLinked="1"/>
        <c:majorTickMark val="none"/>
        <c:minorTickMark val="none"/>
        <c:tickLblPos val="none"/>
        <c:crossAx val="88022016"/>
        <c:crosses val="autoZero"/>
        <c:auto val="1"/>
        <c:lblOffset val="100"/>
        <c:baseTimeUnit val="years"/>
      </c:dateAx>
      <c:valAx>
        <c:axId val="88022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020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96.32</c:v>
                </c:pt>
                <c:pt idx="1">
                  <c:v>104.75</c:v>
                </c:pt>
                <c:pt idx="2">
                  <c:v>102.97</c:v>
                </c:pt>
                <c:pt idx="3">
                  <c:v>85.27</c:v>
                </c:pt>
                <c:pt idx="4">
                  <c:v>93.75</c:v>
                </c:pt>
              </c:numCache>
            </c:numRef>
          </c:val>
          <c:extLst xmlns:c16r2="http://schemas.microsoft.com/office/drawing/2015/06/chart">
            <c:ext xmlns:c16="http://schemas.microsoft.com/office/drawing/2014/chart" uri="{C3380CC4-5D6E-409C-BE32-E72D297353CC}">
              <c16:uniqueId val="{00000000-7F48-465F-A8A7-F445D88902F0}"/>
            </c:ext>
          </c:extLst>
        </c:ser>
        <c:dLbls>
          <c:showLegendKey val="0"/>
          <c:showVal val="0"/>
          <c:showCatName val="0"/>
          <c:showSerName val="0"/>
          <c:showPercent val="0"/>
          <c:showBubbleSize val="0"/>
        </c:dLbls>
        <c:gapWidth val="150"/>
        <c:axId val="88061440"/>
        <c:axId val="88063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67.92</c:v>
                </c:pt>
                <c:pt idx="1">
                  <c:v>68.61</c:v>
                </c:pt>
                <c:pt idx="2">
                  <c:v>65.7</c:v>
                </c:pt>
                <c:pt idx="3">
                  <c:v>66.73</c:v>
                </c:pt>
                <c:pt idx="4">
                  <c:v>64.78</c:v>
                </c:pt>
              </c:numCache>
            </c:numRef>
          </c:val>
          <c:smooth val="0"/>
          <c:extLst xmlns:c16r2="http://schemas.microsoft.com/office/drawing/2015/06/chart">
            <c:ext xmlns:c16="http://schemas.microsoft.com/office/drawing/2014/chart" uri="{C3380CC4-5D6E-409C-BE32-E72D297353CC}">
              <c16:uniqueId val="{00000001-7F48-465F-A8A7-F445D88902F0}"/>
            </c:ext>
          </c:extLst>
        </c:ser>
        <c:dLbls>
          <c:showLegendKey val="0"/>
          <c:showVal val="0"/>
          <c:showCatName val="0"/>
          <c:showSerName val="0"/>
          <c:showPercent val="0"/>
          <c:showBubbleSize val="0"/>
        </c:dLbls>
        <c:marker val="1"/>
        <c:smooth val="0"/>
        <c:axId val="88061440"/>
        <c:axId val="88063360"/>
      </c:lineChart>
      <c:dateAx>
        <c:axId val="88061440"/>
        <c:scaling>
          <c:orientation val="minMax"/>
        </c:scaling>
        <c:delete val="1"/>
        <c:axPos val="b"/>
        <c:numFmt formatCode="ge" sourceLinked="1"/>
        <c:majorTickMark val="none"/>
        <c:minorTickMark val="none"/>
        <c:tickLblPos val="none"/>
        <c:crossAx val="88063360"/>
        <c:crosses val="autoZero"/>
        <c:auto val="1"/>
        <c:lblOffset val="100"/>
        <c:baseTimeUnit val="years"/>
      </c:dateAx>
      <c:valAx>
        <c:axId val="88063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061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196.38</c:v>
                </c:pt>
                <c:pt idx="1">
                  <c:v>195.07</c:v>
                </c:pt>
                <c:pt idx="2">
                  <c:v>198.87</c:v>
                </c:pt>
                <c:pt idx="3">
                  <c:v>247.38</c:v>
                </c:pt>
                <c:pt idx="4">
                  <c:v>229.1</c:v>
                </c:pt>
              </c:numCache>
            </c:numRef>
          </c:val>
          <c:extLst xmlns:c16r2="http://schemas.microsoft.com/office/drawing/2015/06/chart">
            <c:ext xmlns:c16="http://schemas.microsoft.com/office/drawing/2014/chart" uri="{C3380CC4-5D6E-409C-BE32-E72D297353CC}">
              <c16:uniqueId val="{00000000-4D7A-4DAB-BF11-88838B0025B5}"/>
            </c:ext>
          </c:extLst>
        </c:ser>
        <c:dLbls>
          <c:showLegendKey val="0"/>
          <c:showVal val="0"/>
          <c:showCatName val="0"/>
          <c:showSerName val="0"/>
          <c:showPercent val="0"/>
          <c:showBubbleSize val="0"/>
        </c:dLbls>
        <c:gapWidth val="150"/>
        <c:axId val="89200128"/>
        <c:axId val="89202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229.12</c:v>
                </c:pt>
                <c:pt idx="1">
                  <c:v>241.18</c:v>
                </c:pt>
                <c:pt idx="2">
                  <c:v>247.94</c:v>
                </c:pt>
                <c:pt idx="3">
                  <c:v>241.29</c:v>
                </c:pt>
                <c:pt idx="4">
                  <c:v>250.21</c:v>
                </c:pt>
              </c:numCache>
            </c:numRef>
          </c:val>
          <c:smooth val="0"/>
          <c:extLst xmlns:c16r2="http://schemas.microsoft.com/office/drawing/2015/06/chart">
            <c:ext xmlns:c16="http://schemas.microsoft.com/office/drawing/2014/chart" uri="{C3380CC4-5D6E-409C-BE32-E72D297353CC}">
              <c16:uniqueId val="{00000001-4D7A-4DAB-BF11-88838B0025B5}"/>
            </c:ext>
          </c:extLst>
        </c:ser>
        <c:dLbls>
          <c:showLegendKey val="0"/>
          <c:showVal val="0"/>
          <c:showCatName val="0"/>
          <c:showSerName val="0"/>
          <c:showPercent val="0"/>
          <c:showBubbleSize val="0"/>
        </c:dLbls>
        <c:marker val="1"/>
        <c:smooth val="0"/>
        <c:axId val="89200128"/>
        <c:axId val="89202048"/>
      </c:lineChart>
      <c:dateAx>
        <c:axId val="89200128"/>
        <c:scaling>
          <c:orientation val="minMax"/>
        </c:scaling>
        <c:delete val="1"/>
        <c:axPos val="b"/>
        <c:numFmt formatCode="ge" sourceLinked="1"/>
        <c:majorTickMark val="none"/>
        <c:minorTickMark val="none"/>
        <c:tickLblPos val="none"/>
        <c:crossAx val="89202048"/>
        <c:crosses val="autoZero"/>
        <c:auto val="1"/>
        <c:lblOffset val="100"/>
        <c:baseTimeUnit val="years"/>
      </c:dateAx>
      <c:valAx>
        <c:axId val="89202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200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【329.28】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【76.98】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【269.12】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【60.55】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55" zoomScaleNormal="5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0" t="str">
        <f>データ!H6</f>
        <v>長野県　栄村</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8" t="s">
        <v>1</v>
      </c>
      <c r="C7" s="68"/>
      <c r="D7" s="68"/>
      <c r="E7" s="68"/>
      <c r="F7" s="68"/>
      <c r="G7" s="68"/>
      <c r="H7" s="68"/>
      <c r="I7" s="68" t="s">
        <v>2</v>
      </c>
      <c r="J7" s="68"/>
      <c r="K7" s="68"/>
      <c r="L7" s="68"/>
      <c r="M7" s="68"/>
      <c r="N7" s="68"/>
      <c r="O7" s="68"/>
      <c r="P7" s="68" t="s">
        <v>3</v>
      </c>
      <c r="Q7" s="68"/>
      <c r="R7" s="68"/>
      <c r="S7" s="68"/>
      <c r="T7" s="68"/>
      <c r="U7" s="68"/>
      <c r="V7" s="68"/>
      <c r="W7" s="68" t="s">
        <v>4</v>
      </c>
      <c r="X7" s="68"/>
      <c r="Y7" s="68"/>
      <c r="Z7" s="68"/>
      <c r="AA7" s="68"/>
      <c r="AB7" s="68"/>
      <c r="AC7" s="68"/>
      <c r="AD7" s="68" t="s">
        <v>5</v>
      </c>
      <c r="AE7" s="68"/>
      <c r="AF7" s="68"/>
      <c r="AG7" s="68"/>
      <c r="AH7" s="68"/>
      <c r="AI7" s="68"/>
      <c r="AJ7" s="68"/>
      <c r="AK7" s="3"/>
      <c r="AL7" s="68" t="s">
        <v>6</v>
      </c>
      <c r="AM7" s="68"/>
      <c r="AN7" s="68"/>
      <c r="AO7" s="68"/>
      <c r="AP7" s="68"/>
      <c r="AQ7" s="68"/>
      <c r="AR7" s="68"/>
      <c r="AS7" s="68"/>
      <c r="AT7" s="68" t="s">
        <v>7</v>
      </c>
      <c r="AU7" s="68"/>
      <c r="AV7" s="68"/>
      <c r="AW7" s="68"/>
      <c r="AX7" s="68"/>
      <c r="AY7" s="68"/>
      <c r="AZ7" s="68"/>
      <c r="BA7" s="68"/>
      <c r="BB7" s="68" t="s">
        <v>8</v>
      </c>
      <c r="BC7" s="68"/>
      <c r="BD7" s="68"/>
      <c r="BE7" s="68"/>
      <c r="BF7" s="68"/>
      <c r="BG7" s="68"/>
      <c r="BH7" s="68"/>
      <c r="BI7" s="68"/>
      <c r="BJ7" s="3"/>
      <c r="BK7" s="3"/>
      <c r="BL7" s="4" t="s">
        <v>9</v>
      </c>
      <c r="BM7" s="5"/>
      <c r="BN7" s="5"/>
      <c r="BO7" s="5"/>
      <c r="BP7" s="5"/>
      <c r="BQ7" s="5"/>
      <c r="BR7" s="5"/>
      <c r="BS7" s="5"/>
      <c r="BT7" s="5"/>
      <c r="BU7" s="5"/>
      <c r="BV7" s="5"/>
      <c r="BW7" s="5"/>
      <c r="BX7" s="5"/>
      <c r="BY7" s="6"/>
    </row>
    <row r="8" spans="1:78" ht="18.75" customHeight="1" x14ac:dyDescent="0.15">
      <c r="A8" s="2"/>
      <c r="B8" s="77" t="str">
        <f>データ!I6</f>
        <v>法非適用</v>
      </c>
      <c r="C8" s="77"/>
      <c r="D8" s="77"/>
      <c r="E8" s="77"/>
      <c r="F8" s="77"/>
      <c r="G8" s="77"/>
      <c r="H8" s="77"/>
      <c r="I8" s="77" t="str">
        <f>データ!J6</f>
        <v>下水道事業</v>
      </c>
      <c r="J8" s="77"/>
      <c r="K8" s="77"/>
      <c r="L8" s="77"/>
      <c r="M8" s="77"/>
      <c r="N8" s="77"/>
      <c r="O8" s="77"/>
      <c r="P8" s="77" t="str">
        <f>データ!K6</f>
        <v>特定地域生活排水処理</v>
      </c>
      <c r="Q8" s="77"/>
      <c r="R8" s="77"/>
      <c r="S8" s="77"/>
      <c r="T8" s="77"/>
      <c r="U8" s="77"/>
      <c r="V8" s="77"/>
      <c r="W8" s="77" t="str">
        <f>データ!L6</f>
        <v>K2</v>
      </c>
      <c r="X8" s="77"/>
      <c r="Y8" s="77"/>
      <c r="Z8" s="77"/>
      <c r="AA8" s="77"/>
      <c r="AB8" s="77"/>
      <c r="AC8" s="77"/>
      <c r="AD8" s="78" t="str">
        <f>データ!$M$6</f>
        <v>非設置</v>
      </c>
      <c r="AE8" s="78"/>
      <c r="AF8" s="78"/>
      <c r="AG8" s="78"/>
      <c r="AH8" s="78"/>
      <c r="AI8" s="78"/>
      <c r="AJ8" s="78"/>
      <c r="AK8" s="3"/>
      <c r="AL8" s="72">
        <f>データ!S6</f>
        <v>1931</v>
      </c>
      <c r="AM8" s="72"/>
      <c r="AN8" s="72"/>
      <c r="AO8" s="72"/>
      <c r="AP8" s="72"/>
      <c r="AQ8" s="72"/>
      <c r="AR8" s="72"/>
      <c r="AS8" s="72"/>
      <c r="AT8" s="71">
        <f>データ!T6</f>
        <v>271.66000000000003</v>
      </c>
      <c r="AU8" s="71"/>
      <c r="AV8" s="71"/>
      <c r="AW8" s="71"/>
      <c r="AX8" s="71"/>
      <c r="AY8" s="71"/>
      <c r="AZ8" s="71"/>
      <c r="BA8" s="71"/>
      <c r="BB8" s="71">
        <f>データ!U6</f>
        <v>7.11</v>
      </c>
      <c r="BC8" s="71"/>
      <c r="BD8" s="71"/>
      <c r="BE8" s="71"/>
      <c r="BF8" s="71"/>
      <c r="BG8" s="71"/>
      <c r="BH8" s="71"/>
      <c r="BI8" s="71"/>
      <c r="BJ8" s="3"/>
      <c r="BK8" s="3"/>
      <c r="BL8" s="75" t="s">
        <v>10</v>
      </c>
      <c r="BM8" s="76"/>
      <c r="BN8" s="7" t="s">
        <v>11</v>
      </c>
      <c r="BO8" s="8"/>
      <c r="BP8" s="8"/>
      <c r="BQ8" s="8"/>
      <c r="BR8" s="8"/>
      <c r="BS8" s="8"/>
      <c r="BT8" s="8"/>
      <c r="BU8" s="8"/>
      <c r="BV8" s="8"/>
      <c r="BW8" s="8"/>
      <c r="BX8" s="8"/>
      <c r="BY8" s="9"/>
    </row>
    <row r="9" spans="1:78" ht="18.75" customHeight="1" x14ac:dyDescent="0.15">
      <c r="A9" s="2"/>
      <c r="B9" s="68" t="s">
        <v>12</v>
      </c>
      <c r="C9" s="68"/>
      <c r="D9" s="68"/>
      <c r="E9" s="68"/>
      <c r="F9" s="68"/>
      <c r="G9" s="68"/>
      <c r="H9" s="68"/>
      <c r="I9" s="68" t="s">
        <v>13</v>
      </c>
      <c r="J9" s="68"/>
      <c r="K9" s="68"/>
      <c r="L9" s="68"/>
      <c r="M9" s="68"/>
      <c r="N9" s="68"/>
      <c r="O9" s="68"/>
      <c r="P9" s="68" t="s">
        <v>14</v>
      </c>
      <c r="Q9" s="68"/>
      <c r="R9" s="68"/>
      <c r="S9" s="68"/>
      <c r="T9" s="68"/>
      <c r="U9" s="68"/>
      <c r="V9" s="68"/>
      <c r="W9" s="68" t="s">
        <v>15</v>
      </c>
      <c r="X9" s="68"/>
      <c r="Y9" s="68"/>
      <c r="Z9" s="68"/>
      <c r="AA9" s="68"/>
      <c r="AB9" s="68"/>
      <c r="AC9" s="68"/>
      <c r="AD9" s="68" t="s">
        <v>16</v>
      </c>
      <c r="AE9" s="68"/>
      <c r="AF9" s="68"/>
      <c r="AG9" s="68"/>
      <c r="AH9" s="68"/>
      <c r="AI9" s="68"/>
      <c r="AJ9" s="68"/>
      <c r="AK9" s="3"/>
      <c r="AL9" s="68" t="s">
        <v>17</v>
      </c>
      <c r="AM9" s="68"/>
      <c r="AN9" s="68"/>
      <c r="AO9" s="68"/>
      <c r="AP9" s="68"/>
      <c r="AQ9" s="68"/>
      <c r="AR9" s="68"/>
      <c r="AS9" s="68"/>
      <c r="AT9" s="68" t="s">
        <v>18</v>
      </c>
      <c r="AU9" s="68"/>
      <c r="AV9" s="68"/>
      <c r="AW9" s="68"/>
      <c r="AX9" s="68"/>
      <c r="AY9" s="68"/>
      <c r="AZ9" s="68"/>
      <c r="BA9" s="68"/>
      <c r="BB9" s="68" t="s">
        <v>19</v>
      </c>
      <c r="BC9" s="68"/>
      <c r="BD9" s="68"/>
      <c r="BE9" s="68"/>
      <c r="BF9" s="68"/>
      <c r="BG9" s="68"/>
      <c r="BH9" s="68"/>
      <c r="BI9" s="68"/>
      <c r="BJ9" s="3"/>
      <c r="BK9" s="3"/>
      <c r="BL9" s="69" t="s">
        <v>20</v>
      </c>
      <c r="BM9" s="70"/>
      <c r="BN9" s="10" t="s">
        <v>21</v>
      </c>
      <c r="BO9" s="11"/>
      <c r="BP9" s="11"/>
      <c r="BQ9" s="11"/>
      <c r="BR9" s="11"/>
      <c r="BS9" s="11"/>
      <c r="BT9" s="11"/>
      <c r="BU9" s="11"/>
      <c r="BV9" s="11"/>
      <c r="BW9" s="11"/>
      <c r="BX9" s="11"/>
      <c r="BY9" s="12"/>
    </row>
    <row r="10" spans="1:78" ht="18.75" customHeight="1" x14ac:dyDescent="0.15">
      <c r="A10" s="2"/>
      <c r="B10" s="71" t="str">
        <f>データ!N6</f>
        <v>-</v>
      </c>
      <c r="C10" s="71"/>
      <c r="D10" s="71"/>
      <c r="E10" s="71"/>
      <c r="F10" s="71"/>
      <c r="G10" s="71"/>
      <c r="H10" s="71"/>
      <c r="I10" s="71" t="str">
        <f>データ!O6</f>
        <v>該当数値なし</v>
      </c>
      <c r="J10" s="71"/>
      <c r="K10" s="71"/>
      <c r="L10" s="71"/>
      <c r="M10" s="71"/>
      <c r="N10" s="71"/>
      <c r="O10" s="71"/>
      <c r="P10" s="71">
        <f>データ!P6</f>
        <v>89.52</v>
      </c>
      <c r="Q10" s="71"/>
      <c r="R10" s="71"/>
      <c r="S10" s="71"/>
      <c r="T10" s="71"/>
      <c r="U10" s="71"/>
      <c r="V10" s="71"/>
      <c r="W10" s="71">
        <f>データ!Q6</f>
        <v>100</v>
      </c>
      <c r="X10" s="71"/>
      <c r="Y10" s="71"/>
      <c r="Z10" s="71"/>
      <c r="AA10" s="71"/>
      <c r="AB10" s="71"/>
      <c r="AC10" s="71"/>
      <c r="AD10" s="72">
        <f>データ!R6</f>
        <v>3090</v>
      </c>
      <c r="AE10" s="72"/>
      <c r="AF10" s="72"/>
      <c r="AG10" s="72"/>
      <c r="AH10" s="72"/>
      <c r="AI10" s="72"/>
      <c r="AJ10" s="72"/>
      <c r="AK10" s="2"/>
      <c r="AL10" s="72">
        <f>データ!V6</f>
        <v>1700</v>
      </c>
      <c r="AM10" s="72"/>
      <c r="AN10" s="72"/>
      <c r="AO10" s="72"/>
      <c r="AP10" s="72"/>
      <c r="AQ10" s="72"/>
      <c r="AR10" s="72"/>
      <c r="AS10" s="72"/>
      <c r="AT10" s="71">
        <f>データ!W6</f>
        <v>271.3</v>
      </c>
      <c r="AU10" s="71"/>
      <c r="AV10" s="71"/>
      <c r="AW10" s="71"/>
      <c r="AX10" s="71"/>
      <c r="AY10" s="71"/>
      <c r="AZ10" s="71"/>
      <c r="BA10" s="71"/>
      <c r="BB10" s="71">
        <f>データ!X6</f>
        <v>6.27</v>
      </c>
      <c r="BC10" s="71"/>
      <c r="BD10" s="71"/>
      <c r="BE10" s="71"/>
      <c r="BF10" s="71"/>
      <c r="BG10" s="71"/>
      <c r="BH10" s="71"/>
      <c r="BI10" s="71"/>
      <c r="BJ10" s="2"/>
      <c r="BK10" s="2"/>
      <c r="BL10" s="73" t="s">
        <v>22</v>
      </c>
      <c r="BM10" s="74"/>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2" t="s">
        <v>125</v>
      </c>
      <c r="BM16" s="63"/>
      <c r="BN16" s="63"/>
      <c r="BO16" s="63"/>
      <c r="BP16" s="63"/>
      <c r="BQ16" s="63"/>
      <c r="BR16" s="63"/>
      <c r="BS16" s="63"/>
      <c r="BT16" s="63"/>
      <c r="BU16" s="63"/>
      <c r="BV16" s="63"/>
      <c r="BW16" s="63"/>
      <c r="BX16" s="63"/>
      <c r="BY16" s="63"/>
      <c r="BZ16" s="6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2"/>
      <c r="BM17" s="63"/>
      <c r="BN17" s="63"/>
      <c r="BO17" s="63"/>
      <c r="BP17" s="63"/>
      <c r="BQ17" s="63"/>
      <c r="BR17" s="63"/>
      <c r="BS17" s="63"/>
      <c r="BT17" s="63"/>
      <c r="BU17" s="63"/>
      <c r="BV17" s="63"/>
      <c r="BW17" s="63"/>
      <c r="BX17" s="63"/>
      <c r="BY17" s="63"/>
      <c r="BZ17" s="6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2"/>
      <c r="BM18" s="63"/>
      <c r="BN18" s="63"/>
      <c r="BO18" s="63"/>
      <c r="BP18" s="63"/>
      <c r="BQ18" s="63"/>
      <c r="BR18" s="63"/>
      <c r="BS18" s="63"/>
      <c r="BT18" s="63"/>
      <c r="BU18" s="63"/>
      <c r="BV18" s="63"/>
      <c r="BW18" s="63"/>
      <c r="BX18" s="63"/>
      <c r="BY18" s="63"/>
      <c r="BZ18" s="6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2"/>
      <c r="BM19" s="63"/>
      <c r="BN19" s="63"/>
      <c r="BO19" s="63"/>
      <c r="BP19" s="63"/>
      <c r="BQ19" s="63"/>
      <c r="BR19" s="63"/>
      <c r="BS19" s="63"/>
      <c r="BT19" s="63"/>
      <c r="BU19" s="63"/>
      <c r="BV19" s="63"/>
      <c r="BW19" s="63"/>
      <c r="BX19" s="63"/>
      <c r="BY19" s="63"/>
      <c r="BZ19" s="6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2"/>
      <c r="BM20" s="63"/>
      <c r="BN20" s="63"/>
      <c r="BO20" s="63"/>
      <c r="BP20" s="63"/>
      <c r="BQ20" s="63"/>
      <c r="BR20" s="63"/>
      <c r="BS20" s="63"/>
      <c r="BT20" s="63"/>
      <c r="BU20" s="63"/>
      <c r="BV20" s="63"/>
      <c r="BW20" s="63"/>
      <c r="BX20" s="63"/>
      <c r="BY20" s="63"/>
      <c r="BZ20" s="6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2"/>
      <c r="BM21" s="63"/>
      <c r="BN21" s="63"/>
      <c r="BO21" s="63"/>
      <c r="BP21" s="63"/>
      <c r="BQ21" s="63"/>
      <c r="BR21" s="63"/>
      <c r="BS21" s="63"/>
      <c r="BT21" s="63"/>
      <c r="BU21" s="63"/>
      <c r="BV21" s="63"/>
      <c r="BW21" s="63"/>
      <c r="BX21" s="63"/>
      <c r="BY21" s="63"/>
      <c r="BZ21" s="6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2"/>
      <c r="BM22" s="63"/>
      <c r="BN22" s="63"/>
      <c r="BO22" s="63"/>
      <c r="BP22" s="63"/>
      <c r="BQ22" s="63"/>
      <c r="BR22" s="63"/>
      <c r="BS22" s="63"/>
      <c r="BT22" s="63"/>
      <c r="BU22" s="63"/>
      <c r="BV22" s="63"/>
      <c r="BW22" s="63"/>
      <c r="BX22" s="63"/>
      <c r="BY22" s="63"/>
      <c r="BZ22" s="6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2"/>
      <c r="BM23" s="63"/>
      <c r="BN23" s="63"/>
      <c r="BO23" s="63"/>
      <c r="BP23" s="63"/>
      <c r="BQ23" s="63"/>
      <c r="BR23" s="63"/>
      <c r="BS23" s="63"/>
      <c r="BT23" s="63"/>
      <c r="BU23" s="63"/>
      <c r="BV23" s="63"/>
      <c r="BW23" s="63"/>
      <c r="BX23" s="63"/>
      <c r="BY23" s="63"/>
      <c r="BZ23" s="6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2"/>
      <c r="BM24" s="63"/>
      <c r="BN24" s="63"/>
      <c r="BO24" s="63"/>
      <c r="BP24" s="63"/>
      <c r="BQ24" s="63"/>
      <c r="BR24" s="63"/>
      <c r="BS24" s="63"/>
      <c r="BT24" s="63"/>
      <c r="BU24" s="63"/>
      <c r="BV24" s="63"/>
      <c r="BW24" s="63"/>
      <c r="BX24" s="63"/>
      <c r="BY24" s="63"/>
      <c r="BZ24" s="6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2"/>
      <c r="BM25" s="63"/>
      <c r="BN25" s="63"/>
      <c r="BO25" s="63"/>
      <c r="BP25" s="63"/>
      <c r="BQ25" s="63"/>
      <c r="BR25" s="63"/>
      <c r="BS25" s="63"/>
      <c r="BT25" s="63"/>
      <c r="BU25" s="63"/>
      <c r="BV25" s="63"/>
      <c r="BW25" s="63"/>
      <c r="BX25" s="63"/>
      <c r="BY25" s="63"/>
      <c r="BZ25" s="6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2"/>
      <c r="BM26" s="63"/>
      <c r="BN26" s="63"/>
      <c r="BO26" s="63"/>
      <c r="BP26" s="63"/>
      <c r="BQ26" s="63"/>
      <c r="BR26" s="63"/>
      <c r="BS26" s="63"/>
      <c r="BT26" s="63"/>
      <c r="BU26" s="63"/>
      <c r="BV26" s="63"/>
      <c r="BW26" s="63"/>
      <c r="BX26" s="63"/>
      <c r="BY26" s="63"/>
      <c r="BZ26" s="6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2"/>
      <c r="BM27" s="63"/>
      <c r="BN27" s="63"/>
      <c r="BO27" s="63"/>
      <c r="BP27" s="63"/>
      <c r="BQ27" s="63"/>
      <c r="BR27" s="63"/>
      <c r="BS27" s="63"/>
      <c r="BT27" s="63"/>
      <c r="BU27" s="63"/>
      <c r="BV27" s="63"/>
      <c r="BW27" s="63"/>
      <c r="BX27" s="63"/>
      <c r="BY27" s="63"/>
      <c r="BZ27" s="6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2"/>
      <c r="BM28" s="63"/>
      <c r="BN28" s="63"/>
      <c r="BO28" s="63"/>
      <c r="BP28" s="63"/>
      <c r="BQ28" s="63"/>
      <c r="BR28" s="63"/>
      <c r="BS28" s="63"/>
      <c r="BT28" s="63"/>
      <c r="BU28" s="63"/>
      <c r="BV28" s="63"/>
      <c r="BW28" s="63"/>
      <c r="BX28" s="63"/>
      <c r="BY28" s="63"/>
      <c r="BZ28" s="6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2"/>
      <c r="BM29" s="63"/>
      <c r="BN29" s="63"/>
      <c r="BO29" s="63"/>
      <c r="BP29" s="63"/>
      <c r="BQ29" s="63"/>
      <c r="BR29" s="63"/>
      <c r="BS29" s="63"/>
      <c r="BT29" s="63"/>
      <c r="BU29" s="63"/>
      <c r="BV29" s="63"/>
      <c r="BW29" s="63"/>
      <c r="BX29" s="63"/>
      <c r="BY29" s="63"/>
      <c r="BZ29" s="6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2"/>
      <c r="BM30" s="63"/>
      <c r="BN30" s="63"/>
      <c r="BO30" s="63"/>
      <c r="BP30" s="63"/>
      <c r="BQ30" s="63"/>
      <c r="BR30" s="63"/>
      <c r="BS30" s="63"/>
      <c r="BT30" s="63"/>
      <c r="BU30" s="63"/>
      <c r="BV30" s="63"/>
      <c r="BW30" s="63"/>
      <c r="BX30" s="63"/>
      <c r="BY30" s="63"/>
      <c r="BZ30" s="6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2"/>
      <c r="BM31" s="63"/>
      <c r="BN31" s="63"/>
      <c r="BO31" s="63"/>
      <c r="BP31" s="63"/>
      <c r="BQ31" s="63"/>
      <c r="BR31" s="63"/>
      <c r="BS31" s="63"/>
      <c r="BT31" s="63"/>
      <c r="BU31" s="63"/>
      <c r="BV31" s="63"/>
      <c r="BW31" s="63"/>
      <c r="BX31" s="63"/>
      <c r="BY31" s="63"/>
      <c r="BZ31" s="6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2"/>
      <c r="BM32" s="63"/>
      <c r="BN32" s="63"/>
      <c r="BO32" s="63"/>
      <c r="BP32" s="63"/>
      <c r="BQ32" s="63"/>
      <c r="BR32" s="63"/>
      <c r="BS32" s="63"/>
      <c r="BT32" s="63"/>
      <c r="BU32" s="63"/>
      <c r="BV32" s="63"/>
      <c r="BW32" s="63"/>
      <c r="BX32" s="63"/>
      <c r="BY32" s="63"/>
      <c r="BZ32" s="6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2"/>
      <c r="BM33" s="63"/>
      <c r="BN33" s="63"/>
      <c r="BO33" s="63"/>
      <c r="BP33" s="63"/>
      <c r="BQ33" s="63"/>
      <c r="BR33" s="63"/>
      <c r="BS33" s="63"/>
      <c r="BT33" s="63"/>
      <c r="BU33" s="63"/>
      <c r="BV33" s="63"/>
      <c r="BW33" s="63"/>
      <c r="BX33" s="63"/>
      <c r="BY33" s="63"/>
      <c r="BZ33" s="64"/>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62"/>
      <c r="BM34" s="63"/>
      <c r="BN34" s="63"/>
      <c r="BO34" s="63"/>
      <c r="BP34" s="63"/>
      <c r="BQ34" s="63"/>
      <c r="BR34" s="63"/>
      <c r="BS34" s="63"/>
      <c r="BT34" s="63"/>
      <c r="BU34" s="63"/>
      <c r="BV34" s="63"/>
      <c r="BW34" s="63"/>
      <c r="BX34" s="63"/>
      <c r="BY34" s="63"/>
      <c r="BZ34" s="64"/>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62"/>
      <c r="BM35" s="63"/>
      <c r="BN35" s="63"/>
      <c r="BO35" s="63"/>
      <c r="BP35" s="63"/>
      <c r="BQ35" s="63"/>
      <c r="BR35" s="63"/>
      <c r="BS35" s="63"/>
      <c r="BT35" s="63"/>
      <c r="BU35" s="63"/>
      <c r="BV35" s="63"/>
      <c r="BW35" s="63"/>
      <c r="BX35" s="63"/>
      <c r="BY35" s="63"/>
      <c r="BZ35" s="6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2"/>
      <c r="BM36" s="63"/>
      <c r="BN36" s="63"/>
      <c r="BO36" s="63"/>
      <c r="BP36" s="63"/>
      <c r="BQ36" s="63"/>
      <c r="BR36" s="63"/>
      <c r="BS36" s="63"/>
      <c r="BT36" s="63"/>
      <c r="BU36" s="63"/>
      <c r="BV36" s="63"/>
      <c r="BW36" s="63"/>
      <c r="BX36" s="63"/>
      <c r="BY36" s="63"/>
      <c r="BZ36" s="6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2"/>
      <c r="BM37" s="63"/>
      <c r="BN37" s="63"/>
      <c r="BO37" s="63"/>
      <c r="BP37" s="63"/>
      <c r="BQ37" s="63"/>
      <c r="BR37" s="63"/>
      <c r="BS37" s="63"/>
      <c r="BT37" s="63"/>
      <c r="BU37" s="63"/>
      <c r="BV37" s="63"/>
      <c r="BW37" s="63"/>
      <c r="BX37" s="63"/>
      <c r="BY37" s="63"/>
      <c r="BZ37" s="6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2"/>
      <c r="BM38" s="63"/>
      <c r="BN38" s="63"/>
      <c r="BO38" s="63"/>
      <c r="BP38" s="63"/>
      <c r="BQ38" s="63"/>
      <c r="BR38" s="63"/>
      <c r="BS38" s="63"/>
      <c r="BT38" s="63"/>
      <c r="BU38" s="63"/>
      <c r="BV38" s="63"/>
      <c r="BW38" s="63"/>
      <c r="BX38" s="63"/>
      <c r="BY38" s="63"/>
      <c r="BZ38" s="6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2"/>
      <c r="BM39" s="63"/>
      <c r="BN39" s="63"/>
      <c r="BO39" s="63"/>
      <c r="BP39" s="63"/>
      <c r="BQ39" s="63"/>
      <c r="BR39" s="63"/>
      <c r="BS39" s="63"/>
      <c r="BT39" s="63"/>
      <c r="BU39" s="63"/>
      <c r="BV39" s="63"/>
      <c r="BW39" s="63"/>
      <c r="BX39" s="63"/>
      <c r="BY39" s="63"/>
      <c r="BZ39" s="6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2"/>
      <c r="BM40" s="63"/>
      <c r="BN40" s="63"/>
      <c r="BO40" s="63"/>
      <c r="BP40" s="63"/>
      <c r="BQ40" s="63"/>
      <c r="BR40" s="63"/>
      <c r="BS40" s="63"/>
      <c r="BT40" s="63"/>
      <c r="BU40" s="63"/>
      <c r="BV40" s="63"/>
      <c r="BW40" s="63"/>
      <c r="BX40" s="63"/>
      <c r="BY40" s="63"/>
      <c r="BZ40" s="6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2"/>
      <c r="BM41" s="63"/>
      <c r="BN41" s="63"/>
      <c r="BO41" s="63"/>
      <c r="BP41" s="63"/>
      <c r="BQ41" s="63"/>
      <c r="BR41" s="63"/>
      <c r="BS41" s="63"/>
      <c r="BT41" s="63"/>
      <c r="BU41" s="63"/>
      <c r="BV41" s="63"/>
      <c r="BW41" s="63"/>
      <c r="BX41" s="63"/>
      <c r="BY41" s="63"/>
      <c r="BZ41" s="6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2"/>
      <c r="BM42" s="63"/>
      <c r="BN42" s="63"/>
      <c r="BO42" s="63"/>
      <c r="BP42" s="63"/>
      <c r="BQ42" s="63"/>
      <c r="BR42" s="63"/>
      <c r="BS42" s="63"/>
      <c r="BT42" s="63"/>
      <c r="BU42" s="63"/>
      <c r="BV42" s="63"/>
      <c r="BW42" s="63"/>
      <c r="BX42" s="63"/>
      <c r="BY42" s="63"/>
      <c r="BZ42" s="6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2"/>
      <c r="BM43" s="63"/>
      <c r="BN43" s="63"/>
      <c r="BO43" s="63"/>
      <c r="BP43" s="63"/>
      <c r="BQ43" s="63"/>
      <c r="BR43" s="63"/>
      <c r="BS43" s="63"/>
      <c r="BT43" s="63"/>
      <c r="BU43" s="63"/>
      <c r="BV43" s="63"/>
      <c r="BW43" s="63"/>
      <c r="BX43" s="63"/>
      <c r="BY43" s="63"/>
      <c r="BZ43" s="6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5"/>
      <c r="BM44" s="66"/>
      <c r="BN44" s="66"/>
      <c r="BO44" s="66"/>
      <c r="BP44" s="66"/>
      <c r="BQ44" s="66"/>
      <c r="BR44" s="66"/>
      <c r="BS44" s="66"/>
      <c r="BT44" s="66"/>
      <c r="BU44" s="66"/>
      <c r="BV44" s="66"/>
      <c r="BW44" s="66"/>
      <c r="BX44" s="66"/>
      <c r="BY44" s="66"/>
      <c r="BZ44" s="6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123</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124</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【329.28】</v>
      </c>
      <c r="I86" s="25" t="str">
        <f>データ!CA6</f>
        <v>【60.55】</v>
      </c>
      <c r="J86" s="25" t="str">
        <f>データ!CL6</f>
        <v>【269.12】</v>
      </c>
      <c r="K86" s="25" t="str">
        <f>データ!CW6</f>
        <v>【59.35】</v>
      </c>
      <c r="L86" s="25" t="str">
        <f>データ!DH6</f>
        <v>【76.98】</v>
      </c>
      <c r="M86" s="25" t="s">
        <v>56</v>
      </c>
      <c r="N86" s="25" t="s">
        <v>56</v>
      </c>
      <c r="O86" s="25" t="str">
        <f>データ!EO6</f>
        <v>【-】</v>
      </c>
    </row>
  </sheetData>
  <sheetProtection algorithmName="SHA-512" hashValue="u5bOgQRNW3m3zz0UTcrBtwTRNl6e/WLeCttGtyf5DBHAIK3RQybCP0ZcWlQ0T++PLePkocq7NZhzmXc/EXMQsQ==" saltValue="sccyErpJfEUaklddbXYm5Q=="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82" t="s">
        <v>66</v>
      </c>
      <c r="I3" s="83"/>
      <c r="J3" s="83"/>
      <c r="K3" s="83"/>
      <c r="L3" s="83"/>
      <c r="M3" s="83"/>
      <c r="N3" s="83"/>
      <c r="O3" s="83"/>
      <c r="P3" s="83"/>
      <c r="Q3" s="83"/>
      <c r="R3" s="83"/>
      <c r="S3" s="83"/>
      <c r="T3" s="83"/>
      <c r="U3" s="83"/>
      <c r="V3" s="83"/>
      <c r="W3" s="83"/>
      <c r="X3" s="84"/>
      <c r="Y3" s="88" t="s">
        <v>67</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68</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x14ac:dyDescent="0.15">
      <c r="A4" s="27" t="s">
        <v>69</v>
      </c>
      <c r="B4" s="29"/>
      <c r="C4" s="29"/>
      <c r="D4" s="29"/>
      <c r="E4" s="29"/>
      <c r="F4" s="29"/>
      <c r="G4" s="29"/>
      <c r="H4" s="85"/>
      <c r="I4" s="86"/>
      <c r="J4" s="86"/>
      <c r="K4" s="86"/>
      <c r="L4" s="86"/>
      <c r="M4" s="86"/>
      <c r="N4" s="86"/>
      <c r="O4" s="86"/>
      <c r="P4" s="86"/>
      <c r="Q4" s="86"/>
      <c r="R4" s="86"/>
      <c r="S4" s="86"/>
      <c r="T4" s="86"/>
      <c r="U4" s="86"/>
      <c r="V4" s="86"/>
      <c r="W4" s="86"/>
      <c r="X4" s="87"/>
      <c r="Y4" s="81" t="s">
        <v>70</v>
      </c>
      <c r="Z4" s="81"/>
      <c r="AA4" s="81"/>
      <c r="AB4" s="81"/>
      <c r="AC4" s="81"/>
      <c r="AD4" s="81"/>
      <c r="AE4" s="81"/>
      <c r="AF4" s="81"/>
      <c r="AG4" s="81"/>
      <c r="AH4" s="81"/>
      <c r="AI4" s="81"/>
      <c r="AJ4" s="81" t="s">
        <v>71</v>
      </c>
      <c r="AK4" s="81"/>
      <c r="AL4" s="81"/>
      <c r="AM4" s="81"/>
      <c r="AN4" s="81"/>
      <c r="AO4" s="81"/>
      <c r="AP4" s="81"/>
      <c r="AQ4" s="81"/>
      <c r="AR4" s="81"/>
      <c r="AS4" s="81"/>
      <c r="AT4" s="81"/>
      <c r="AU4" s="81" t="s">
        <v>72</v>
      </c>
      <c r="AV4" s="81"/>
      <c r="AW4" s="81"/>
      <c r="AX4" s="81"/>
      <c r="AY4" s="81"/>
      <c r="AZ4" s="81"/>
      <c r="BA4" s="81"/>
      <c r="BB4" s="81"/>
      <c r="BC4" s="81"/>
      <c r="BD4" s="81"/>
      <c r="BE4" s="81"/>
      <c r="BF4" s="81" t="s">
        <v>73</v>
      </c>
      <c r="BG4" s="81"/>
      <c r="BH4" s="81"/>
      <c r="BI4" s="81"/>
      <c r="BJ4" s="81"/>
      <c r="BK4" s="81"/>
      <c r="BL4" s="81"/>
      <c r="BM4" s="81"/>
      <c r="BN4" s="81"/>
      <c r="BO4" s="81"/>
      <c r="BP4" s="81"/>
      <c r="BQ4" s="81" t="s">
        <v>74</v>
      </c>
      <c r="BR4" s="81"/>
      <c r="BS4" s="81"/>
      <c r="BT4" s="81"/>
      <c r="BU4" s="81"/>
      <c r="BV4" s="81"/>
      <c r="BW4" s="81"/>
      <c r="BX4" s="81"/>
      <c r="BY4" s="81"/>
      <c r="BZ4" s="81"/>
      <c r="CA4" s="81"/>
      <c r="CB4" s="81" t="s">
        <v>75</v>
      </c>
      <c r="CC4" s="81"/>
      <c r="CD4" s="81"/>
      <c r="CE4" s="81"/>
      <c r="CF4" s="81"/>
      <c r="CG4" s="81"/>
      <c r="CH4" s="81"/>
      <c r="CI4" s="81"/>
      <c r="CJ4" s="81"/>
      <c r="CK4" s="81"/>
      <c r="CL4" s="81"/>
      <c r="CM4" s="81" t="s">
        <v>76</v>
      </c>
      <c r="CN4" s="81"/>
      <c r="CO4" s="81"/>
      <c r="CP4" s="81"/>
      <c r="CQ4" s="81"/>
      <c r="CR4" s="81"/>
      <c r="CS4" s="81"/>
      <c r="CT4" s="81"/>
      <c r="CU4" s="81"/>
      <c r="CV4" s="81"/>
      <c r="CW4" s="81"/>
      <c r="CX4" s="81" t="s">
        <v>77</v>
      </c>
      <c r="CY4" s="81"/>
      <c r="CZ4" s="81"/>
      <c r="DA4" s="81"/>
      <c r="DB4" s="81"/>
      <c r="DC4" s="81"/>
      <c r="DD4" s="81"/>
      <c r="DE4" s="81"/>
      <c r="DF4" s="81"/>
      <c r="DG4" s="81"/>
      <c r="DH4" s="81"/>
      <c r="DI4" s="81" t="s">
        <v>78</v>
      </c>
      <c r="DJ4" s="81"/>
      <c r="DK4" s="81"/>
      <c r="DL4" s="81"/>
      <c r="DM4" s="81"/>
      <c r="DN4" s="81"/>
      <c r="DO4" s="81"/>
      <c r="DP4" s="81"/>
      <c r="DQ4" s="81"/>
      <c r="DR4" s="81"/>
      <c r="DS4" s="81"/>
      <c r="DT4" s="81" t="s">
        <v>79</v>
      </c>
      <c r="DU4" s="81"/>
      <c r="DV4" s="81"/>
      <c r="DW4" s="81"/>
      <c r="DX4" s="81"/>
      <c r="DY4" s="81"/>
      <c r="DZ4" s="81"/>
      <c r="EA4" s="81"/>
      <c r="EB4" s="81"/>
      <c r="EC4" s="81"/>
      <c r="ED4" s="81"/>
      <c r="EE4" s="81" t="s">
        <v>80</v>
      </c>
      <c r="EF4" s="81"/>
      <c r="EG4" s="81"/>
      <c r="EH4" s="81"/>
      <c r="EI4" s="81"/>
      <c r="EJ4" s="81"/>
      <c r="EK4" s="81"/>
      <c r="EL4" s="81"/>
      <c r="EM4" s="81"/>
      <c r="EN4" s="81"/>
      <c r="EO4" s="81"/>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206024</v>
      </c>
      <c r="D6" s="32">
        <f t="shared" si="3"/>
        <v>47</v>
      </c>
      <c r="E6" s="32">
        <f t="shared" si="3"/>
        <v>18</v>
      </c>
      <c r="F6" s="32">
        <f t="shared" si="3"/>
        <v>0</v>
      </c>
      <c r="G6" s="32">
        <f t="shared" si="3"/>
        <v>0</v>
      </c>
      <c r="H6" s="32" t="str">
        <f t="shared" si="3"/>
        <v>長野県　栄村</v>
      </c>
      <c r="I6" s="32" t="str">
        <f t="shared" si="3"/>
        <v>法非適用</v>
      </c>
      <c r="J6" s="32" t="str">
        <f t="shared" si="3"/>
        <v>下水道事業</v>
      </c>
      <c r="K6" s="32" t="str">
        <f t="shared" si="3"/>
        <v>特定地域生活排水処理</v>
      </c>
      <c r="L6" s="32" t="str">
        <f t="shared" si="3"/>
        <v>K2</v>
      </c>
      <c r="M6" s="32" t="str">
        <f t="shared" si="3"/>
        <v>非設置</v>
      </c>
      <c r="N6" s="33" t="str">
        <f t="shared" si="3"/>
        <v>-</v>
      </c>
      <c r="O6" s="33" t="str">
        <f t="shared" si="3"/>
        <v>該当数値なし</v>
      </c>
      <c r="P6" s="33">
        <f t="shared" si="3"/>
        <v>89.52</v>
      </c>
      <c r="Q6" s="33">
        <f t="shared" si="3"/>
        <v>100</v>
      </c>
      <c r="R6" s="33">
        <f t="shared" si="3"/>
        <v>3090</v>
      </c>
      <c r="S6" s="33">
        <f t="shared" si="3"/>
        <v>1931</v>
      </c>
      <c r="T6" s="33">
        <f t="shared" si="3"/>
        <v>271.66000000000003</v>
      </c>
      <c r="U6" s="33">
        <f t="shared" si="3"/>
        <v>7.11</v>
      </c>
      <c r="V6" s="33">
        <f t="shared" si="3"/>
        <v>1700</v>
      </c>
      <c r="W6" s="33">
        <f t="shared" si="3"/>
        <v>271.3</v>
      </c>
      <c r="X6" s="33">
        <f t="shared" si="3"/>
        <v>6.27</v>
      </c>
      <c r="Y6" s="34">
        <f>IF(Y7="",NA(),Y7)</f>
        <v>97.61</v>
      </c>
      <c r="Z6" s="34">
        <f t="shared" ref="Z6:AH6" si="4">IF(Z7="",NA(),Z7)</f>
        <v>103.19</v>
      </c>
      <c r="AA6" s="34">
        <f t="shared" si="4"/>
        <v>101.97</v>
      </c>
      <c r="AB6" s="34">
        <f t="shared" si="4"/>
        <v>104.24</v>
      </c>
      <c r="AC6" s="34">
        <f t="shared" si="4"/>
        <v>97.93</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3">
        <f>IF(BF7="",NA(),BF7)</f>
        <v>0</v>
      </c>
      <c r="BG6" s="33">
        <f t="shared" ref="BG6:BO6" si="7">IF(BG7="",NA(),BG7)</f>
        <v>0</v>
      </c>
      <c r="BH6" s="33">
        <f t="shared" si="7"/>
        <v>0</v>
      </c>
      <c r="BI6" s="34">
        <f t="shared" si="7"/>
        <v>711</v>
      </c>
      <c r="BJ6" s="34">
        <f t="shared" si="7"/>
        <v>675.93</v>
      </c>
      <c r="BK6" s="34">
        <f t="shared" si="7"/>
        <v>232.83</v>
      </c>
      <c r="BL6" s="34">
        <f t="shared" si="7"/>
        <v>261.08</v>
      </c>
      <c r="BM6" s="34">
        <f t="shared" si="7"/>
        <v>241.49</v>
      </c>
      <c r="BN6" s="34">
        <f t="shared" si="7"/>
        <v>248.44</v>
      </c>
      <c r="BO6" s="34">
        <f t="shared" si="7"/>
        <v>244.85</v>
      </c>
      <c r="BP6" s="33" t="str">
        <f>IF(BP7="","",IF(BP7="-","【-】","【"&amp;SUBSTITUTE(TEXT(BP7,"#,##0.00"),"-","△")&amp;"】"))</f>
        <v>【329.28】</v>
      </c>
      <c r="BQ6" s="34">
        <f>IF(BQ7="",NA(),BQ7)</f>
        <v>96.32</v>
      </c>
      <c r="BR6" s="34">
        <f t="shared" ref="BR6:BZ6" si="8">IF(BR7="",NA(),BR7)</f>
        <v>104.75</v>
      </c>
      <c r="BS6" s="34">
        <f t="shared" si="8"/>
        <v>102.97</v>
      </c>
      <c r="BT6" s="34">
        <f t="shared" si="8"/>
        <v>85.27</v>
      </c>
      <c r="BU6" s="34">
        <f t="shared" si="8"/>
        <v>93.75</v>
      </c>
      <c r="BV6" s="34">
        <f t="shared" si="8"/>
        <v>67.92</v>
      </c>
      <c r="BW6" s="34">
        <f t="shared" si="8"/>
        <v>68.61</v>
      </c>
      <c r="BX6" s="34">
        <f t="shared" si="8"/>
        <v>65.7</v>
      </c>
      <c r="BY6" s="34">
        <f t="shared" si="8"/>
        <v>66.73</v>
      </c>
      <c r="BZ6" s="34">
        <f t="shared" si="8"/>
        <v>64.78</v>
      </c>
      <c r="CA6" s="33" t="str">
        <f>IF(CA7="","",IF(CA7="-","【-】","【"&amp;SUBSTITUTE(TEXT(CA7,"#,##0.00"),"-","△")&amp;"】"))</f>
        <v>【60.55】</v>
      </c>
      <c r="CB6" s="34">
        <f>IF(CB7="",NA(),CB7)</f>
        <v>196.38</v>
      </c>
      <c r="CC6" s="34">
        <f t="shared" ref="CC6:CK6" si="9">IF(CC7="",NA(),CC7)</f>
        <v>195.07</v>
      </c>
      <c r="CD6" s="34">
        <f t="shared" si="9"/>
        <v>198.87</v>
      </c>
      <c r="CE6" s="34">
        <f t="shared" si="9"/>
        <v>247.38</v>
      </c>
      <c r="CF6" s="34">
        <f t="shared" si="9"/>
        <v>229.1</v>
      </c>
      <c r="CG6" s="34">
        <f t="shared" si="9"/>
        <v>229.12</v>
      </c>
      <c r="CH6" s="34">
        <f t="shared" si="9"/>
        <v>241.18</v>
      </c>
      <c r="CI6" s="34">
        <f t="shared" si="9"/>
        <v>247.94</v>
      </c>
      <c r="CJ6" s="34">
        <f t="shared" si="9"/>
        <v>241.29</v>
      </c>
      <c r="CK6" s="34">
        <f t="shared" si="9"/>
        <v>250.21</v>
      </c>
      <c r="CL6" s="33" t="str">
        <f>IF(CL7="","",IF(CL7="-","【-】","【"&amp;SUBSTITUTE(TEXT(CL7,"#,##0.00"),"-","△")&amp;"】"))</f>
        <v>【269.12】</v>
      </c>
      <c r="CM6" s="34">
        <f>IF(CM7="",NA(),CM7)</f>
        <v>71.400000000000006</v>
      </c>
      <c r="CN6" s="34">
        <f t="shared" ref="CN6:CV6" si="10">IF(CN7="",NA(),CN7)</f>
        <v>66.599999999999994</v>
      </c>
      <c r="CO6" s="34">
        <f t="shared" si="10"/>
        <v>66.8</v>
      </c>
      <c r="CP6" s="34">
        <f t="shared" si="10"/>
        <v>66.67</v>
      </c>
      <c r="CQ6" s="34">
        <f t="shared" si="10"/>
        <v>66.67</v>
      </c>
      <c r="CR6" s="34">
        <f t="shared" si="10"/>
        <v>59.5</v>
      </c>
      <c r="CS6" s="34">
        <f t="shared" si="10"/>
        <v>53.84</v>
      </c>
      <c r="CT6" s="34">
        <f t="shared" si="10"/>
        <v>60.25</v>
      </c>
      <c r="CU6" s="34">
        <f t="shared" si="10"/>
        <v>61.94</v>
      </c>
      <c r="CV6" s="34">
        <f t="shared" si="10"/>
        <v>61.79</v>
      </c>
      <c r="CW6" s="33" t="str">
        <f>IF(CW7="","",IF(CW7="-","【-】","【"&amp;SUBSTITUTE(TEXT(CW7,"#,##0.00"),"-","△")&amp;"】"))</f>
        <v>【59.35】</v>
      </c>
      <c r="CX6" s="34">
        <f>IF(CX7="",NA(),CX7)</f>
        <v>77.94</v>
      </c>
      <c r="CY6" s="34">
        <f t="shared" ref="CY6:DG6" si="11">IF(CY7="",NA(),CY7)</f>
        <v>77.67</v>
      </c>
      <c r="CZ6" s="34">
        <f t="shared" si="11"/>
        <v>80.03</v>
      </c>
      <c r="DA6" s="34">
        <f t="shared" si="11"/>
        <v>81.040000000000006</v>
      </c>
      <c r="DB6" s="34">
        <f t="shared" si="11"/>
        <v>84.47</v>
      </c>
      <c r="DC6" s="34">
        <f t="shared" si="11"/>
        <v>92.37</v>
      </c>
      <c r="DD6" s="34">
        <f t="shared" si="11"/>
        <v>95.04</v>
      </c>
      <c r="DE6" s="34">
        <f t="shared" si="11"/>
        <v>95.26</v>
      </c>
      <c r="DF6" s="34">
        <f t="shared" si="11"/>
        <v>94.14</v>
      </c>
      <c r="DG6" s="34">
        <f t="shared" si="11"/>
        <v>92.44</v>
      </c>
      <c r="DH6" s="33" t="str">
        <f>IF(DH7="","",IF(DH7="-","【-】","【"&amp;SUBSTITUTE(TEXT(DH7,"#,##0.00"),"-","△")&amp;"】"))</f>
        <v>【76.98】</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4" t="str">
        <f>IF(EE7="",NA(),EE7)</f>
        <v>-</v>
      </c>
      <c r="EF6" s="34" t="str">
        <f t="shared" ref="EF6:EN6" si="14">IF(EF7="",NA(),EF7)</f>
        <v>-</v>
      </c>
      <c r="EG6" s="34" t="str">
        <f t="shared" si="14"/>
        <v>-</v>
      </c>
      <c r="EH6" s="34" t="str">
        <f t="shared" si="14"/>
        <v>-</v>
      </c>
      <c r="EI6" s="34" t="str">
        <f t="shared" si="14"/>
        <v>-</v>
      </c>
      <c r="EJ6" s="34" t="str">
        <f t="shared" si="14"/>
        <v>-</v>
      </c>
      <c r="EK6" s="34" t="str">
        <f t="shared" si="14"/>
        <v>-</v>
      </c>
      <c r="EL6" s="34" t="str">
        <f t="shared" si="14"/>
        <v>-</v>
      </c>
      <c r="EM6" s="34" t="str">
        <f t="shared" si="14"/>
        <v>-</v>
      </c>
      <c r="EN6" s="34" t="str">
        <f t="shared" si="14"/>
        <v>-</v>
      </c>
      <c r="EO6" s="33" t="str">
        <f>IF(EO7="","",IF(EO7="-","【-】","【"&amp;SUBSTITUTE(TEXT(EO7,"#,##0.00"),"-","△")&amp;"】"))</f>
        <v>【-】</v>
      </c>
    </row>
    <row r="7" spans="1:145" s="35" customFormat="1" x14ac:dyDescent="0.15">
      <c r="A7" s="27"/>
      <c r="B7" s="36">
        <v>2017</v>
      </c>
      <c r="C7" s="36">
        <v>206024</v>
      </c>
      <c r="D7" s="36">
        <v>47</v>
      </c>
      <c r="E7" s="36">
        <v>18</v>
      </c>
      <c r="F7" s="36">
        <v>0</v>
      </c>
      <c r="G7" s="36">
        <v>0</v>
      </c>
      <c r="H7" s="36" t="s">
        <v>110</v>
      </c>
      <c r="I7" s="36" t="s">
        <v>111</v>
      </c>
      <c r="J7" s="36" t="s">
        <v>112</v>
      </c>
      <c r="K7" s="36" t="s">
        <v>113</v>
      </c>
      <c r="L7" s="36" t="s">
        <v>114</v>
      </c>
      <c r="M7" s="36" t="s">
        <v>115</v>
      </c>
      <c r="N7" s="37" t="s">
        <v>116</v>
      </c>
      <c r="O7" s="37" t="s">
        <v>117</v>
      </c>
      <c r="P7" s="37">
        <v>89.52</v>
      </c>
      <c r="Q7" s="37">
        <v>100</v>
      </c>
      <c r="R7" s="37">
        <v>3090</v>
      </c>
      <c r="S7" s="37">
        <v>1931</v>
      </c>
      <c r="T7" s="37">
        <v>271.66000000000003</v>
      </c>
      <c r="U7" s="37">
        <v>7.11</v>
      </c>
      <c r="V7" s="37">
        <v>1700</v>
      </c>
      <c r="W7" s="37">
        <v>271.3</v>
      </c>
      <c r="X7" s="37">
        <v>6.27</v>
      </c>
      <c r="Y7" s="37">
        <v>97.61</v>
      </c>
      <c r="Z7" s="37">
        <v>103.19</v>
      </c>
      <c r="AA7" s="37">
        <v>101.97</v>
      </c>
      <c r="AB7" s="37">
        <v>104.24</v>
      </c>
      <c r="AC7" s="37">
        <v>97.93</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0</v>
      </c>
      <c r="BG7" s="37">
        <v>0</v>
      </c>
      <c r="BH7" s="37">
        <v>0</v>
      </c>
      <c r="BI7" s="37">
        <v>711</v>
      </c>
      <c r="BJ7" s="37">
        <v>675.93</v>
      </c>
      <c r="BK7" s="37">
        <v>232.83</v>
      </c>
      <c r="BL7" s="37">
        <v>261.08</v>
      </c>
      <c r="BM7" s="37">
        <v>241.49</v>
      </c>
      <c r="BN7" s="37">
        <v>248.44</v>
      </c>
      <c r="BO7" s="37">
        <v>244.85</v>
      </c>
      <c r="BP7" s="37">
        <v>329.28</v>
      </c>
      <c r="BQ7" s="37">
        <v>96.32</v>
      </c>
      <c r="BR7" s="37">
        <v>104.75</v>
      </c>
      <c r="BS7" s="37">
        <v>102.97</v>
      </c>
      <c r="BT7" s="37">
        <v>85.27</v>
      </c>
      <c r="BU7" s="37">
        <v>93.75</v>
      </c>
      <c r="BV7" s="37">
        <v>67.92</v>
      </c>
      <c r="BW7" s="37">
        <v>68.61</v>
      </c>
      <c r="BX7" s="37">
        <v>65.7</v>
      </c>
      <c r="BY7" s="37">
        <v>66.73</v>
      </c>
      <c r="BZ7" s="37">
        <v>64.78</v>
      </c>
      <c r="CA7" s="37">
        <v>60.55</v>
      </c>
      <c r="CB7" s="37">
        <v>196.38</v>
      </c>
      <c r="CC7" s="37">
        <v>195.07</v>
      </c>
      <c r="CD7" s="37">
        <v>198.87</v>
      </c>
      <c r="CE7" s="37">
        <v>247.38</v>
      </c>
      <c r="CF7" s="37">
        <v>229.1</v>
      </c>
      <c r="CG7" s="37">
        <v>229.12</v>
      </c>
      <c r="CH7" s="37">
        <v>241.18</v>
      </c>
      <c r="CI7" s="37">
        <v>247.94</v>
      </c>
      <c r="CJ7" s="37">
        <v>241.29</v>
      </c>
      <c r="CK7" s="37">
        <v>250.21</v>
      </c>
      <c r="CL7" s="37">
        <v>269.12</v>
      </c>
      <c r="CM7" s="37">
        <v>71.400000000000006</v>
      </c>
      <c r="CN7" s="37">
        <v>66.599999999999994</v>
      </c>
      <c r="CO7" s="37">
        <v>66.8</v>
      </c>
      <c r="CP7" s="37">
        <v>66.67</v>
      </c>
      <c r="CQ7" s="37">
        <v>66.67</v>
      </c>
      <c r="CR7" s="37">
        <v>59.5</v>
      </c>
      <c r="CS7" s="37">
        <v>53.84</v>
      </c>
      <c r="CT7" s="37">
        <v>60.25</v>
      </c>
      <c r="CU7" s="37">
        <v>61.94</v>
      </c>
      <c r="CV7" s="37">
        <v>61.79</v>
      </c>
      <c r="CW7" s="37">
        <v>59.35</v>
      </c>
      <c r="CX7" s="37">
        <v>77.94</v>
      </c>
      <c r="CY7" s="37">
        <v>77.67</v>
      </c>
      <c r="CZ7" s="37">
        <v>80.03</v>
      </c>
      <c r="DA7" s="37">
        <v>81.040000000000006</v>
      </c>
      <c r="DB7" s="37">
        <v>84.47</v>
      </c>
      <c r="DC7" s="37">
        <v>92.37</v>
      </c>
      <c r="DD7" s="37">
        <v>95.04</v>
      </c>
      <c r="DE7" s="37">
        <v>95.26</v>
      </c>
      <c r="DF7" s="37">
        <v>94.14</v>
      </c>
      <c r="DG7" s="37">
        <v>92.44</v>
      </c>
      <c r="DH7" s="37">
        <v>76.98</v>
      </c>
      <c r="DI7" s="37"/>
      <c r="DJ7" s="37"/>
      <c r="DK7" s="37"/>
      <c r="DL7" s="37"/>
      <c r="DM7" s="37"/>
      <c r="DN7" s="37"/>
      <c r="DO7" s="37"/>
      <c r="DP7" s="37"/>
      <c r="DQ7" s="37"/>
      <c r="DR7" s="37"/>
      <c r="DS7" s="37"/>
      <c r="DT7" s="37"/>
      <c r="DU7" s="37"/>
      <c r="DV7" s="37"/>
      <c r="DW7" s="37"/>
      <c r="DX7" s="37"/>
      <c r="DY7" s="37"/>
      <c r="DZ7" s="37"/>
      <c r="EA7" s="37"/>
      <c r="EB7" s="37"/>
      <c r="EC7" s="37"/>
      <c r="ED7" s="37"/>
      <c r="EE7" s="37" t="s">
        <v>116</v>
      </c>
      <c r="EF7" s="37" t="s">
        <v>116</v>
      </c>
      <c r="EG7" s="37" t="s">
        <v>116</v>
      </c>
      <c r="EH7" s="37" t="s">
        <v>116</v>
      </c>
      <c r="EI7" s="37" t="s">
        <v>116</v>
      </c>
      <c r="EJ7" s="37" t="s">
        <v>116</v>
      </c>
      <c r="EK7" s="37" t="s">
        <v>116</v>
      </c>
      <c r="EL7" s="37" t="s">
        <v>116</v>
      </c>
      <c r="EM7" s="37" t="s">
        <v>116</v>
      </c>
      <c r="EN7" s="37" t="s">
        <v>116</v>
      </c>
      <c r="EO7" s="37" t="s">
        <v>116</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cp:lastModifiedBy> </cp:lastModifiedBy>
  <cp:lastPrinted>2019-02-06T08:29:24Z</cp:lastPrinted>
  <dcterms:created xsi:type="dcterms:W3CDTF">2018-12-03T09:40:02Z</dcterms:created>
  <dcterms:modified xsi:type="dcterms:W3CDTF">2019-02-20T13:49:37Z</dcterms:modified>
</cp:coreProperties>
</file>