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KCL+xxg5sGpXMLOTG76Qz+x93b0y98MZcOZGSHAkWXzF1KVh9Kv0TsfhwmpBgFI+Dz4AY/XS8K7W49zeK4JKA==" workbookSaltValue="1lllgUoa0xwGTCs+e0zSO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<sst xmlns="http://schemas.openxmlformats.org/spreadsheetml/2006/main" count="232" uniqueCount="120">
  <si>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</si>
  <si>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</si>
  <si>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</si>
  <si>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</si>
  <si>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</si>
  <si>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</si>
  <si>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</si>
  <si>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</si>
  <si>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</si>
  <si>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</si>
  <si>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</si>
  <si>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</si>
  <si>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</si>
  <si>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</si>
  <si>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</si>
  <si>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</si>
  <si>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</si>
  <si>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</si>
  <si>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</si>
  <si>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</si>
  <si>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</si>
  <si>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</si>
  <si>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</si>
  <si>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</si>
  <si>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</si>
  <si>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</si>
  <si>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</si>
  <si>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</si>
  <si>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</si>
  <si>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</si>
  <si>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</si>
  <si>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</si>
  <si>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</si>
  <si>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</si>
  <si>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</si>
  <si>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</si>
  <si>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</si>
  <si>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</si>
  <si>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</si>
  <si>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</si>
  <si>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</si>
  <si>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</si>
  <si>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</si>
  <si>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</si>
  <si>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</si>
  <si>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</si>
  <si>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</si>
  <si>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</si>
  <si>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</si>
  <si>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</si>
  <si>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</si>
  <si>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</si>
  <si>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</si>
  <si>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</si>
  <si>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</si>
  <si>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</si>
  <si>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</si>
  <si>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</si>
  <si>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</si>
  <si>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</si>
  <si>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</si>
  <si>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</si>
  <si>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</si>
  <si>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</si>
  <si>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</si>
  <si>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</si>
  <si>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</si>
  <si>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</si>
  <si>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</si>
  <si>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</si>
  <si>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</si>
  <si>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</si>
  <si>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</si>
  <si>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</si>
  <si>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</si>
  <si>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</si>
  <si>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</si>
  <si>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</si>
  <si>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</si>
  <si>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</si>
  <si>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</si>
  <si>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</si>
  <si>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</si>
  <si>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</si>
  <si>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</si>
  <si>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</si>
  <si>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</si>
  <si>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</si>
  <si>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</si>
  <si>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</si>
  <si>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</si>
  <si>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</si>
  <si>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</si>
  <si>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</si>
  <si>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</si>
  <si>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</si>
  <si>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</si>
  <si>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</si>
  <si>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</si>
  <si>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</si>
  <si>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</si>
  <si>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</si>
  <si>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</si>
  <si>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</si>
  <si>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</si>
  <si>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山ノ内町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</si>
  <si>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</si>
  <si>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</si>
  <si>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</si>
  <si>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</si>
  <si>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</si>
  <si>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</si>
  <si>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</si>
  <si>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</si>
  <si>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</si>
  <si>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</si>
  <si>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</si>
  <si>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経営の健全性・効率性が概ね確保されているが、給水人口及び給水収益が毎年減少していくなかで、更なる経費節減に努め適正な料金水準を確保していく必要がある。
給水区域が中山間地の広範囲であり、施設数も多いなど地域の特性事情もあるが、各施設の効果的な運用と老朽施設の計画的な更新を進めていく必要がある。
平成28年度より、浄水場更新など大型事業に着手したことから、事業継続性と経営安定化を図るため平成29年度料金改定を行ったが、今後管路・施設等の老朽化対策と同時に投資対策について将来に向けた早急な検討と対策を講じていきたい。</t>
    <rPh sb="0" eb="2">
      <t>ケイエイ</t>
    </rPh>
    <rPh sb="3" eb="6">
      <t>ケンゼンセイ</t>
    </rPh>
    <rPh sb="7" eb="10">
      <t>コウリツセイ</t>
    </rPh>
    <rPh sb="11" eb="12">
      <t>オオム</t>
    </rPh>
    <rPh sb="13" eb="15">
      <t>カクホ</t>
    </rPh>
    <rPh sb="22" eb="24">
      <t>キュウスイ</t>
    </rPh>
    <rPh sb="24" eb="26">
      <t>ジンコウ</t>
    </rPh>
    <rPh sb="26" eb="27">
      <t>オヨ</t>
    </rPh>
    <rPh sb="28" eb="30">
      <t>キュウスイ</t>
    </rPh>
    <rPh sb="30" eb="32">
      <t>シュウエキ</t>
    </rPh>
    <rPh sb="33" eb="35">
      <t>マイネン</t>
    </rPh>
    <rPh sb="35" eb="37">
      <t>ゲンショウ</t>
    </rPh>
    <rPh sb="45" eb="46">
      <t>サラ</t>
    </rPh>
    <rPh sb="48" eb="50">
      <t>ケイヒ</t>
    </rPh>
    <rPh sb="50" eb="52">
      <t>セツゲン</t>
    </rPh>
    <rPh sb="53" eb="54">
      <t>ツト</t>
    </rPh>
    <rPh sb="55" eb="57">
      <t>テキセイ</t>
    </rPh>
    <rPh sb="58" eb="60">
      <t>リョウキン</t>
    </rPh>
    <rPh sb="60" eb="62">
      <t>スイジュン</t>
    </rPh>
    <rPh sb="63" eb="65">
      <t>カクホ</t>
    </rPh>
    <rPh sb="69" eb="71">
      <t>ヒツヨウ</t>
    </rPh>
    <rPh sb="76" eb="78">
      <t>キュウスイ</t>
    </rPh>
    <rPh sb="78" eb="80">
      <t>クイキ</t>
    </rPh>
    <rPh sb="81" eb="84">
      <t>チュウサンカン</t>
    </rPh>
    <rPh sb="84" eb="85">
      <t>チ</t>
    </rPh>
    <rPh sb="86" eb="89">
      <t>コウハンイ</t>
    </rPh>
    <rPh sb="93" eb="95">
      <t>シセツ</t>
    </rPh>
    <rPh sb="95" eb="96">
      <t>スウ</t>
    </rPh>
    <rPh sb="97" eb="98">
      <t>オオ</t>
    </rPh>
    <rPh sb="101" eb="103">
      <t>チイキ</t>
    </rPh>
    <rPh sb="104" eb="106">
      <t>トクセイ</t>
    </rPh>
    <rPh sb="106" eb="108">
      <t>ジジョウ</t>
    </rPh>
    <rPh sb="113" eb="116">
      <t>カクシセツ</t>
    </rPh>
    <rPh sb="117" eb="119">
      <t>コウカ</t>
    </rPh>
    <rPh sb="119" eb="120">
      <t>テキ</t>
    </rPh>
    <rPh sb="121" eb="123">
      <t>ウンヨウ</t>
    </rPh>
    <rPh sb="124" eb="126">
      <t>ロウキュウ</t>
    </rPh>
    <rPh sb="126" eb="128">
      <t>シセツ</t>
    </rPh>
    <rPh sb="129" eb="132">
      <t>ケイカクテキ</t>
    </rPh>
    <rPh sb="133" eb="135">
      <t>コウシン</t>
    </rPh>
    <rPh sb="136" eb="137">
      <t>スス</t>
    </rPh>
    <rPh sb="141" eb="143">
      <t>ヒツヨウ</t>
    </rPh>
    <rPh sb="148" eb="150">
      <t>ヘイセイ</t>
    </rPh>
    <rPh sb="152" eb="153">
      <t>ネン</t>
    </rPh>
    <rPh sb="153" eb="154">
      <t>ド</t>
    </rPh>
    <rPh sb="157" eb="160">
      <t>ジョウスイジョウ</t>
    </rPh>
    <rPh sb="160" eb="162">
      <t>コウシン</t>
    </rPh>
    <rPh sb="164" eb="166">
      <t>オオガタ</t>
    </rPh>
    <rPh sb="166" eb="168">
      <t>ジギョウ</t>
    </rPh>
    <rPh sb="169" eb="171">
      <t>チャクシュ</t>
    </rPh>
    <rPh sb="178" eb="180">
      <t>ジギョウ</t>
    </rPh>
    <rPh sb="180" eb="183">
      <t>ケイゾクセイ</t>
    </rPh>
    <rPh sb="184" eb="186">
      <t>ケイエイ</t>
    </rPh>
    <rPh sb="186" eb="189">
      <t>アンテイカ</t>
    </rPh>
    <rPh sb="190" eb="191">
      <t>ハカ</t>
    </rPh>
    <rPh sb="194" eb="196">
      <t>ヘイセイ</t>
    </rPh>
    <rPh sb="198" eb="199">
      <t>ネン</t>
    </rPh>
    <rPh sb="199" eb="200">
      <t>ド</t>
    </rPh>
    <rPh sb="200" eb="202">
      <t>リョウキン</t>
    </rPh>
    <rPh sb="202" eb="204">
      <t>カイテイ</t>
    </rPh>
    <rPh sb="205" eb="206">
      <t>オコナ</t>
    </rPh>
    <rPh sb="210" eb="212">
      <t>コンゴ</t>
    </rPh>
    <rPh sb="212" eb="214">
      <t>カンロ</t>
    </rPh>
    <rPh sb="215" eb="217">
      <t>シセツ</t>
    </rPh>
    <rPh sb="217" eb="218">
      <t>トウ</t>
    </rPh>
    <rPh sb="219" eb="222">
      <t>ロウキュウカ</t>
    </rPh>
    <rPh sb="222" eb="224">
      <t>タイサク</t>
    </rPh>
    <rPh sb="225" eb="227">
      <t>ドウジ</t>
    </rPh>
    <rPh sb="228" eb="230">
      <t>トウシ</t>
    </rPh>
    <rPh sb="230" eb="232">
      <t>タイサク</t>
    </rPh>
    <rPh sb="236" eb="238">
      <t>ショウライ</t>
    </rPh>
    <rPh sb="239" eb="240">
      <t>ム</t>
    </rPh>
    <rPh sb="242" eb="244">
      <t>ソウキュウ</t>
    </rPh>
    <rPh sb="245" eb="247">
      <t>ケントウ</t>
    </rPh>
    <rPh sb="248" eb="250">
      <t>タイサク</t>
    </rPh>
    <rPh sb="251" eb="252">
      <t>コウ</t>
    </rPh>
    <phoneticPr fontId="4"/>
  </si>
  <si>
    <t xml:space="preserve">経営収支比率及び料金回収率ともに、100％超えており、累積欠損金もなく現状においては収支の黒字経営が続いているが、給水原価は類似団体平均値を上回る傾向にあり費用を要している。
企業債償還が増加しており、現金等の流動資産が減少していることから、類似団体平均値を下回る状況であり、将来に向けた検討を今後進めていく。
企業債残高対給水収益比率は、高い傾向が続いているが、企業債残高は減少傾向にあり平成29年度料金改定をしたことで更なる経営改善を進めていきたい。
施設利用率及び有収率が類似団体平均値と比べ依然低く、施設の効率性、稼働状況について調査研究を行っていく必要がある。
また、給水人口の減少及び多数の観光宿泊施設を抱えているなかで、入込客が毎年減っていることが要因となり配水量、有収水量ともに減少している。経費節減・施設稼働の運用について対策を講じていくことが必要である。
</t>
    <rPh sb="0" eb="2">
      <t>ケイエイ</t>
    </rPh>
    <rPh sb="2" eb="4">
      <t>シュウシ</t>
    </rPh>
    <rPh sb="4" eb="6">
      <t>ヒリツ</t>
    </rPh>
    <rPh sb="6" eb="7">
      <t>オヨ</t>
    </rPh>
    <rPh sb="8" eb="10">
      <t>リョウキン</t>
    </rPh>
    <rPh sb="10" eb="12">
      <t>カイシュウ</t>
    </rPh>
    <rPh sb="12" eb="13">
      <t>リツ</t>
    </rPh>
    <rPh sb="21" eb="22">
      <t>コ</t>
    </rPh>
    <rPh sb="27" eb="29">
      <t>ルイセキ</t>
    </rPh>
    <rPh sb="29" eb="32">
      <t>ケッソンキン</t>
    </rPh>
    <rPh sb="35" eb="37">
      <t>ゲンジョウ</t>
    </rPh>
    <rPh sb="42" eb="44">
      <t>シュウシ</t>
    </rPh>
    <rPh sb="45" eb="47">
      <t>クロジ</t>
    </rPh>
    <rPh sb="47" eb="49">
      <t>ケイエイ</t>
    </rPh>
    <rPh sb="50" eb="51">
      <t>ツヅ</t>
    </rPh>
    <rPh sb="57" eb="59">
      <t>キュウスイ</t>
    </rPh>
    <rPh sb="59" eb="61">
      <t>ゲンカ</t>
    </rPh>
    <rPh sb="62" eb="64">
      <t>ルイジ</t>
    </rPh>
    <rPh sb="64" eb="66">
      <t>ダンタイ</t>
    </rPh>
    <rPh sb="66" eb="69">
      <t>ヘイキンチ</t>
    </rPh>
    <rPh sb="70" eb="72">
      <t>ウワマワ</t>
    </rPh>
    <rPh sb="73" eb="75">
      <t>ケイコウ</t>
    </rPh>
    <rPh sb="78" eb="80">
      <t>ヒヨウ</t>
    </rPh>
    <rPh sb="81" eb="82">
      <t>ヨウ</t>
    </rPh>
    <rPh sb="88" eb="90">
      <t>キギョウ</t>
    </rPh>
    <rPh sb="90" eb="91">
      <t>サイ</t>
    </rPh>
    <rPh sb="91" eb="93">
      <t>ショウカン</t>
    </rPh>
    <rPh sb="94" eb="96">
      <t>ゾウカ</t>
    </rPh>
    <rPh sb="101" eb="103">
      <t>ゲンキン</t>
    </rPh>
    <rPh sb="103" eb="104">
      <t>トウ</t>
    </rPh>
    <rPh sb="105" eb="107">
      <t>リュウドウ</t>
    </rPh>
    <rPh sb="107" eb="109">
      <t>シサン</t>
    </rPh>
    <rPh sb="110" eb="112">
      <t>ゲンショウ</t>
    </rPh>
    <rPh sb="121" eb="123">
      <t>ルイジ</t>
    </rPh>
    <rPh sb="123" eb="125">
      <t>ダンタイ</t>
    </rPh>
    <rPh sb="125" eb="128">
      <t>ヘイキンチ</t>
    </rPh>
    <rPh sb="129" eb="131">
      <t>シタマワ</t>
    </rPh>
    <rPh sb="132" eb="134">
      <t>ジョウキョウ</t>
    </rPh>
    <rPh sb="138" eb="140">
      <t>ショウライ</t>
    </rPh>
    <rPh sb="141" eb="142">
      <t>ム</t>
    </rPh>
    <rPh sb="144" eb="146">
      <t>ケントウ</t>
    </rPh>
    <rPh sb="147" eb="149">
      <t>コンゴ</t>
    </rPh>
    <rPh sb="149" eb="150">
      <t>スス</t>
    </rPh>
    <rPh sb="156" eb="158">
      <t>キギョウ</t>
    </rPh>
    <rPh sb="158" eb="159">
      <t>サイ</t>
    </rPh>
    <rPh sb="159" eb="161">
      <t>ザンダカ</t>
    </rPh>
    <rPh sb="161" eb="162">
      <t>タイ</t>
    </rPh>
    <rPh sb="162" eb="164">
      <t>キュウスイ</t>
    </rPh>
    <rPh sb="164" eb="166">
      <t>シュウエキ</t>
    </rPh>
    <rPh sb="166" eb="168">
      <t>ヒリツ</t>
    </rPh>
    <rPh sb="170" eb="171">
      <t>タカ</t>
    </rPh>
    <rPh sb="172" eb="174">
      <t>ケイコウ</t>
    </rPh>
    <rPh sb="175" eb="176">
      <t>ツヅ</t>
    </rPh>
    <rPh sb="182" eb="184">
      <t>キギョウ</t>
    </rPh>
    <rPh sb="184" eb="185">
      <t>サイ</t>
    </rPh>
    <rPh sb="185" eb="187">
      <t>ザンダカ</t>
    </rPh>
    <rPh sb="188" eb="190">
      <t>ゲンショウ</t>
    </rPh>
    <rPh sb="190" eb="192">
      <t>ケイコウ</t>
    </rPh>
    <rPh sb="195" eb="197">
      <t>ヘイセイ</t>
    </rPh>
    <rPh sb="199" eb="200">
      <t>ネン</t>
    </rPh>
    <rPh sb="200" eb="201">
      <t>ド</t>
    </rPh>
    <rPh sb="201" eb="203">
      <t>リョウキン</t>
    </rPh>
    <rPh sb="203" eb="205">
      <t>カイテイ</t>
    </rPh>
    <rPh sb="211" eb="212">
      <t>サラ</t>
    </rPh>
    <rPh sb="214" eb="216">
      <t>ケイエイ</t>
    </rPh>
    <rPh sb="216" eb="218">
      <t>カイゼン</t>
    </rPh>
    <rPh sb="219" eb="220">
      <t>スス</t>
    </rPh>
    <rPh sb="228" eb="230">
      <t>シセツ</t>
    </rPh>
    <rPh sb="230" eb="233">
      <t>リヨウリツ</t>
    </rPh>
    <rPh sb="233" eb="234">
      <t>オヨ</t>
    </rPh>
    <rPh sb="235" eb="238">
      <t>ユウシュウリツ</t>
    </rPh>
    <rPh sb="239" eb="241">
      <t>ルイジ</t>
    </rPh>
    <rPh sb="241" eb="243">
      <t>ダンタイ</t>
    </rPh>
    <rPh sb="243" eb="246">
      <t>ヘイキンチ</t>
    </rPh>
    <rPh sb="247" eb="248">
      <t>クラ</t>
    </rPh>
    <rPh sb="249" eb="251">
      <t>イゼン</t>
    </rPh>
    <rPh sb="251" eb="252">
      <t>ヒク</t>
    </rPh>
    <rPh sb="254" eb="256">
      <t>シセツ</t>
    </rPh>
    <rPh sb="257" eb="260">
      <t>コウリツセイ</t>
    </rPh>
    <rPh sb="261" eb="263">
      <t>カドウ</t>
    </rPh>
    <rPh sb="263" eb="265">
      <t>ジョウキョウ</t>
    </rPh>
    <rPh sb="269" eb="271">
      <t>チョウサ</t>
    </rPh>
    <rPh sb="271" eb="273">
      <t>ケンキュウ</t>
    </rPh>
    <rPh sb="274" eb="275">
      <t>オコナ</t>
    </rPh>
    <rPh sb="279" eb="281">
      <t>ヒツヨウ</t>
    </rPh>
    <rPh sb="289" eb="291">
      <t>キュウスイ</t>
    </rPh>
    <rPh sb="291" eb="293">
      <t>ジンコウ</t>
    </rPh>
    <rPh sb="294" eb="296">
      <t>ゲンショウ</t>
    </rPh>
    <rPh sb="296" eb="297">
      <t>オヨ</t>
    </rPh>
    <rPh sb="298" eb="300">
      <t>タスウ</t>
    </rPh>
    <rPh sb="301" eb="303">
      <t>カンコウ</t>
    </rPh>
    <rPh sb="303" eb="305">
      <t>シュクハク</t>
    </rPh>
    <rPh sb="305" eb="307">
      <t>シセツ</t>
    </rPh>
    <rPh sb="308" eb="309">
      <t>カカ</t>
    </rPh>
    <rPh sb="317" eb="319">
      <t>イリコミ</t>
    </rPh>
    <rPh sb="319" eb="320">
      <t>キャク</t>
    </rPh>
    <rPh sb="321" eb="323">
      <t>マイトシ</t>
    </rPh>
    <rPh sb="323" eb="324">
      <t>ヘ</t>
    </rPh>
    <rPh sb="331" eb="333">
      <t>ヨウイン</t>
    </rPh>
    <rPh sb="336" eb="338">
      <t>ハイスイ</t>
    </rPh>
    <rPh sb="338" eb="339">
      <t>リョウ</t>
    </rPh>
    <rPh sb="340" eb="342">
      <t>ユウシュウ</t>
    </rPh>
    <rPh sb="342" eb="344">
      <t>スイリョウ</t>
    </rPh>
    <rPh sb="347" eb="349">
      <t>ゲンショウ</t>
    </rPh>
    <rPh sb="354" eb="356">
      <t>ケイヒ</t>
    </rPh>
    <rPh sb="356" eb="358">
      <t>セツゲン</t>
    </rPh>
    <rPh sb="359" eb="361">
      <t>シセツ</t>
    </rPh>
    <rPh sb="361" eb="363">
      <t>カドウ</t>
    </rPh>
    <rPh sb="364" eb="366">
      <t>ウンヨウ</t>
    </rPh>
    <rPh sb="370" eb="372">
      <t>タイサク</t>
    </rPh>
    <rPh sb="373" eb="374">
      <t>コウ</t>
    </rPh>
    <rPh sb="381" eb="383">
      <t>ヒツヨウ</t>
    </rPh>
    <phoneticPr fontId="4"/>
  </si>
  <si>
    <t>有形固定資産原価償却率は、類似団体と比較し高い傾向が続いているが、減価償却が進み施設の老朽化が進んでいるといえる。
管路経年比率は、平成28年度に資産再調査結果によるものが影響しているが、管路更新率は依然低い水準であり今後も増加傾向にある。管路更新が進まない理由として、耐用年数を超える老朽管は急峻な地形等に埋設されていることもあり、多額な事業費が負担となることも要因である。
アセットマネジメントによる成果を踏まえた、老朽化施設や管路の更新の投資を将来計画を策定していきたい。</t>
    <rPh sb="0" eb="2">
      <t>ユウケイ</t>
    </rPh>
    <rPh sb="2" eb="4">
      <t>コテイ</t>
    </rPh>
    <rPh sb="4" eb="6">
      <t>シサン</t>
    </rPh>
    <rPh sb="6" eb="8">
      <t>ゲンカ</t>
    </rPh>
    <rPh sb="8" eb="10">
      <t>ショウキャク</t>
    </rPh>
    <rPh sb="10" eb="11">
      <t>リツ</t>
    </rPh>
    <rPh sb="13" eb="15">
      <t>ルイジ</t>
    </rPh>
    <rPh sb="15" eb="17">
      <t>ダンタイ</t>
    </rPh>
    <rPh sb="18" eb="20">
      <t>ヒカク</t>
    </rPh>
    <rPh sb="21" eb="22">
      <t>タカ</t>
    </rPh>
    <rPh sb="23" eb="25">
      <t>ケイコウ</t>
    </rPh>
    <rPh sb="26" eb="27">
      <t>ツヅ</t>
    </rPh>
    <rPh sb="33" eb="35">
      <t>ゲンカ</t>
    </rPh>
    <rPh sb="35" eb="37">
      <t>ショウキャク</t>
    </rPh>
    <rPh sb="38" eb="39">
      <t>スス</t>
    </rPh>
    <rPh sb="40" eb="42">
      <t>シセツ</t>
    </rPh>
    <rPh sb="43" eb="46">
      <t>ロウキュウカ</t>
    </rPh>
    <rPh sb="47" eb="48">
      <t>スス</t>
    </rPh>
    <rPh sb="58" eb="60">
      <t>カンロ</t>
    </rPh>
    <rPh sb="60" eb="62">
      <t>ケイネン</t>
    </rPh>
    <rPh sb="62" eb="64">
      <t>ヒリツ</t>
    </rPh>
    <rPh sb="66" eb="68">
      <t>ヘイセイ</t>
    </rPh>
    <rPh sb="70" eb="71">
      <t>ネン</t>
    </rPh>
    <rPh sb="71" eb="72">
      <t>ド</t>
    </rPh>
    <rPh sb="73" eb="75">
      <t>シサン</t>
    </rPh>
    <rPh sb="75" eb="78">
      <t>サイチョウサ</t>
    </rPh>
    <rPh sb="78" eb="80">
      <t>ケッカ</t>
    </rPh>
    <rPh sb="86" eb="88">
      <t>エイキョウ</t>
    </rPh>
    <rPh sb="94" eb="96">
      <t>カンロ</t>
    </rPh>
    <rPh sb="96" eb="98">
      <t>コウシン</t>
    </rPh>
    <rPh sb="98" eb="99">
      <t>リツ</t>
    </rPh>
    <rPh sb="100" eb="102">
      <t>イゼン</t>
    </rPh>
    <rPh sb="102" eb="103">
      <t>ヒク</t>
    </rPh>
    <rPh sb="104" eb="106">
      <t>スイジュン</t>
    </rPh>
    <rPh sb="109" eb="111">
      <t>コンゴ</t>
    </rPh>
    <rPh sb="112" eb="114">
      <t>ゾウカ</t>
    </rPh>
    <rPh sb="114" eb="116">
      <t>ケイコウ</t>
    </rPh>
    <rPh sb="120" eb="122">
      <t>カンロ</t>
    </rPh>
    <rPh sb="122" eb="124">
      <t>コウシン</t>
    </rPh>
    <rPh sb="125" eb="126">
      <t>スス</t>
    </rPh>
    <rPh sb="129" eb="131">
      <t>リユウ</t>
    </rPh>
    <rPh sb="135" eb="137">
      <t>タイヨウ</t>
    </rPh>
    <rPh sb="137" eb="139">
      <t>ネンスウ</t>
    </rPh>
    <rPh sb="140" eb="141">
      <t>コ</t>
    </rPh>
    <rPh sb="147" eb="149">
      <t>キュウシュン</t>
    </rPh>
    <rPh sb="150" eb="152">
      <t>チケイ</t>
    </rPh>
    <rPh sb="152" eb="153">
      <t>トウ</t>
    </rPh>
    <rPh sb="154" eb="156">
      <t>マイセツ</t>
    </rPh>
    <rPh sb="167" eb="169">
      <t>タガク</t>
    </rPh>
    <rPh sb="170" eb="173">
      <t>ジギョウヒ</t>
    </rPh>
    <rPh sb="174" eb="176">
      <t>フタン</t>
    </rPh>
    <rPh sb="182" eb="184">
      <t>ヨウイン</t>
    </rPh>
    <rPh sb="202" eb="204">
      <t>セイカ</t>
    </rPh>
    <rPh sb="205" eb="206">
      <t>フ</t>
    </rPh>
    <rPh sb="210" eb="213">
      <t>ロウキュウカ</t>
    </rPh>
    <rPh sb="213" eb="215">
      <t>シセツ</t>
    </rPh>
    <rPh sb="216" eb="218">
      <t>カンロ</t>
    </rPh>
    <rPh sb="219" eb="221">
      <t>コウシン</t>
    </rPh>
    <rPh sb="222" eb="224">
      <t>トウシ</t>
    </rPh>
    <rPh sb="225" eb="227">
      <t>ショウライ</t>
    </rPh>
    <rPh sb="230" eb="232">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</si>
</sst>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0.33</c:v>
                </c:pt>
                <c:pt idx="1">
                  <c:v>0.24</c:v>
                </c:pt>
                <c:pt idx="2">
                  <c:v>0.28999999999999998</c:v>
                </c:pt>
                <c:pt idx="3">
                  <c:v>0.27</c:v>
                </c:pt>
                <c:pt idx="4" formatCode="#,##0.00;&quot;△&quot;#,##0.00">
                  <c:v>0</c:v>
                </c:pt>
              </c:numCache>
            </c:numRef>
          </c:val>
          <c:extLst xmlns:c16r2="http://schemas.microsoft.com/office/drawing/2015/06/chart">
            <c:ext xmlns:c16="http://schemas.microsoft.com/office/drawing/2014/chart" uri="{C3380CC4-5D6E-409C-BE32-E72D297353CC}">
              <c16:uniqueId val="{00000000-D63B-4247-B3EA-051DCCF363C8}"/>
            </c:ext>
          </c:extLst>
        </c:ser>
        <c:dLbls>
          <c:showLegendKey val="0"/>
          <c:showVal val="0"/>
          <c:showCatName val="0"/>
          <c:showSerName val="0"/>
          <c:showPercent val="0"/>
          <c:showBubbleSize val="0"/>
        </c:dLbls>
        <c:gapWidth val="150"/>
        <c:axId val="86771968"/>
        <c:axId val="8677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D63B-4247-B3EA-051DCCF363C8}"/>
            </c:ext>
          </c:extLst>
        </c:ser>
        <c:dLbls>
          <c:showLegendKey val="0"/>
          <c:showVal val="0"/>
          <c:showCatName val="0"/>
          <c:showSerName val="0"/>
          <c:showPercent val="0"/>
          <c:showBubbleSize val="0"/>
        </c:dLbls>
        <c:marker val="1"/>
        <c:smooth val="0"/>
        <c:axId val="86771968"/>
        <c:axId val="86774144"/>
      </c:lineChart>
      <c:dateAx>
        <c:axId val="86771968"/>
        <c:scaling>
          <c:orientation val="minMax"/>
        </c:scaling>
        <c:delete val="1"/>
        <c:axPos val="b"/>
        <c:numFmt formatCode="ge" sourceLinked="1"/>
        <c:majorTickMark val="none"/>
        <c:minorTickMark val="none"/>
        <c:tickLblPos val="none"/>
        <c:crossAx val="86774144"/>
        <c:crosses val="autoZero"/>
        <c:auto val="1"/>
        <c:lblOffset val="100"/>
        <c:baseTimeUnit val="years"/>
      </c:dateAx>
      <c:valAx>
        <c:axId val="867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32.99</c:v>
                </c:pt>
                <c:pt idx="1">
                  <c:v>32.229999999999997</c:v>
                </c:pt>
                <c:pt idx="2">
                  <c:v>31.59</c:v>
                </c:pt>
                <c:pt idx="3">
                  <c:v>31.9</c:v>
                </c:pt>
                <c:pt idx="4">
                  <c:v>31.51</c:v>
                </c:pt>
              </c:numCache>
            </c:numRef>
          </c:val>
          <c:extLst xmlns:c16r2="http://schemas.microsoft.com/office/drawing/2015/06/chart">
            <c:ext xmlns:c16="http://schemas.microsoft.com/office/drawing/2014/chart" uri="{C3380CC4-5D6E-409C-BE32-E72D297353CC}">
              <c16:uniqueId val="{00000000-769F-4017-B19F-5E5793537A6E}"/>
            </c:ext>
          </c:extLst>
        </c:ser>
        <c:dLbls>
          <c:showLegendKey val="0"/>
          <c:showVal val="0"/>
          <c:showCatName val="0"/>
          <c:showSerName val="0"/>
          <c:showPercent val="0"/>
          <c:showBubbleSize val="0"/>
        </c:dLbls>
        <c:gapWidth val="150"/>
        <c:axId val="91400064"/>
        <c:axId val="9140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769F-4017-B19F-5E5793537A6E}"/>
            </c:ext>
          </c:extLst>
        </c:ser>
        <c:dLbls>
          <c:showLegendKey val="0"/>
          <c:showVal val="0"/>
          <c:showCatName val="0"/>
          <c:showSerName val="0"/>
          <c:showPercent val="0"/>
          <c:showBubbleSize val="0"/>
        </c:dLbls>
        <c:marker val="1"/>
        <c:smooth val="0"/>
        <c:axId val="91400064"/>
        <c:axId val="91406336"/>
      </c:lineChart>
      <c:dateAx>
        <c:axId val="91400064"/>
        <c:scaling>
          <c:orientation val="minMax"/>
        </c:scaling>
        <c:delete val="1"/>
        <c:axPos val="b"/>
        <c:numFmt formatCode="ge" sourceLinked="1"/>
        <c:majorTickMark val="none"/>
        <c:minorTickMark val="none"/>
        <c:tickLblPos val="none"/>
        <c:crossAx val="91406336"/>
        <c:crosses val="autoZero"/>
        <c:auto val="1"/>
        <c:lblOffset val="100"/>
        <c:baseTimeUnit val="years"/>
      </c:dateAx>
      <c:valAx>
        <c:axId val="914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79.55</c:v>
                </c:pt>
                <c:pt idx="1">
                  <c:v>79.5</c:v>
                </c:pt>
                <c:pt idx="2">
                  <c:v>79.47</c:v>
                </c:pt>
                <c:pt idx="3">
                  <c:v>79.7</c:v>
                </c:pt>
                <c:pt idx="4">
                  <c:v>79.7</c:v>
                </c:pt>
              </c:numCache>
            </c:numRef>
          </c:val>
          <c:extLst xmlns:c16r2="http://schemas.microsoft.com/office/drawing/2015/06/chart">
            <c:ext xmlns:c16="http://schemas.microsoft.com/office/drawing/2014/chart" uri="{C3380CC4-5D6E-409C-BE32-E72D297353CC}">
              <c16:uniqueId val="{00000000-8902-4CC8-9B93-8BFAECA56F41}"/>
            </c:ext>
          </c:extLst>
        </c:ser>
        <c:dLbls>
          <c:showLegendKey val="0"/>
          <c:showVal val="0"/>
          <c:showCatName val="0"/>
          <c:showSerName val="0"/>
          <c:showPercent val="0"/>
          <c:showBubbleSize val="0"/>
        </c:dLbls>
        <c:gapWidth val="150"/>
        <c:axId val="91126016"/>
        <c:axId val="9113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8902-4CC8-9B93-8BFAECA56F41}"/>
            </c:ext>
          </c:extLst>
        </c:ser>
        <c:dLbls>
          <c:showLegendKey val="0"/>
          <c:showVal val="0"/>
          <c:showCatName val="0"/>
          <c:showSerName val="0"/>
          <c:showPercent val="0"/>
          <c:showBubbleSize val="0"/>
        </c:dLbls>
        <c:marker val="1"/>
        <c:smooth val="0"/>
        <c:axId val="91126016"/>
        <c:axId val="91136384"/>
      </c:lineChart>
      <c:dateAx>
        <c:axId val="91126016"/>
        <c:scaling>
          <c:orientation val="minMax"/>
        </c:scaling>
        <c:delete val="1"/>
        <c:axPos val="b"/>
        <c:numFmt formatCode="ge" sourceLinked="1"/>
        <c:majorTickMark val="none"/>
        <c:minorTickMark val="none"/>
        <c:tickLblPos val="none"/>
        <c:crossAx val="91136384"/>
        <c:crosses val="autoZero"/>
        <c:auto val="1"/>
        <c:lblOffset val="100"/>
        <c:baseTimeUnit val="years"/>
      </c:dateAx>
      <c:valAx>
        <c:axId val="911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103.83</c:v>
                </c:pt>
                <c:pt idx="1">
                  <c:v>112.02</c:v>
                </c:pt>
                <c:pt idx="2">
                  <c:v>121.42</c:v>
                </c:pt>
                <c:pt idx="3">
                  <c:v>120.77</c:v>
                </c:pt>
                <c:pt idx="4">
                  <c:v>125.15</c:v>
                </c:pt>
              </c:numCache>
            </c:numRef>
          </c:val>
          <c:extLst xmlns:c16r2="http://schemas.microsoft.com/office/drawing/2015/06/chart">
            <c:ext xmlns:c16="http://schemas.microsoft.com/office/drawing/2014/chart" uri="{C3380CC4-5D6E-409C-BE32-E72D297353CC}">
              <c16:uniqueId val="{00000000-E244-4B3E-8D40-1B09EA856D5E}"/>
            </c:ext>
          </c:extLst>
        </c:ser>
        <c:dLbls>
          <c:showLegendKey val="0"/>
          <c:showVal val="0"/>
          <c:showCatName val="0"/>
          <c:showSerName val="0"/>
          <c:showPercent val="0"/>
          <c:showBubbleSize val="0"/>
        </c:dLbls>
        <c:gapWidth val="150"/>
        <c:axId val="86813312"/>
        <c:axId val="8682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E244-4B3E-8D40-1B09EA856D5E}"/>
            </c:ext>
          </c:extLst>
        </c:ser>
        <c:dLbls>
          <c:showLegendKey val="0"/>
          <c:showVal val="0"/>
          <c:showCatName val="0"/>
          <c:showSerName val="0"/>
          <c:showPercent val="0"/>
          <c:showBubbleSize val="0"/>
        </c:dLbls>
        <c:marker val="1"/>
        <c:smooth val="0"/>
        <c:axId val="86813312"/>
        <c:axId val="86823680"/>
      </c:lineChart>
      <c:dateAx>
        <c:axId val="86813312"/>
        <c:scaling>
          <c:orientation val="minMax"/>
        </c:scaling>
        <c:delete val="1"/>
        <c:axPos val="b"/>
        <c:numFmt formatCode="ge" sourceLinked="1"/>
        <c:majorTickMark val="none"/>
        <c:minorTickMark val="none"/>
        <c:tickLblPos val="none"/>
        <c:crossAx val="86823680"/>
        <c:crosses val="autoZero"/>
        <c:auto val="1"/>
        <c:lblOffset val="100"/>
        <c:baseTimeUnit val="years"/>
      </c:dateAx>
      <c:valAx>
        <c:axId val="8682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8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46.42</c:v>
                </c:pt>
                <c:pt idx="1">
                  <c:v>55.4</c:v>
                </c:pt>
                <c:pt idx="2">
                  <c:v>56.46</c:v>
                </c:pt>
                <c:pt idx="3">
                  <c:v>57.65</c:v>
                </c:pt>
                <c:pt idx="4">
                  <c:v>55.41</c:v>
                </c:pt>
              </c:numCache>
            </c:numRef>
          </c:val>
          <c:extLst xmlns:c16r2="http://schemas.microsoft.com/office/drawing/2015/06/chart">
            <c:ext xmlns:c16="http://schemas.microsoft.com/office/drawing/2014/chart" uri="{C3380CC4-5D6E-409C-BE32-E72D297353CC}">
              <c16:uniqueId val="{00000000-5C61-4528-90DC-73C71AE85F17}"/>
            </c:ext>
          </c:extLst>
        </c:ser>
        <c:dLbls>
          <c:showLegendKey val="0"/>
          <c:showVal val="0"/>
          <c:showCatName val="0"/>
          <c:showSerName val="0"/>
          <c:showPercent val="0"/>
          <c:showBubbleSize val="0"/>
        </c:dLbls>
        <c:gapWidth val="150"/>
        <c:axId val="87059456"/>
        <c:axId val="8706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5C61-4528-90DC-73C71AE85F17}"/>
            </c:ext>
          </c:extLst>
        </c:ser>
        <c:dLbls>
          <c:showLegendKey val="0"/>
          <c:showVal val="0"/>
          <c:showCatName val="0"/>
          <c:showSerName val="0"/>
          <c:showPercent val="0"/>
          <c:showBubbleSize val="0"/>
        </c:dLbls>
        <c:marker val="1"/>
        <c:smooth val="0"/>
        <c:axId val="87059456"/>
        <c:axId val="87061632"/>
      </c:lineChart>
      <c:dateAx>
        <c:axId val="87059456"/>
        <c:scaling>
          <c:orientation val="minMax"/>
        </c:scaling>
        <c:delete val="1"/>
        <c:axPos val="b"/>
        <c:numFmt formatCode="ge" sourceLinked="1"/>
        <c:majorTickMark val="none"/>
        <c:minorTickMark val="none"/>
        <c:tickLblPos val="none"/>
        <c:crossAx val="87061632"/>
        <c:crosses val="autoZero"/>
        <c:auto val="1"/>
        <c:lblOffset val="100"/>
        <c:baseTimeUnit val="years"/>
      </c:dateAx>
      <c:valAx>
        <c:axId val="870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5.0999999999999996</c:v>
                </c:pt>
                <c:pt idx="1">
                  <c:v>5.0999999999999996</c:v>
                </c:pt>
                <c:pt idx="2">
                  <c:v>5.0999999999999996</c:v>
                </c:pt>
                <c:pt idx="3">
                  <c:v>10.93</c:v>
                </c:pt>
                <c:pt idx="4">
                  <c:v>12.07</c:v>
                </c:pt>
              </c:numCache>
            </c:numRef>
          </c:val>
          <c:extLst xmlns:c16r2="http://schemas.microsoft.com/office/drawing/2015/06/chart">
            <c:ext xmlns:c16="http://schemas.microsoft.com/office/drawing/2014/chart" uri="{C3380CC4-5D6E-409C-BE32-E72D297353CC}">
              <c16:uniqueId val="{00000000-2CA5-42D0-9700-48D27212FE65}"/>
            </c:ext>
          </c:extLst>
        </c:ser>
        <c:dLbls>
          <c:showLegendKey val="0"/>
          <c:showVal val="0"/>
          <c:showCatName val="0"/>
          <c:showSerName val="0"/>
          <c:showPercent val="0"/>
          <c:showBubbleSize val="0"/>
        </c:dLbls>
        <c:gapWidth val="150"/>
        <c:axId val="87080320"/>
        <c:axId val="8973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2CA5-42D0-9700-48D27212FE65}"/>
            </c:ext>
          </c:extLst>
        </c:ser>
        <c:dLbls>
          <c:showLegendKey val="0"/>
          <c:showVal val="0"/>
          <c:showCatName val="0"/>
          <c:showSerName val="0"/>
          <c:showPercent val="0"/>
          <c:showBubbleSize val="0"/>
        </c:dLbls>
        <c:marker val="1"/>
        <c:smooth val="0"/>
        <c:axId val="87080320"/>
        <c:axId val="89736704"/>
      </c:lineChart>
      <c:dateAx>
        <c:axId val="87080320"/>
        <c:scaling>
          <c:orientation val="minMax"/>
        </c:scaling>
        <c:delete val="1"/>
        <c:axPos val="b"/>
        <c:numFmt formatCode="ge" sourceLinked="1"/>
        <c:majorTickMark val="none"/>
        <c:minorTickMark val="none"/>
        <c:tickLblPos val="none"/>
        <c:crossAx val="89736704"/>
        <c:crosses val="autoZero"/>
        <c:auto val="1"/>
        <c:lblOffset val="100"/>
        <c:baseTimeUnit val="years"/>
      </c:dateAx>
      <c:valAx>
        <c:axId val="897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45-4372-8DAE-0A9C767F21D7}"/>
            </c:ext>
          </c:extLst>
        </c:ser>
        <c:dLbls>
          <c:showLegendKey val="0"/>
          <c:showVal val="0"/>
          <c:showCatName val="0"/>
          <c:showSerName val="0"/>
          <c:showPercent val="0"/>
          <c:showBubbleSize val="0"/>
        </c:dLbls>
        <c:gapWidth val="150"/>
        <c:axId val="89768320"/>
        <c:axId val="897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5D45-4372-8DAE-0A9C767F21D7}"/>
            </c:ext>
          </c:extLst>
        </c:ser>
        <c:dLbls>
          <c:showLegendKey val="0"/>
          <c:showVal val="0"/>
          <c:showCatName val="0"/>
          <c:showSerName val="0"/>
          <c:showPercent val="0"/>
          <c:showBubbleSize val="0"/>
        </c:dLbls>
        <c:marker val="1"/>
        <c:smooth val="0"/>
        <c:axId val="89768320"/>
        <c:axId val="89770240"/>
      </c:lineChart>
      <c:dateAx>
        <c:axId val="89768320"/>
        <c:scaling>
          <c:orientation val="minMax"/>
        </c:scaling>
        <c:delete val="1"/>
        <c:axPos val="b"/>
        <c:numFmt formatCode="ge" sourceLinked="1"/>
        <c:majorTickMark val="none"/>
        <c:minorTickMark val="none"/>
        <c:tickLblPos val="none"/>
        <c:crossAx val="89770240"/>
        <c:crosses val="autoZero"/>
        <c:auto val="1"/>
        <c:lblOffset val="100"/>
        <c:baseTimeUnit val="years"/>
      </c:dateAx>
      <c:valAx>
        <c:axId val="8977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4178.17</c:v>
                </c:pt>
                <c:pt idx="1">
                  <c:v>223.78</c:v>
                </c:pt>
                <c:pt idx="2">
                  <c:v>200.63</c:v>
                </c:pt>
                <c:pt idx="3">
                  <c:v>183.65</c:v>
                </c:pt>
                <c:pt idx="4">
                  <c:v>170.61</c:v>
                </c:pt>
              </c:numCache>
            </c:numRef>
          </c:val>
          <c:extLst xmlns:c16r2="http://schemas.microsoft.com/office/drawing/2015/06/chart">
            <c:ext xmlns:c16="http://schemas.microsoft.com/office/drawing/2014/chart" uri="{C3380CC4-5D6E-409C-BE32-E72D297353CC}">
              <c16:uniqueId val="{00000000-8ABE-4521-BE4F-30D845D6DA25}"/>
            </c:ext>
          </c:extLst>
        </c:ser>
        <c:dLbls>
          <c:showLegendKey val="0"/>
          <c:showVal val="0"/>
          <c:showCatName val="0"/>
          <c:showSerName val="0"/>
          <c:showPercent val="0"/>
          <c:showBubbleSize val="0"/>
        </c:dLbls>
        <c:gapWidth val="150"/>
        <c:axId val="90925696"/>
        <c:axId val="9093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8ABE-4521-BE4F-30D845D6DA25}"/>
            </c:ext>
          </c:extLst>
        </c:ser>
        <c:dLbls>
          <c:showLegendKey val="0"/>
          <c:showVal val="0"/>
          <c:showCatName val="0"/>
          <c:showSerName val="0"/>
          <c:showPercent val="0"/>
          <c:showBubbleSize val="0"/>
        </c:dLbls>
        <c:marker val="1"/>
        <c:smooth val="0"/>
        <c:axId val="90925696"/>
        <c:axId val="90931968"/>
      </c:lineChart>
      <c:dateAx>
        <c:axId val="90925696"/>
        <c:scaling>
          <c:orientation val="minMax"/>
        </c:scaling>
        <c:delete val="1"/>
        <c:axPos val="b"/>
        <c:numFmt formatCode="ge" sourceLinked="1"/>
        <c:majorTickMark val="none"/>
        <c:minorTickMark val="none"/>
        <c:tickLblPos val="none"/>
        <c:crossAx val="90931968"/>
        <c:crosses val="autoZero"/>
        <c:auto val="1"/>
        <c:lblOffset val="100"/>
        <c:baseTimeUnit val="years"/>
      </c:dateAx>
      <c:valAx>
        <c:axId val="9093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649.03</c:v>
                </c:pt>
                <c:pt idx="1">
                  <c:v>615.29999999999995</c:v>
                </c:pt>
                <c:pt idx="2">
                  <c:v>577.67999999999995</c:v>
                </c:pt>
                <c:pt idx="3">
                  <c:v>556.89</c:v>
                </c:pt>
                <c:pt idx="4">
                  <c:v>488.52</c:v>
                </c:pt>
              </c:numCache>
            </c:numRef>
          </c:val>
          <c:extLst xmlns:c16r2="http://schemas.microsoft.com/office/drawing/2015/06/chart">
            <c:ext xmlns:c16="http://schemas.microsoft.com/office/drawing/2014/chart" uri="{C3380CC4-5D6E-409C-BE32-E72D297353CC}">
              <c16:uniqueId val="{00000000-1396-412A-8584-19FAF28F7837}"/>
            </c:ext>
          </c:extLst>
        </c:ser>
        <c:dLbls>
          <c:showLegendKey val="0"/>
          <c:showVal val="0"/>
          <c:showCatName val="0"/>
          <c:showSerName val="0"/>
          <c:showPercent val="0"/>
          <c:showBubbleSize val="0"/>
        </c:dLbls>
        <c:gapWidth val="150"/>
        <c:axId val="90962944"/>
        <c:axId val="9096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1396-412A-8584-19FAF28F7837}"/>
            </c:ext>
          </c:extLst>
        </c:ser>
        <c:dLbls>
          <c:showLegendKey val="0"/>
          <c:showVal val="0"/>
          <c:showCatName val="0"/>
          <c:showSerName val="0"/>
          <c:showPercent val="0"/>
          <c:showBubbleSize val="0"/>
        </c:dLbls>
        <c:marker val="1"/>
        <c:smooth val="0"/>
        <c:axId val="90962944"/>
        <c:axId val="90969216"/>
      </c:lineChart>
      <c:dateAx>
        <c:axId val="90962944"/>
        <c:scaling>
          <c:orientation val="minMax"/>
        </c:scaling>
        <c:delete val="1"/>
        <c:axPos val="b"/>
        <c:numFmt formatCode="ge" sourceLinked="1"/>
        <c:majorTickMark val="none"/>
        <c:minorTickMark val="none"/>
        <c:tickLblPos val="none"/>
        <c:crossAx val="90969216"/>
        <c:crosses val="autoZero"/>
        <c:auto val="1"/>
        <c:lblOffset val="100"/>
        <c:baseTimeUnit val="years"/>
      </c:dateAx>
      <c:valAx>
        <c:axId val="90969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97.73</c:v>
                </c:pt>
                <c:pt idx="1">
                  <c:v>107.93</c:v>
                </c:pt>
                <c:pt idx="2">
                  <c:v>119.87</c:v>
                </c:pt>
                <c:pt idx="3">
                  <c:v>118.48</c:v>
                </c:pt>
                <c:pt idx="4">
                  <c:v>122.43</c:v>
                </c:pt>
              </c:numCache>
            </c:numRef>
          </c:val>
          <c:extLst xmlns:c16r2="http://schemas.microsoft.com/office/drawing/2015/06/chart">
            <c:ext xmlns:c16="http://schemas.microsoft.com/office/drawing/2014/chart" uri="{C3380CC4-5D6E-409C-BE32-E72D297353CC}">
              <c16:uniqueId val="{00000000-57FD-45AA-A20E-33875B56ECBA}"/>
            </c:ext>
          </c:extLst>
        </c:ser>
        <c:dLbls>
          <c:showLegendKey val="0"/>
          <c:showVal val="0"/>
          <c:showCatName val="0"/>
          <c:showSerName val="0"/>
          <c:showPercent val="0"/>
          <c:showBubbleSize val="0"/>
        </c:dLbls>
        <c:gapWidth val="150"/>
        <c:axId val="91006848"/>
        <c:axId val="9101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57FD-45AA-A20E-33875B56ECBA}"/>
            </c:ext>
          </c:extLst>
        </c:ser>
        <c:dLbls>
          <c:showLegendKey val="0"/>
          <c:showVal val="0"/>
          <c:showCatName val="0"/>
          <c:showSerName val="0"/>
          <c:showPercent val="0"/>
          <c:showBubbleSize val="0"/>
        </c:dLbls>
        <c:marker val="1"/>
        <c:smooth val="0"/>
        <c:axId val="91006848"/>
        <c:axId val="91017216"/>
      </c:lineChart>
      <c:dateAx>
        <c:axId val="91006848"/>
        <c:scaling>
          <c:orientation val="minMax"/>
        </c:scaling>
        <c:delete val="1"/>
        <c:axPos val="b"/>
        <c:numFmt formatCode="ge" sourceLinked="1"/>
        <c:majorTickMark val="none"/>
        <c:minorTickMark val="none"/>
        <c:tickLblPos val="none"/>
        <c:crossAx val="91017216"/>
        <c:crosses val="autoZero"/>
        <c:auto val="1"/>
        <c:lblOffset val="100"/>
        <c:baseTimeUnit val="years"/>
      </c:dateAx>
      <c:valAx>
        <c:axId val="910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216.69</c:v>
                </c:pt>
                <c:pt idx="1">
                  <c:v>195.73</c:v>
                </c:pt>
                <c:pt idx="2">
                  <c:v>176.43</c:v>
                </c:pt>
                <c:pt idx="3">
                  <c:v>178.84</c:v>
                </c:pt>
                <c:pt idx="4">
                  <c:v>188.87</c:v>
                </c:pt>
              </c:numCache>
            </c:numRef>
          </c:val>
          <c:extLst xmlns:c16r2="http://schemas.microsoft.com/office/drawing/2015/06/chart">
            <c:ext xmlns:c16="http://schemas.microsoft.com/office/drawing/2014/chart" uri="{C3380CC4-5D6E-409C-BE32-E72D297353CC}">
              <c16:uniqueId val="{00000000-F248-4E85-9C61-F2DDCE4A5683}"/>
            </c:ext>
          </c:extLst>
        </c:ser>
        <c:dLbls>
          <c:showLegendKey val="0"/>
          <c:showVal val="0"/>
          <c:showCatName val="0"/>
          <c:showSerName val="0"/>
          <c:showPercent val="0"/>
          <c:showBubbleSize val="0"/>
        </c:dLbls>
        <c:gapWidth val="150"/>
        <c:axId val="91363200"/>
        <c:axId val="913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F248-4E85-9C61-F2DDCE4A5683}"/>
            </c:ext>
          </c:extLst>
        </c:ser>
        <c:dLbls>
          <c:showLegendKey val="0"/>
          <c:showVal val="0"/>
          <c:showCatName val="0"/>
          <c:showSerName val="0"/>
          <c:showPercent val="0"/>
          <c:showBubbleSize val="0"/>
        </c:dLbls>
        <c:marker val="1"/>
        <c:smooth val="0"/>
        <c:axId val="91363200"/>
        <c:axId val="91377664"/>
      </c:lineChart>
      <c:dateAx>
        <c:axId val="91363200"/>
        <c:scaling>
          <c:orientation val="minMax"/>
        </c:scaling>
        <c:delete val="1"/>
        <c:axPos val="b"/>
        <c:numFmt formatCode="ge" sourceLinked="1"/>
        <c:majorTickMark val="none"/>
        <c:minorTickMark val="none"/>
        <c:tickLblPos val="none"/>
        <c:crossAx val="91377664"/>
        <c:crosses val="autoZero"/>
        <c:auto val="1"/>
        <c:lblOffset val="100"/>
        <c:baseTimeUnit val="years"/>
      </c:dateAx>
      <c:valAx>
        <c:axId val="913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山ノ内町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12826</v>
      </c>
      <c r="AM8" s="59"/>
      <c r="AN8" s="59"/>
      <c r="AO8" s="59"/>
      <c r="AP8" s="59"/>
      <c r="AQ8" s="59"/>
      <c r="AR8" s="59"/>
      <c r="AS8" s="59"/>
      <c r="AT8" s="50">
        <f>データ!$S$6</f>
        <v>265.89999999999998</v>
      </c>
      <c r="AU8" s="51"/>
      <c r="AV8" s="51"/>
      <c r="AW8" s="51"/>
      <c r="AX8" s="51"/>
      <c r="AY8" s="51"/>
      <c r="AZ8" s="51"/>
      <c r="BA8" s="51"/>
      <c r="BB8" s="52">
        <f>データ!$T$6</f>
        <v>48.24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62.11</v>
      </c>
      <c r="J10" s="51"/>
      <c r="K10" s="51"/>
      <c r="L10" s="51"/>
      <c r="M10" s="51"/>
      <c r="N10" s="51"/>
      <c r="O10" s="62"/>
      <c r="P10" s="52">
        <f>データ!$P$6</f>
        <v>96.47</v>
      </c>
      <c r="Q10" s="52"/>
      <c r="R10" s="52"/>
      <c r="S10" s="52"/>
      <c r="T10" s="52"/>
      <c r="U10" s="52"/>
      <c r="V10" s="52"/>
      <c r="W10" s="59">
        <f>データ!$Q$6</f>
        <v>3920</v>
      </c>
      <c r="X10" s="59"/>
      <c r="Y10" s="59"/>
      <c r="Z10" s="59"/>
      <c r="AA10" s="59"/>
      <c r="AB10" s="59"/>
      <c r="AC10" s="59"/>
      <c r="AD10" s="2"/>
      <c r="AE10" s="2"/>
      <c r="AF10" s="2"/>
      <c r="AG10" s="2"/>
      <c r="AH10" s="4"/>
      <c r="AI10" s="4"/>
      <c r="AJ10" s="4"/>
      <c r="AK10" s="4"/>
      <c r="AL10" s="59">
        <f>データ!$U$6</f>
        <v>12227</v>
      </c>
      <c r="AM10" s="59"/>
      <c r="AN10" s="59"/>
      <c r="AO10" s="59"/>
      <c r="AP10" s="59"/>
      <c r="AQ10" s="59"/>
      <c r="AR10" s="59"/>
      <c r="AS10" s="59"/>
      <c r="AT10" s="50">
        <f>データ!$V$6</f>
        <v>9.43</v>
      </c>
      <c r="AU10" s="51"/>
      <c r="AV10" s="51"/>
      <c r="AW10" s="51"/>
      <c r="AX10" s="51"/>
      <c r="AY10" s="51"/>
      <c r="AZ10" s="51"/>
      <c r="BA10" s="51"/>
      <c r="BB10" s="52">
        <f>データ!$W$6</f>
        <v>1296.6099999999999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118</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119</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117</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HtzTC8xq3CuSL5K72Bq5Uoee+Ozj37X0nyDomZQQEbgB+Kx/gD6laVuiXyA9DpbD4O3NMyt5WUDbwgpnUdcDQ==" saltValue="Q3tdg+RA70mea2W8XfaQ0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205613</v>
      </c>
      <c r="D6" s="33">
        <f t="shared" si="3"/>
        <v>46</v>
      </c>
      <c r="E6" s="33">
        <f t="shared" si="3"/>
        <v>1</v>
      </c>
      <c r="F6" s="33">
        <f t="shared" si="3"/>
        <v>0</v>
      </c>
      <c r="G6" s="33">
        <f t="shared" si="3"/>
        <v>1</v>
      </c>
      <c r="H6" s="33" t="str">
        <f t="shared" si="3"/>
        <v>長野県　山ノ内町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62.11</v>
      </c>
      <c r="P6" s="34">
        <f t="shared" si="3"/>
        <v>96.47</v>
      </c>
      <c r="Q6" s="34">
        <f t="shared" si="3"/>
        <v>3920</v>
      </c>
      <c r="R6" s="34">
        <f t="shared" si="3"/>
        <v>12826</v>
      </c>
      <c r="S6" s="34">
        <f t="shared" si="3"/>
        <v>265.89999999999998</v>
      </c>
      <c r="T6" s="34">
        <f t="shared" si="3"/>
        <v>48.24</v>
      </c>
      <c r="U6" s="34">
        <f t="shared" si="3"/>
        <v>12227</v>
      </c>
      <c r="V6" s="34">
        <f t="shared" si="3"/>
        <v>9.43</v>
      </c>
      <c r="W6" s="34">
        <f t="shared" si="3"/>
        <v>1296.6099999999999</v>
      </c>
      <c r="X6" s="35">
        <f>IF(X7="",NA(),X7)</f>
        <v>103.83</v>
      </c>
      <c r="Y6" s="35">
        <f t="shared" ref="Y6:AG6" si="4">IF(Y7="",NA(),Y7)</f>
        <v>112.02</v>
      </c>
      <c r="Z6" s="35">
        <f t="shared" si="4"/>
        <v>121.42</v>
      </c>
      <c r="AA6" s="35">
        <f t="shared" si="4"/>
        <v>120.77</v>
      </c>
      <c r="AB6" s="35">
        <f t="shared" si="4"/>
        <v>125.15</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4178.17</v>
      </c>
      <c r="AU6" s="35">
        <f t="shared" ref="AU6:BC6" si="6">IF(AU7="",NA(),AU7)</f>
        <v>223.78</v>
      </c>
      <c r="AV6" s="35">
        <f t="shared" si="6"/>
        <v>200.63</v>
      </c>
      <c r="AW6" s="35">
        <f t="shared" si="6"/>
        <v>183.65</v>
      </c>
      <c r="AX6" s="35">
        <f t="shared" si="6"/>
        <v>170.61</v>
      </c>
      <c r="AY6" s="35">
        <f t="shared" si="6"/>
        <v>1081.23</v>
      </c>
      <c r="AZ6" s="35">
        <f t="shared" si="6"/>
        <v>406.37</v>
      </c>
      <c r="BA6" s="35">
        <f t="shared" si="6"/>
        <v>398.29</v>
      </c>
      <c r="BB6" s="35">
        <f t="shared" si="6"/>
        <v>388.67</v>
      </c>
      <c r="BC6" s="35">
        <f t="shared" si="6"/>
        <v>355.27</v>
      </c>
      <c r="BD6" s="34" t="str">
        <f>IF(BD7="","",IF(BD7="-","【-】","【"&amp;SUBSTITUTE(TEXT(BD7,"#,##0.00"),"-","△")&amp;"】"))</f>
        <v>【264.34】</v>
      </c>
      <c r="BE6" s="35">
        <f>IF(BE7="",NA(),BE7)</f>
        <v>649.03</v>
      </c>
      <c r="BF6" s="35">
        <f t="shared" ref="BF6:BN6" si="7">IF(BF7="",NA(),BF7)</f>
        <v>615.29999999999995</v>
      </c>
      <c r="BG6" s="35">
        <f t="shared" si="7"/>
        <v>577.67999999999995</v>
      </c>
      <c r="BH6" s="35">
        <f t="shared" si="7"/>
        <v>556.89</v>
      </c>
      <c r="BI6" s="35">
        <f t="shared" si="7"/>
        <v>488.52</v>
      </c>
      <c r="BJ6" s="35">
        <f t="shared" si="7"/>
        <v>443.13</v>
      </c>
      <c r="BK6" s="35">
        <f t="shared" si="7"/>
        <v>442.54</v>
      </c>
      <c r="BL6" s="35">
        <f t="shared" si="7"/>
        <v>431</v>
      </c>
      <c r="BM6" s="35">
        <f t="shared" si="7"/>
        <v>422.5</v>
      </c>
      <c r="BN6" s="35">
        <f t="shared" si="7"/>
        <v>458.27</v>
      </c>
      <c r="BO6" s="34" t="str">
        <f>IF(BO7="","",IF(BO7="-","【-】","【"&amp;SUBSTITUTE(TEXT(BO7,"#,##0.00"),"-","△")&amp;"】"))</f>
        <v>【274.27】</v>
      </c>
      <c r="BP6" s="35">
        <f>IF(BP7="",NA(),BP7)</f>
        <v>97.73</v>
      </c>
      <c r="BQ6" s="35">
        <f t="shared" ref="BQ6:BY6" si="8">IF(BQ7="",NA(),BQ7)</f>
        <v>107.93</v>
      </c>
      <c r="BR6" s="35">
        <f t="shared" si="8"/>
        <v>119.87</v>
      </c>
      <c r="BS6" s="35">
        <f t="shared" si="8"/>
        <v>118.48</v>
      </c>
      <c r="BT6" s="35">
        <f t="shared" si="8"/>
        <v>122.43</v>
      </c>
      <c r="BU6" s="35">
        <f t="shared" si="8"/>
        <v>95.4</v>
      </c>
      <c r="BV6" s="35">
        <f t="shared" si="8"/>
        <v>98.6</v>
      </c>
      <c r="BW6" s="35">
        <f t="shared" si="8"/>
        <v>100.82</v>
      </c>
      <c r="BX6" s="35">
        <f t="shared" si="8"/>
        <v>101.64</v>
      </c>
      <c r="BY6" s="35">
        <f t="shared" si="8"/>
        <v>96.77</v>
      </c>
      <c r="BZ6" s="34" t="str">
        <f>IF(BZ7="","",IF(BZ7="-","【-】","【"&amp;SUBSTITUTE(TEXT(BZ7,"#,##0.00"),"-","△")&amp;"】"))</f>
        <v>【104.36】</v>
      </c>
      <c r="CA6" s="35">
        <f>IF(CA7="",NA(),CA7)</f>
        <v>216.69</v>
      </c>
      <c r="CB6" s="35">
        <f t="shared" ref="CB6:CJ6" si="9">IF(CB7="",NA(),CB7)</f>
        <v>195.73</v>
      </c>
      <c r="CC6" s="35">
        <f t="shared" si="9"/>
        <v>176.43</v>
      </c>
      <c r="CD6" s="35">
        <f t="shared" si="9"/>
        <v>178.84</v>
      </c>
      <c r="CE6" s="35">
        <f t="shared" si="9"/>
        <v>188.87</v>
      </c>
      <c r="CF6" s="35">
        <f t="shared" si="9"/>
        <v>186.15</v>
      </c>
      <c r="CG6" s="35">
        <f t="shared" si="9"/>
        <v>181.67</v>
      </c>
      <c r="CH6" s="35">
        <f t="shared" si="9"/>
        <v>179.55</v>
      </c>
      <c r="CI6" s="35">
        <f t="shared" si="9"/>
        <v>179.16</v>
      </c>
      <c r="CJ6" s="35">
        <f t="shared" si="9"/>
        <v>187.18</v>
      </c>
      <c r="CK6" s="34" t="str">
        <f>IF(CK7="","",IF(CK7="-","【-】","【"&amp;SUBSTITUTE(TEXT(CK7,"#,##0.00"),"-","△")&amp;"】"))</f>
        <v>【165.71】</v>
      </c>
      <c r="CL6" s="35">
        <f>IF(CL7="",NA(),CL7)</f>
        <v>32.99</v>
      </c>
      <c r="CM6" s="35">
        <f t="shared" ref="CM6:CU6" si="10">IF(CM7="",NA(),CM7)</f>
        <v>32.229999999999997</v>
      </c>
      <c r="CN6" s="35">
        <f t="shared" si="10"/>
        <v>31.59</v>
      </c>
      <c r="CO6" s="35">
        <f t="shared" si="10"/>
        <v>31.9</v>
      </c>
      <c r="CP6" s="35">
        <f t="shared" si="10"/>
        <v>31.51</v>
      </c>
      <c r="CQ6" s="35">
        <f t="shared" si="10"/>
        <v>54.47</v>
      </c>
      <c r="CR6" s="35">
        <f t="shared" si="10"/>
        <v>53.61</v>
      </c>
      <c r="CS6" s="35">
        <f t="shared" si="10"/>
        <v>53.52</v>
      </c>
      <c r="CT6" s="35">
        <f t="shared" si="10"/>
        <v>54.24</v>
      </c>
      <c r="CU6" s="35">
        <f t="shared" si="10"/>
        <v>55.88</v>
      </c>
      <c r="CV6" s="34" t="str">
        <f>IF(CV7="","",IF(CV7="-","【-】","【"&amp;SUBSTITUTE(TEXT(CV7,"#,##0.00"),"-","△")&amp;"】"))</f>
        <v>【60.41】</v>
      </c>
      <c r="CW6" s="35">
        <f>IF(CW7="",NA(),CW7)</f>
        <v>79.55</v>
      </c>
      <c r="CX6" s="35">
        <f t="shared" ref="CX6:DF6" si="11">IF(CX7="",NA(),CX7)</f>
        <v>79.5</v>
      </c>
      <c r="CY6" s="35">
        <f t="shared" si="11"/>
        <v>79.47</v>
      </c>
      <c r="CZ6" s="35">
        <f t="shared" si="11"/>
        <v>79.7</v>
      </c>
      <c r="DA6" s="35">
        <f t="shared" si="11"/>
        <v>79.7</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46.42</v>
      </c>
      <c r="DI6" s="35">
        <f t="shared" ref="DI6:DQ6" si="12">IF(DI7="",NA(),DI7)</f>
        <v>55.4</v>
      </c>
      <c r="DJ6" s="35">
        <f t="shared" si="12"/>
        <v>56.46</v>
      </c>
      <c r="DK6" s="35">
        <f t="shared" si="12"/>
        <v>57.65</v>
      </c>
      <c r="DL6" s="35">
        <f t="shared" si="12"/>
        <v>55.41</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5.0999999999999996</v>
      </c>
      <c r="DT6" s="35">
        <f t="shared" ref="DT6:EB6" si="13">IF(DT7="",NA(),DT7)</f>
        <v>5.0999999999999996</v>
      </c>
      <c r="DU6" s="35">
        <f t="shared" si="13"/>
        <v>5.0999999999999996</v>
      </c>
      <c r="DV6" s="35">
        <f t="shared" si="13"/>
        <v>10.93</v>
      </c>
      <c r="DW6" s="35">
        <f t="shared" si="13"/>
        <v>12.07</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0.33</v>
      </c>
      <c r="EE6" s="35">
        <f t="shared" ref="EE6:EM6" si="14">IF(EE7="",NA(),EE7)</f>
        <v>0.24</v>
      </c>
      <c r="EF6" s="35">
        <f t="shared" si="14"/>
        <v>0.28999999999999998</v>
      </c>
      <c r="EG6" s="35">
        <f t="shared" si="14"/>
        <v>0.27</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205613</v>
      </c>
      <c r="D7" s="37">
        <v>46</v>
      </c>
      <c r="E7" s="37">
        <v>1</v>
      </c>
      <c r="F7" s="37">
        <v>0</v>
      </c>
      <c r="G7" s="37">
        <v>1</v>
      </c>
      <c r="H7" s="37" t="s">
        <v>105</v>
      </c>
      <c r="I7" s="37" t="s">
        <v>106</v>
      </c>
      <c r="J7" s="37" t="s">
        <v>107</v>
      </c>
      <c r="K7" s="37" t="s">
        <v>108</v>
      </c>
      <c r="L7" s="37" t="s">
        <v>109</v>
      </c>
      <c r="M7" s="37" t="s">
        <v>110</v>
      </c>
      <c r="N7" s="38" t="s">
        <v>111</v>
      </c>
      <c r="O7" s="38">
        <v>62.11</v>
      </c>
      <c r="P7" s="38">
        <v>96.47</v>
      </c>
      <c r="Q7" s="38">
        <v>3920</v>
      </c>
      <c r="R7" s="38">
        <v>12826</v>
      </c>
      <c r="S7" s="38">
        <v>265.89999999999998</v>
      </c>
      <c r="T7" s="38">
        <v>48.24</v>
      </c>
      <c r="U7" s="38">
        <v>12227</v>
      </c>
      <c r="V7" s="38">
        <v>9.43</v>
      </c>
      <c r="W7" s="38">
        <v>1296.6099999999999</v>
      </c>
      <c r="X7" s="38">
        <v>103.83</v>
      </c>
      <c r="Y7" s="38">
        <v>112.02</v>
      </c>
      <c r="Z7" s="38">
        <v>121.42</v>
      </c>
      <c r="AA7" s="38">
        <v>120.77</v>
      </c>
      <c r="AB7" s="38">
        <v>125.15</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4178.17</v>
      </c>
      <c r="AU7" s="38">
        <v>223.78</v>
      </c>
      <c r="AV7" s="38">
        <v>200.63</v>
      </c>
      <c r="AW7" s="38">
        <v>183.65</v>
      </c>
      <c r="AX7" s="38">
        <v>170.61</v>
      </c>
      <c r="AY7" s="38">
        <v>1081.23</v>
      </c>
      <c r="AZ7" s="38">
        <v>406.37</v>
      </c>
      <c r="BA7" s="38">
        <v>398.29</v>
      </c>
      <c r="BB7" s="38">
        <v>388.67</v>
      </c>
      <c r="BC7" s="38">
        <v>355.27</v>
      </c>
      <c r="BD7" s="38">
        <v>264.33999999999997</v>
      </c>
      <c r="BE7" s="38">
        <v>649.03</v>
      </c>
      <c r="BF7" s="38">
        <v>615.29999999999995</v>
      </c>
      <c r="BG7" s="38">
        <v>577.67999999999995</v>
      </c>
      <c r="BH7" s="38">
        <v>556.89</v>
      </c>
      <c r="BI7" s="38">
        <v>488.52</v>
      </c>
      <c r="BJ7" s="38">
        <v>443.13</v>
      </c>
      <c r="BK7" s="38">
        <v>442.54</v>
      </c>
      <c r="BL7" s="38">
        <v>431</v>
      </c>
      <c r="BM7" s="38">
        <v>422.5</v>
      </c>
      <c r="BN7" s="38">
        <v>458.27</v>
      </c>
      <c r="BO7" s="38">
        <v>274.27</v>
      </c>
      <c r="BP7" s="38">
        <v>97.73</v>
      </c>
      <c r="BQ7" s="38">
        <v>107.93</v>
      </c>
      <c r="BR7" s="38">
        <v>119.87</v>
      </c>
      <c r="BS7" s="38">
        <v>118.48</v>
      </c>
      <c r="BT7" s="38">
        <v>122.43</v>
      </c>
      <c r="BU7" s="38">
        <v>95.4</v>
      </c>
      <c r="BV7" s="38">
        <v>98.6</v>
      </c>
      <c r="BW7" s="38">
        <v>100.82</v>
      </c>
      <c r="BX7" s="38">
        <v>101.64</v>
      </c>
      <c r="BY7" s="38">
        <v>96.77</v>
      </c>
      <c r="BZ7" s="38">
        <v>104.36</v>
      </c>
      <c r="CA7" s="38">
        <v>216.69</v>
      </c>
      <c r="CB7" s="38">
        <v>195.73</v>
      </c>
      <c r="CC7" s="38">
        <v>176.43</v>
      </c>
      <c r="CD7" s="38">
        <v>178.84</v>
      </c>
      <c r="CE7" s="38">
        <v>188.87</v>
      </c>
      <c r="CF7" s="38">
        <v>186.15</v>
      </c>
      <c r="CG7" s="38">
        <v>181.67</v>
      </c>
      <c r="CH7" s="38">
        <v>179.55</v>
      </c>
      <c r="CI7" s="38">
        <v>179.16</v>
      </c>
      <c r="CJ7" s="38">
        <v>187.18</v>
      </c>
      <c r="CK7" s="38">
        <v>165.71</v>
      </c>
      <c r="CL7" s="38">
        <v>32.99</v>
      </c>
      <c r="CM7" s="38">
        <v>32.229999999999997</v>
      </c>
      <c r="CN7" s="38">
        <v>31.59</v>
      </c>
      <c r="CO7" s="38">
        <v>31.9</v>
      </c>
      <c r="CP7" s="38">
        <v>31.51</v>
      </c>
      <c r="CQ7" s="38">
        <v>54.47</v>
      </c>
      <c r="CR7" s="38">
        <v>53.61</v>
      </c>
      <c r="CS7" s="38">
        <v>53.52</v>
      </c>
      <c r="CT7" s="38">
        <v>54.24</v>
      </c>
      <c r="CU7" s="38">
        <v>55.88</v>
      </c>
      <c r="CV7" s="38">
        <v>60.41</v>
      </c>
      <c r="CW7" s="38">
        <v>79.55</v>
      </c>
      <c r="CX7" s="38">
        <v>79.5</v>
      </c>
      <c r="CY7" s="38">
        <v>79.47</v>
      </c>
      <c r="CZ7" s="38">
        <v>79.7</v>
      </c>
      <c r="DA7" s="38">
        <v>79.7</v>
      </c>
      <c r="DB7" s="38">
        <v>81.459999999999994</v>
      </c>
      <c r="DC7" s="38">
        <v>81.31</v>
      </c>
      <c r="DD7" s="38">
        <v>81.459999999999994</v>
      </c>
      <c r="DE7" s="38">
        <v>81.680000000000007</v>
      </c>
      <c r="DF7" s="38">
        <v>80.989999999999995</v>
      </c>
      <c r="DG7" s="38">
        <v>89.93</v>
      </c>
      <c r="DH7" s="38">
        <v>46.42</v>
      </c>
      <c r="DI7" s="38">
        <v>55.4</v>
      </c>
      <c r="DJ7" s="38">
        <v>56.46</v>
      </c>
      <c r="DK7" s="38">
        <v>57.65</v>
      </c>
      <c r="DL7" s="38">
        <v>55.41</v>
      </c>
      <c r="DM7" s="38">
        <v>38.520000000000003</v>
      </c>
      <c r="DN7" s="38">
        <v>46.67</v>
      </c>
      <c r="DO7" s="38">
        <v>47.7</v>
      </c>
      <c r="DP7" s="38">
        <v>48.14</v>
      </c>
      <c r="DQ7" s="38">
        <v>46.61</v>
      </c>
      <c r="DR7" s="38">
        <v>48.12</v>
      </c>
      <c r="DS7" s="38">
        <v>5.0999999999999996</v>
      </c>
      <c r="DT7" s="38">
        <v>5.0999999999999996</v>
      </c>
      <c r="DU7" s="38">
        <v>5.0999999999999996</v>
      </c>
      <c r="DV7" s="38">
        <v>10.93</v>
      </c>
      <c r="DW7" s="38">
        <v>12.07</v>
      </c>
      <c r="DX7" s="38">
        <v>9.43</v>
      </c>
      <c r="DY7" s="38">
        <v>10.029999999999999</v>
      </c>
      <c r="DZ7" s="38">
        <v>7.26</v>
      </c>
      <c r="EA7" s="38">
        <v>11.13</v>
      </c>
      <c r="EB7" s="38">
        <v>10.84</v>
      </c>
      <c r="EC7" s="38">
        <v>15.89</v>
      </c>
      <c r="ED7" s="38">
        <v>0.33</v>
      </c>
      <c r="EE7" s="38">
        <v>0.24</v>
      </c>
      <c r="EF7" s="38">
        <v>0.28999999999999998</v>
      </c>
      <c r="EG7" s="38">
        <v>0.27</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2019-01-24T01:57:48Z</cp:lastPrinted>
  <dcterms:created xsi:type="dcterms:W3CDTF">2018-12-03T08:31:43Z</dcterms:created>
  <dcterms:modified xsi:type="dcterms:W3CDTF">2019-02-20T12:16:32Z</dcterms:modified>
</cp:coreProperties>
</file>