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QfqIgolxth0NaWq844uHCg6CPvc1r9LMG7aAu0VYVXYk1I4tV0mA5HnHYUTPZ45n/K2L6kRjj7v+IuSA1G61g==" workbookSaltValue="E2K4a9RNCQigThlHRYMWb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<sst xmlns="http://schemas.openxmlformats.org/spreadsheetml/2006/main" count="240" uniqueCount="126">
  <si>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</si>
  <si>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</si>
  <si>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</si>
  <si>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</si>
  <si>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</si>
  <si>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</si>
  <si>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</si>
  <si>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</si>
  <si>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</si>
  <si>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</si>
  <si>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</si>
  <si>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</si>
  <si>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</si>
  <si>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</si>
  <si>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</si>
  <si>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</si>
  <si>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</si>
  <si>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</si>
  <si>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</si>
  <si>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</si>
  <si>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</si>
  <si>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</si>
  <si>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</si>
  <si>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</si>
  <si>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</si>
  <si>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</si>
  <si>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</si>
  <si>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</si>
  <si>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</si>
  <si>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</si>
  <si>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</si>
  <si>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</si>
  <si>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</si>
  <si>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</si>
  <si>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</si>
  <si>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</si>
  <si>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</si>
  <si>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</si>
  <si>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</si>
  <si>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</si>
  <si>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</si>
  <si>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</si>
  <si>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</si>
  <si>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</si>
  <si>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</si>
  <si>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</si>
  <si>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</si>
  <si>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</si>
  <si>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</si>
  <si>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</si>
  <si>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</si>
  <si>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</si>
  <si>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</si>
  <si>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</si>
  <si>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</si>
  <si>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</si>
  <si>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</si>
  <si>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</si>
  <si>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</si>
  <si>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</si>
  <si>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</si>
  <si>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</si>
  <si>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</si>
  <si>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</si>
  <si>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</si>
  <si>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</si>
  <si>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</si>
  <si>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</si>
  <si>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</si>
  <si>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</si>
  <si>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</si>
  <si>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</si>
  <si>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</si>
  <si>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</si>
  <si>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</si>
  <si>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</si>
  <si>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</si>
  <si>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</si>
  <si>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</si>
  <si>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</si>
  <si>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</si>
  <si>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</si>
  <si>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</si>
  <si>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</si>
  <si>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</si>
  <si>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</si>
  <si>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</si>
  <si>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</si>
  <si>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</si>
  <si>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</si>
  <si>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</si>
  <si>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</si>
  <si>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</si>
  <si>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</si>
  <si>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</si>
  <si>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</si>
  <si>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</si>
  <si>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</si>
  <si>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</si>
  <si>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</si>
  <si>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</si>
  <si>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</si>
  <si>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</si>
  <si>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</si>
  <si>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</si>
  <si>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</si>
  <si>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</si>
  <si>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</si>
  <si>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</si>
  <si>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</si>
  <si>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小谷村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</si>
  <si>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</si>
  <si>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</si>
  <si>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</si>
  <si>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</si>
  <si>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</si>
  <si>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</si>
  <si>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</si>
  <si>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</si>
  <si>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</si>
  <si>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</si>
  <si>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</si>
  <si>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</si>
  <si>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供用開始から２０年を経過する施設もあり、４処理場ともに機能強化事業は完了している。今後も適正な維持修繕に加え計画的に老朽化対策を行っていく必要があるが、その財源確保が大きな課題である。</t>
    <rPh sb="1" eb="3">
      <t>キョウヨウ</t>
    </rPh>
    <rPh sb="3" eb="5">
      <t>カイシ</t>
    </rPh>
    <rPh sb="9" eb="10">
      <t>ネン</t>
    </rPh>
    <rPh sb="11" eb="13">
      <t>ケイカ</t>
    </rPh>
    <rPh sb="15" eb="17">
      <t>シセツ</t>
    </rPh>
    <rPh sb="22" eb="25">
      <t>ショリジョウ</t>
    </rPh>
    <rPh sb="28" eb="30">
      <t>キノウ</t>
    </rPh>
    <rPh sb="30" eb="32">
      <t>キョウカ</t>
    </rPh>
    <rPh sb="32" eb="34">
      <t>ジギョウ</t>
    </rPh>
    <rPh sb="35" eb="37">
      <t>カンリョウ</t>
    </rPh>
    <rPh sb="42" eb="44">
      <t>コンゴ</t>
    </rPh>
    <rPh sb="45" eb="47">
      <t>テキセイ</t>
    </rPh>
    <rPh sb="48" eb="50">
      <t>イジ</t>
    </rPh>
    <rPh sb="50" eb="52">
      <t>シュウゼン</t>
    </rPh>
    <rPh sb="53" eb="54">
      <t>クワ</t>
    </rPh>
    <rPh sb="55" eb="58">
      <t>ケイカクテキ</t>
    </rPh>
    <rPh sb="59" eb="62">
      <t>ロウキュウカ</t>
    </rPh>
    <rPh sb="62" eb="64">
      <t>タイサク</t>
    </rPh>
    <rPh sb="65" eb="66">
      <t>オコナ</t>
    </rPh>
    <rPh sb="70" eb="72">
      <t>ヒツヨウ</t>
    </rPh>
    <rPh sb="79" eb="81">
      <t>ザイゲン</t>
    </rPh>
    <rPh sb="81" eb="83">
      <t>カクホ</t>
    </rPh>
    <rPh sb="84" eb="85">
      <t>オオ</t>
    </rPh>
    <rPh sb="87" eb="89">
      <t>カダイ</t>
    </rPh>
    <phoneticPr fontId="4"/>
  </si>
  <si>
    <t>　今後も過疎化の進行により、人口減少に伴う使用料収入の減が予想される。更なる経営改善が必要な状況であるが、急峻な山間地に４処理場が散在しており、地形的制約から施設の統廃合は困難である。
　今後も経費削減に努めていくが、事業継続には村一般会計からの繰入に頼らざるを得ない状況である。</t>
    <rPh sb="1" eb="3">
      <t>コンゴ</t>
    </rPh>
    <rPh sb="4" eb="7">
      <t>カソカ</t>
    </rPh>
    <rPh sb="8" eb="10">
      <t>シンコウ</t>
    </rPh>
    <rPh sb="14" eb="16">
      <t>ジンコウ</t>
    </rPh>
    <rPh sb="16" eb="18">
      <t>ゲンショウ</t>
    </rPh>
    <rPh sb="19" eb="20">
      <t>トモナ</t>
    </rPh>
    <rPh sb="21" eb="24">
      <t>シヨウリョウ</t>
    </rPh>
    <rPh sb="24" eb="26">
      <t>シュウニュウ</t>
    </rPh>
    <rPh sb="27" eb="28">
      <t>ゲン</t>
    </rPh>
    <rPh sb="29" eb="31">
      <t>ヨソウ</t>
    </rPh>
    <rPh sb="35" eb="36">
      <t>サラ</t>
    </rPh>
    <rPh sb="38" eb="40">
      <t>ケイエイ</t>
    </rPh>
    <rPh sb="40" eb="42">
      <t>カイゼン</t>
    </rPh>
    <rPh sb="43" eb="45">
      <t>ヒツヨウ</t>
    </rPh>
    <rPh sb="46" eb="48">
      <t>ジョウキョウ</t>
    </rPh>
    <rPh sb="53" eb="55">
      <t>キュウシュン</t>
    </rPh>
    <rPh sb="56" eb="58">
      <t>サンカン</t>
    </rPh>
    <rPh sb="58" eb="59">
      <t>チ</t>
    </rPh>
    <rPh sb="61" eb="64">
      <t>ショリジョウ</t>
    </rPh>
    <rPh sb="65" eb="67">
      <t>サンザイ</t>
    </rPh>
    <rPh sb="72" eb="75">
      <t>チケイテキ</t>
    </rPh>
    <rPh sb="75" eb="77">
      <t>セイヤク</t>
    </rPh>
    <rPh sb="79" eb="81">
      <t>シセツ</t>
    </rPh>
    <rPh sb="82" eb="85">
      <t>トウハイゴウ</t>
    </rPh>
    <rPh sb="86" eb="88">
      <t>コンナン</t>
    </rPh>
    <rPh sb="94" eb="96">
      <t>コンゴ</t>
    </rPh>
    <rPh sb="97" eb="99">
      <t>ケイヒ</t>
    </rPh>
    <rPh sb="99" eb="101">
      <t>サクゲン</t>
    </rPh>
    <rPh sb="102" eb="103">
      <t>ツト</t>
    </rPh>
    <rPh sb="109" eb="111">
      <t>ジギョウ</t>
    </rPh>
    <rPh sb="111" eb="113">
      <t>ケイゾク</t>
    </rPh>
    <rPh sb="115" eb="116">
      <t>ムラ</t>
    </rPh>
    <rPh sb="116" eb="118">
      <t>イッパン</t>
    </rPh>
    <rPh sb="118" eb="120">
      <t>カイケイ</t>
    </rPh>
    <rPh sb="123" eb="125">
      <t>クリイレ</t>
    </rPh>
    <rPh sb="126" eb="127">
      <t>タヨ</t>
    </rPh>
    <rPh sb="131" eb="132">
      <t>エ</t>
    </rPh>
    <rPh sb="134" eb="136">
      <t>ジョウキョウ</t>
    </rPh>
    <phoneticPr fontId="4"/>
  </si>
  <si>
    <t>　当農業集落排水事業は４つの処理施設が存しているが、過疎化の進行により４施設ともに計画人口を下まわっており、施設利用率が低いことから汚水処理原価が高く経費回収率が低い状況である。
　今後も人口の増加は見込めないが、地形的制約から施設の統廃合は困難であり、現行の事業運営を継続する方針である。
　社会情勢から料金改定による利用者負担の増は難しいと判断しており、維持管理業務の効率化等の経費削減に努めたうえで、一般会計からの繰入を頼りに事業運営していく計画である。</t>
    <rPh sb="1" eb="2">
      <t>トウ</t>
    </rPh>
    <rPh sb="2" eb="4">
      <t>ノウギョウ</t>
    </rPh>
    <rPh sb="4" eb="6">
      <t>シュウラク</t>
    </rPh>
    <rPh sb="6" eb="8">
      <t>ハイスイ</t>
    </rPh>
    <rPh sb="8" eb="10">
      <t>ジギョウ</t>
    </rPh>
    <rPh sb="14" eb="16">
      <t>ショリ</t>
    </rPh>
    <rPh sb="16" eb="18">
      <t>シセツ</t>
    </rPh>
    <rPh sb="19" eb="20">
      <t>ゾン</t>
    </rPh>
    <rPh sb="26" eb="29">
      <t>カソカ</t>
    </rPh>
    <rPh sb="30" eb="32">
      <t>シンコウ</t>
    </rPh>
    <rPh sb="36" eb="38">
      <t>シセツ</t>
    </rPh>
    <rPh sb="41" eb="43">
      <t>ケイカク</t>
    </rPh>
    <rPh sb="43" eb="45">
      <t>ジンコウ</t>
    </rPh>
    <rPh sb="46" eb="47">
      <t>シタ</t>
    </rPh>
    <rPh sb="54" eb="56">
      <t>シセツ</t>
    </rPh>
    <rPh sb="56" eb="59">
      <t>リヨウリツ</t>
    </rPh>
    <rPh sb="60" eb="61">
      <t>ヒク</t>
    </rPh>
    <rPh sb="66" eb="68">
      <t>オスイ</t>
    </rPh>
    <rPh sb="68" eb="70">
      <t>ショリ</t>
    </rPh>
    <rPh sb="70" eb="72">
      <t>ゲンカ</t>
    </rPh>
    <rPh sb="73" eb="74">
      <t>コウ</t>
    </rPh>
    <rPh sb="75" eb="77">
      <t>ケイヒ</t>
    </rPh>
    <rPh sb="77" eb="79">
      <t>カイシュウ</t>
    </rPh>
    <rPh sb="79" eb="80">
      <t>リツ</t>
    </rPh>
    <rPh sb="81" eb="82">
      <t>ヒク</t>
    </rPh>
    <rPh sb="83" eb="85">
      <t>ジョウキョウ</t>
    </rPh>
    <rPh sb="91" eb="93">
      <t>コンゴ</t>
    </rPh>
    <rPh sb="94" eb="96">
      <t>ジンコウ</t>
    </rPh>
    <rPh sb="97" eb="99">
      <t>ゾウカ</t>
    </rPh>
    <rPh sb="100" eb="102">
      <t>ミコ</t>
    </rPh>
    <rPh sb="107" eb="110">
      <t>チケイテキ</t>
    </rPh>
    <rPh sb="110" eb="112">
      <t>セイヤク</t>
    </rPh>
    <rPh sb="114" eb="116">
      <t>シセツ</t>
    </rPh>
    <rPh sb="117" eb="120">
      <t>トウハイゴウ</t>
    </rPh>
    <rPh sb="121" eb="123">
      <t>コンナン</t>
    </rPh>
    <rPh sb="127" eb="129">
      <t>ゲンコウ</t>
    </rPh>
    <rPh sb="130" eb="132">
      <t>ジギョウ</t>
    </rPh>
    <rPh sb="132" eb="134">
      <t>ウンエイ</t>
    </rPh>
    <rPh sb="135" eb="137">
      <t>ケイゾク</t>
    </rPh>
    <rPh sb="139" eb="141">
      <t>ホウシン</t>
    </rPh>
    <rPh sb="147" eb="149">
      <t>シャカイ</t>
    </rPh>
    <rPh sb="149" eb="151">
      <t>ジョウセイ</t>
    </rPh>
    <rPh sb="153" eb="155">
      <t>リョウキン</t>
    </rPh>
    <rPh sb="155" eb="157">
      <t>カイテイ</t>
    </rPh>
    <rPh sb="160" eb="163">
      <t>リヨウシャ</t>
    </rPh>
    <rPh sb="163" eb="165">
      <t>フタン</t>
    </rPh>
    <rPh sb="168" eb="169">
      <t>ムズカ</t>
    </rPh>
    <rPh sb="172" eb="174">
      <t>ハンダン</t>
    </rPh>
    <rPh sb="179" eb="181">
      <t>イジ</t>
    </rPh>
    <rPh sb="181" eb="183">
      <t>カンリ</t>
    </rPh>
    <rPh sb="183" eb="185">
      <t>ギョウム</t>
    </rPh>
    <rPh sb="186" eb="189">
      <t>コウリツカ</t>
    </rPh>
    <rPh sb="189" eb="190">
      <t>ナド</t>
    </rPh>
    <rPh sb="191" eb="193">
      <t>ケイヒ</t>
    </rPh>
    <rPh sb="193" eb="195">
      <t>サクゲン</t>
    </rPh>
    <rPh sb="196" eb="197">
      <t>ツト</t>
    </rPh>
    <rPh sb="203" eb="205">
      <t>イッパン</t>
    </rPh>
    <rPh sb="205" eb="207">
      <t>カイケイ</t>
    </rPh>
    <rPh sb="210" eb="212">
      <t>クリイレ</t>
    </rPh>
    <rPh sb="213" eb="214">
      <t>タヨ</t>
    </rPh>
    <rPh sb="216" eb="218">
      <t>ジギョウ</t>
    </rPh>
    <rPh sb="218" eb="220">
      <t>ウンエイ</t>
    </rPh>
    <rPh sb="224" eb="226">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</si>
</sst>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50-4915-913B-4D3B95C769A5}"/>
            </c:ext>
          </c:extLst>
        </c:ser>
        <c:dLbls>
          <c:showLegendKey val="0"/>
          <c:showVal val="0"/>
          <c:showCatName val="0"/>
          <c:showSerName val="0"/>
          <c:showPercent val="0"/>
          <c:showBubbleSize val="0"/>
        </c:dLbls>
        <c:gapWidth val="150"/>
        <c:axId val="30413952"/>
        <c:axId val="304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350-4915-913B-4D3B95C769A5}"/>
            </c:ext>
          </c:extLst>
        </c:ser>
        <c:dLbls>
          <c:showLegendKey val="0"/>
          <c:showVal val="0"/>
          <c:showCatName val="0"/>
          <c:showSerName val="0"/>
          <c:showPercent val="0"/>
          <c:showBubbleSize val="0"/>
        </c:dLbls>
        <c:marker val="1"/>
        <c:smooth val="0"/>
        <c:axId val="30413952"/>
        <c:axId val="30415872"/>
      </c:lineChart>
      <c:dateAx>
        <c:axId val="30413952"/>
        <c:scaling>
          <c:orientation val="minMax"/>
        </c:scaling>
        <c:delete val="1"/>
        <c:axPos val="b"/>
        <c:numFmt formatCode="ge" sourceLinked="1"/>
        <c:majorTickMark val="none"/>
        <c:minorTickMark val="none"/>
        <c:tickLblPos val="none"/>
        <c:crossAx val="30415872"/>
        <c:crosses val="autoZero"/>
        <c:auto val="1"/>
        <c:lblOffset val="100"/>
        <c:baseTimeUnit val="years"/>
      </c:dateAx>
      <c:valAx>
        <c:axId val="304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34.97</c:v>
                </c:pt>
                <c:pt idx="1">
                  <c:v>35.36</c:v>
                </c:pt>
                <c:pt idx="2">
                  <c:v>40.159999999999997</c:v>
                </c:pt>
                <c:pt idx="3">
                  <c:v>40.159999999999997</c:v>
                </c:pt>
                <c:pt idx="4">
                  <c:v>40.159999999999997</c:v>
                </c:pt>
              </c:numCache>
            </c:numRef>
          </c:val>
          <c:extLst xmlns:c16r2="http://schemas.microsoft.com/office/drawing/2015/06/chart">
            <c:ext xmlns:c16="http://schemas.microsoft.com/office/drawing/2014/chart" uri="{C3380CC4-5D6E-409C-BE32-E72D297353CC}">
              <c16:uniqueId val="{00000000-4234-4D61-A6E2-D29F1FF9CC88}"/>
            </c:ext>
          </c:extLst>
        </c:ser>
        <c:dLbls>
          <c:showLegendKey val="0"/>
          <c:showVal val="0"/>
          <c:showCatName val="0"/>
          <c:showSerName val="0"/>
          <c:showPercent val="0"/>
          <c:showBubbleSize val="0"/>
        </c:dLbls>
        <c:gapWidth val="150"/>
        <c:axId val="89635456"/>
        <c:axId val="896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234-4D61-A6E2-D29F1FF9CC88}"/>
            </c:ext>
          </c:extLst>
        </c:ser>
        <c:dLbls>
          <c:showLegendKey val="0"/>
          <c:showVal val="0"/>
          <c:showCatName val="0"/>
          <c:showSerName val="0"/>
          <c:showPercent val="0"/>
          <c:showBubbleSize val="0"/>
        </c:dLbls>
        <c:marker val="1"/>
        <c:smooth val="0"/>
        <c:axId val="89635456"/>
        <c:axId val="89637632"/>
      </c:lineChart>
      <c:dateAx>
        <c:axId val="89635456"/>
        <c:scaling>
          <c:orientation val="minMax"/>
        </c:scaling>
        <c:delete val="1"/>
        <c:axPos val="b"/>
        <c:numFmt formatCode="ge" sourceLinked="1"/>
        <c:majorTickMark val="none"/>
        <c:minorTickMark val="none"/>
        <c:tickLblPos val="none"/>
        <c:crossAx val="89637632"/>
        <c:crosses val="autoZero"/>
        <c:auto val="1"/>
        <c:lblOffset val="100"/>
        <c:baseTimeUnit val="years"/>
      </c:dateAx>
      <c:valAx>
        <c:axId val="896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78.55</c:v>
                </c:pt>
                <c:pt idx="1">
                  <c:v>78.25</c:v>
                </c:pt>
                <c:pt idx="2">
                  <c:v>89.99</c:v>
                </c:pt>
                <c:pt idx="3">
                  <c:v>88.51</c:v>
                </c:pt>
                <c:pt idx="4">
                  <c:v>93.38</c:v>
                </c:pt>
              </c:numCache>
            </c:numRef>
          </c:val>
          <c:extLst xmlns:c16r2="http://schemas.microsoft.com/office/drawing/2015/06/chart">
            <c:ext xmlns:c16="http://schemas.microsoft.com/office/drawing/2014/chart" uri="{C3380CC4-5D6E-409C-BE32-E72D297353CC}">
              <c16:uniqueId val="{00000000-A22E-4970-8C29-D29D83C065D5}"/>
            </c:ext>
          </c:extLst>
        </c:ser>
        <c:dLbls>
          <c:showLegendKey val="0"/>
          <c:showVal val="0"/>
          <c:showCatName val="0"/>
          <c:showSerName val="0"/>
          <c:showPercent val="0"/>
          <c:showBubbleSize val="0"/>
        </c:dLbls>
        <c:gapWidth val="150"/>
        <c:axId val="89758720"/>
        <c:axId val="897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22E-4970-8C29-D29D83C065D5}"/>
            </c:ext>
          </c:extLst>
        </c:ser>
        <c:dLbls>
          <c:showLegendKey val="0"/>
          <c:showVal val="0"/>
          <c:showCatName val="0"/>
          <c:showSerName val="0"/>
          <c:showPercent val="0"/>
          <c:showBubbleSize val="0"/>
        </c:dLbls>
        <c:marker val="1"/>
        <c:smooth val="0"/>
        <c:axId val="89758720"/>
        <c:axId val="89760896"/>
      </c:lineChart>
      <c:dateAx>
        <c:axId val="89758720"/>
        <c:scaling>
          <c:orientation val="minMax"/>
        </c:scaling>
        <c:delete val="1"/>
        <c:axPos val="b"/>
        <c:numFmt formatCode="ge" sourceLinked="1"/>
        <c:majorTickMark val="none"/>
        <c:minorTickMark val="none"/>
        <c:tickLblPos val="none"/>
        <c:crossAx val="89760896"/>
        <c:crosses val="autoZero"/>
        <c:auto val="1"/>
        <c:lblOffset val="100"/>
        <c:baseTimeUnit val="years"/>
      </c:dateAx>
      <c:valAx>
        <c:axId val="897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101.72</c:v>
                </c:pt>
                <c:pt idx="1">
                  <c:v>98.6</c:v>
                </c:pt>
                <c:pt idx="2">
                  <c:v>98.11</c:v>
                </c:pt>
                <c:pt idx="3">
                  <c:v>100.9</c:v>
                </c:pt>
                <c:pt idx="4">
                  <c:v>100.25</c:v>
                </c:pt>
              </c:numCache>
            </c:numRef>
          </c:val>
          <c:extLst xmlns:c16r2="http://schemas.microsoft.com/office/drawing/2015/06/chart">
            <c:ext xmlns:c16="http://schemas.microsoft.com/office/drawing/2014/chart" uri="{C3380CC4-5D6E-409C-BE32-E72D297353CC}">
              <c16:uniqueId val="{00000000-F805-49E1-8DEE-5223C2E46085}"/>
            </c:ext>
          </c:extLst>
        </c:ser>
        <c:dLbls>
          <c:showLegendKey val="0"/>
          <c:showVal val="0"/>
          <c:showCatName val="0"/>
          <c:showSerName val="0"/>
          <c:showPercent val="0"/>
          <c:showBubbleSize val="0"/>
        </c:dLbls>
        <c:gapWidth val="150"/>
        <c:axId val="30458240"/>
        <c:axId val="3046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05-49E1-8DEE-5223C2E46085}"/>
            </c:ext>
          </c:extLst>
        </c:ser>
        <c:dLbls>
          <c:showLegendKey val="0"/>
          <c:showVal val="0"/>
          <c:showCatName val="0"/>
          <c:showSerName val="0"/>
          <c:showPercent val="0"/>
          <c:showBubbleSize val="0"/>
        </c:dLbls>
        <c:marker val="1"/>
        <c:smooth val="0"/>
        <c:axId val="30458240"/>
        <c:axId val="30460160"/>
      </c:lineChart>
      <c:dateAx>
        <c:axId val="30458240"/>
        <c:scaling>
          <c:orientation val="minMax"/>
        </c:scaling>
        <c:delete val="1"/>
        <c:axPos val="b"/>
        <c:numFmt formatCode="ge" sourceLinked="1"/>
        <c:majorTickMark val="none"/>
        <c:minorTickMark val="none"/>
        <c:tickLblPos val="none"/>
        <c:crossAx val="30460160"/>
        <c:crosses val="autoZero"/>
        <c:auto val="1"/>
        <c:lblOffset val="100"/>
        <c:baseTimeUnit val="years"/>
      </c:dateAx>
      <c:valAx>
        <c:axId val="304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2B-4D7F-BE0C-742E80C29646}"/>
            </c:ext>
          </c:extLst>
        </c:ser>
        <c:dLbls>
          <c:showLegendKey val="0"/>
          <c:showVal val="0"/>
          <c:showCatName val="0"/>
          <c:showSerName val="0"/>
          <c:showPercent val="0"/>
          <c:showBubbleSize val="0"/>
        </c:dLbls>
        <c:gapWidth val="150"/>
        <c:axId val="30384896"/>
        <c:axId val="303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2B-4D7F-BE0C-742E80C29646}"/>
            </c:ext>
          </c:extLst>
        </c:ser>
        <c:dLbls>
          <c:showLegendKey val="0"/>
          <c:showVal val="0"/>
          <c:showCatName val="0"/>
          <c:showSerName val="0"/>
          <c:showPercent val="0"/>
          <c:showBubbleSize val="0"/>
        </c:dLbls>
        <c:marker val="1"/>
        <c:smooth val="0"/>
        <c:axId val="30384896"/>
        <c:axId val="30386816"/>
      </c:lineChart>
      <c:dateAx>
        <c:axId val="30384896"/>
        <c:scaling>
          <c:orientation val="minMax"/>
        </c:scaling>
        <c:delete val="1"/>
        <c:axPos val="b"/>
        <c:numFmt formatCode="ge" sourceLinked="1"/>
        <c:majorTickMark val="none"/>
        <c:minorTickMark val="none"/>
        <c:tickLblPos val="none"/>
        <c:crossAx val="30386816"/>
        <c:crosses val="autoZero"/>
        <c:auto val="1"/>
        <c:lblOffset val="100"/>
        <c:baseTimeUnit val="years"/>
      </c:dateAx>
      <c:valAx>
        <c:axId val="303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E1-47F7-9828-6B9E16B303E5}"/>
            </c:ext>
          </c:extLst>
        </c:ser>
        <c:dLbls>
          <c:showLegendKey val="0"/>
          <c:showVal val="0"/>
          <c:showCatName val="0"/>
          <c:showSerName val="0"/>
          <c:showPercent val="0"/>
          <c:showBubbleSize val="0"/>
        </c:dLbls>
        <c:gapWidth val="150"/>
        <c:axId val="30758016"/>
        <c:axId val="307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E1-47F7-9828-6B9E16B303E5}"/>
            </c:ext>
          </c:extLst>
        </c:ser>
        <c:dLbls>
          <c:showLegendKey val="0"/>
          <c:showVal val="0"/>
          <c:showCatName val="0"/>
          <c:showSerName val="0"/>
          <c:showPercent val="0"/>
          <c:showBubbleSize val="0"/>
        </c:dLbls>
        <c:marker val="1"/>
        <c:smooth val="0"/>
        <c:axId val="30758016"/>
        <c:axId val="30759936"/>
      </c:lineChart>
      <c:dateAx>
        <c:axId val="30758016"/>
        <c:scaling>
          <c:orientation val="minMax"/>
        </c:scaling>
        <c:delete val="1"/>
        <c:axPos val="b"/>
        <c:numFmt formatCode="ge" sourceLinked="1"/>
        <c:majorTickMark val="none"/>
        <c:minorTickMark val="none"/>
        <c:tickLblPos val="none"/>
        <c:crossAx val="30759936"/>
        <c:crosses val="autoZero"/>
        <c:auto val="1"/>
        <c:lblOffset val="100"/>
        <c:baseTimeUnit val="years"/>
      </c:dateAx>
      <c:valAx>
        <c:axId val="307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34-4625-9C86-257CF1021576}"/>
            </c:ext>
          </c:extLst>
        </c:ser>
        <c:dLbls>
          <c:showLegendKey val="0"/>
          <c:showVal val="0"/>
          <c:showCatName val="0"/>
          <c:showSerName val="0"/>
          <c:showPercent val="0"/>
          <c:showBubbleSize val="0"/>
        </c:dLbls>
        <c:gapWidth val="150"/>
        <c:axId val="30776704"/>
        <c:axId val="894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34-4625-9C86-257CF1021576}"/>
            </c:ext>
          </c:extLst>
        </c:ser>
        <c:dLbls>
          <c:showLegendKey val="0"/>
          <c:showVal val="0"/>
          <c:showCatName val="0"/>
          <c:showSerName val="0"/>
          <c:showPercent val="0"/>
          <c:showBubbleSize val="0"/>
        </c:dLbls>
        <c:marker val="1"/>
        <c:smooth val="0"/>
        <c:axId val="30776704"/>
        <c:axId val="89400832"/>
      </c:lineChart>
      <c:dateAx>
        <c:axId val="30776704"/>
        <c:scaling>
          <c:orientation val="minMax"/>
        </c:scaling>
        <c:delete val="1"/>
        <c:axPos val="b"/>
        <c:numFmt formatCode="ge" sourceLinked="1"/>
        <c:majorTickMark val="none"/>
        <c:minorTickMark val="none"/>
        <c:tickLblPos val="none"/>
        <c:crossAx val="89400832"/>
        <c:crosses val="autoZero"/>
        <c:auto val="1"/>
        <c:lblOffset val="100"/>
        <c:baseTimeUnit val="years"/>
      </c:dateAx>
      <c:valAx>
        <c:axId val="894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A0-4911-B2B0-EAE6DB7B62F7}"/>
            </c:ext>
          </c:extLst>
        </c:ser>
        <c:dLbls>
          <c:showLegendKey val="0"/>
          <c:showVal val="0"/>
          <c:showCatName val="0"/>
          <c:showSerName val="0"/>
          <c:showPercent val="0"/>
          <c:showBubbleSize val="0"/>
        </c:dLbls>
        <c:gapWidth val="150"/>
        <c:axId val="89419776"/>
        <c:axId val="894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A0-4911-B2B0-EAE6DB7B62F7}"/>
            </c:ext>
          </c:extLst>
        </c:ser>
        <c:dLbls>
          <c:showLegendKey val="0"/>
          <c:showVal val="0"/>
          <c:showCatName val="0"/>
          <c:showSerName val="0"/>
          <c:showPercent val="0"/>
          <c:showBubbleSize val="0"/>
        </c:dLbls>
        <c:marker val="1"/>
        <c:smooth val="0"/>
        <c:axId val="89419776"/>
        <c:axId val="89421696"/>
      </c:lineChart>
      <c:dateAx>
        <c:axId val="89419776"/>
        <c:scaling>
          <c:orientation val="minMax"/>
        </c:scaling>
        <c:delete val="1"/>
        <c:axPos val="b"/>
        <c:numFmt formatCode="ge" sourceLinked="1"/>
        <c:majorTickMark val="none"/>
        <c:minorTickMark val="none"/>
        <c:tickLblPos val="none"/>
        <c:crossAx val="89421696"/>
        <c:crosses val="autoZero"/>
        <c:auto val="1"/>
        <c:lblOffset val="100"/>
        <c:baseTimeUnit val="years"/>
      </c:dateAx>
      <c:valAx>
        <c:axId val="894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112.69</c:v>
                </c:pt>
                <c:pt idx="1">
                  <c:v>2.83</c:v>
                </c:pt>
                <c:pt idx="2" formatCode="#,##0.00;&quot;△&quot;#,##0.00">
                  <c:v>0</c:v>
                </c:pt>
                <c:pt idx="3">
                  <c:v>2406.17</c:v>
                </c:pt>
                <c:pt idx="4">
                  <c:v>2299.5500000000002</c:v>
                </c:pt>
              </c:numCache>
            </c:numRef>
          </c:val>
          <c:extLst xmlns:c16r2="http://schemas.microsoft.com/office/drawing/2015/06/chart">
            <c:ext xmlns:c16="http://schemas.microsoft.com/office/drawing/2014/chart" uri="{C3380CC4-5D6E-409C-BE32-E72D297353CC}">
              <c16:uniqueId val="{00000000-7C73-46C5-A8D0-1B342A973E73}"/>
            </c:ext>
          </c:extLst>
        </c:ser>
        <c:dLbls>
          <c:showLegendKey val="0"/>
          <c:showVal val="0"/>
          <c:showCatName val="0"/>
          <c:showSerName val="0"/>
          <c:showPercent val="0"/>
          <c:showBubbleSize val="0"/>
        </c:dLbls>
        <c:gapWidth val="150"/>
        <c:axId val="89470848"/>
        <c:axId val="894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C73-46C5-A8D0-1B342A973E73}"/>
            </c:ext>
          </c:extLst>
        </c:ser>
        <c:dLbls>
          <c:showLegendKey val="0"/>
          <c:showVal val="0"/>
          <c:showCatName val="0"/>
          <c:showSerName val="0"/>
          <c:showPercent val="0"/>
          <c:showBubbleSize val="0"/>
        </c:dLbls>
        <c:marker val="1"/>
        <c:smooth val="0"/>
        <c:axId val="89470848"/>
        <c:axId val="89473024"/>
      </c:lineChart>
      <c:dateAx>
        <c:axId val="89470848"/>
        <c:scaling>
          <c:orientation val="minMax"/>
        </c:scaling>
        <c:delete val="1"/>
        <c:axPos val="b"/>
        <c:numFmt formatCode="ge" sourceLinked="1"/>
        <c:majorTickMark val="none"/>
        <c:minorTickMark val="none"/>
        <c:tickLblPos val="none"/>
        <c:crossAx val="89473024"/>
        <c:crosses val="autoZero"/>
        <c:auto val="1"/>
        <c:lblOffset val="100"/>
        <c:baseTimeUnit val="years"/>
      </c:dateAx>
      <c:valAx>
        <c:axId val="894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55.79</c:v>
                </c:pt>
                <c:pt idx="1">
                  <c:v>60.61</c:v>
                </c:pt>
                <c:pt idx="2">
                  <c:v>54.27</c:v>
                </c:pt>
                <c:pt idx="3">
                  <c:v>56.67</c:v>
                </c:pt>
                <c:pt idx="4">
                  <c:v>52.06</c:v>
                </c:pt>
              </c:numCache>
            </c:numRef>
          </c:val>
          <c:extLst xmlns:c16r2="http://schemas.microsoft.com/office/drawing/2015/06/chart">
            <c:ext xmlns:c16="http://schemas.microsoft.com/office/drawing/2014/chart" uri="{C3380CC4-5D6E-409C-BE32-E72D297353CC}">
              <c16:uniqueId val="{00000000-6549-4F30-AF2F-F51E62354CA8}"/>
            </c:ext>
          </c:extLst>
        </c:ser>
        <c:dLbls>
          <c:showLegendKey val="0"/>
          <c:showVal val="0"/>
          <c:showCatName val="0"/>
          <c:showSerName val="0"/>
          <c:showPercent val="0"/>
          <c:showBubbleSize val="0"/>
        </c:dLbls>
        <c:gapWidth val="150"/>
        <c:axId val="89508096"/>
        <c:axId val="8951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549-4F30-AF2F-F51E62354CA8}"/>
            </c:ext>
          </c:extLst>
        </c:ser>
        <c:dLbls>
          <c:showLegendKey val="0"/>
          <c:showVal val="0"/>
          <c:showCatName val="0"/>
          <c:showSerName val="0"/>
          <c:showPercent val="0"/>
          <c:showBubbleSize val="0"/>
        </c:dLbls>
        <c:marker val="1"/>
        <c:smooth val="0"/>
        <c:axId val="89508096"/>
        <c:axId val="89510272"/>
      </c:lineChart>
      <c:dateAx>
        <c:axId val="89508096"/>
        <c:scaling>
          <c:orientation val="minMax"/>
        </c:scaling>
        <c:delete val="1"/>
        <c:axPos val="b"/>
        <c:numFmt formatCode="ge" sourceLinked="1"/>
        <c:majorTickMark val="none"/>
        <c:minorTickMark val="none"/>
        <c:tickLblPos val="none"/>
        <c:crossAx val="89510272"/>
        <c:crosses val="autoZero"/>
        <c:auto val="1"/>
        <c:lblOffset val="100"/>
        <c:baseTimeUnit val="years"/>
      </c:dateAx>
      <c:valAx>
        <c:axId val="895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376.59</c:v>
                </c:pt>
                <c:pt idx="1">
                  <c:v>357.59</c:v>
                </c:pt>
                <c:pt idx="2">
                  <c:v>397.5</c:v>
                </c:pt>
                <c:pt idx="3">
                  <c:v>379.44</c:v>
                </c:pt>
                <c:pt idx="4">
                  <c:v>419.08</c:v>
                </c:pt>
              </c:numCache>
            </c:numRef>
          </c:val>
          <c:extLst xmlns:c16r2="http://schemas.microsoft.com/office/drawing/2015/06/chart">
            <c:ext xmlns:c16="http://schemas.microsoft.com/office/drawing/2014/chart" uri="{C3380CC4-5D6E-409C-BE32-E72D297353CC}">
              <c16:uniqueId val="{00000000-29D3-4B0B-9BA6-D0766659C4C1}"/>
            </c:ext>
          </c:extLst>
        </c:ser>
        <c:dLbls>
          <c:showLegendKey val="0"/>
          <c:showVal val="0"/>
          <c:showCatName val="0"/>
          <c:showSerName val="0"/>
          <c:showPercent val="0"/>
          <c:showBubbleSize val="0"/>
        </c:dLbls>
        <c:gapWidth val="150"/>
        <c:axId val="89598208"/>
        <c:axId val="896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9D3-4B0B-9BA6-D0766659C4C1}"/>
            </c:ext>
          </c:extLst>
        </c:ser>
        <c:dLbls>
          <c:showLegendKey val="0"/>
          <c:showVal val="0"/>
          <c:showCatName val="0"/>
          <c:showSerName val="0"/>
          <c:showPercent val="0"/>
          <c:showBubbleSize val="0"/>
        </c:dLbls>
        <c:marker val="1"/>
        <c:smooth val="0"/>
        <c:axId val="89598208"/>
        <c:axId val="89616768"/>
      </c:lineChart>
      <c:dateAx>
        <c:axId val="89598208"/>
        <c:scaling>
          <c:orientation val="minMax"/>
        </c:scaling>
        <c:delete val="1"/>
        <c:axPos val="b"/>
        <c:numFmt formatCode="ge" sourceLinked="1"/>
        <c:majorTickMark val="none"/>
        <c:minorTickMark val="none"/>
        <c:tickLblPos val="none"/>
        <c:crossAx val="89616768"/>
        <c:crosses val="autoZero"/>
        <c:auto val="1"/>
        <c:lblOffset val="100"/>
        <c:baseTimeUnit val="years"/>
      </c:dateAx>
      <c:valAx>
        <c:axId val="896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小谷村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2985</v>
      </c>
      <c r="AM8" s="49"/>
      <c r="AN8" s="49"/>
      <c r="AO8" s="49"/>
      <c r="AP8" s="49"/>
      <c r="AQ8" s="49"/>
      <c r="AR8" s="49"/>
      <c r="AS8" s="49"/>
      <c r="AT8" s="44">
        <f>データ!T6</f>
        <v>267.91000000000003</v>
      </c>
      <c r="AU8" s="44"/>
      <c r="AV8" s="44"/>
      <c r="AW8" s="44"/>
      <c r="AX8" s="44"/>
      <c r="AY8" s="44"/>
      <c r="AZ8" s="44"/>
      <c r="BA8" s="44"/>
      <c r="BB8" s="44">
        <f>データ!U6</f>
        <v>11.14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23.09</v>
      </c>
      <c r="Q10" s="44"/>
      <c r="R10" s="44"/>
      <c r="S10" s="44"/>
      <c r="T10" s="44"/>
      <c r="U10" s="44"/>
      <c r="V10" s="44"/>
      <c r="W10" s="44">
        <f>データ!Q6</f>
        <v>70.930000000000007</v>
      </c>
      <c r="X10" s="44"/>
      <c r="Y10" s="44"/>
      <c r="Z10" s="44"/>
      <c r="AA10" s="44"/>
      <c r="AB10" s="44"/>
      <c r="AC10" s="44"/>
      <c r="AD10" s="49">
        <f>データ!R6</f>
        <v>3800</v>
      </c>
      <c r="AE10" s="49"/>
      <c r="AF10" s="49"/>
      <c r="AG10" s="49"/>
      <c r="AH10" s="49"/>
      <c r="AI10" s="49"/>
      <c r="AJ10" s="49"/>
      <c r="AK10" s="2"/>
      <c r="AL10" s="49">
        <f>データ!V6</f>
        <v>680</v>
      </c>
      <c r="AM10" s="49"/>
      <c r="AN10" s="49"/>
      <c r="AO10" s="49"/>
      <c r="AP10" s="49"/>
      <c r="AQ10" s="49"/>
      <c r="AR10" s="49"/>
      <c r="AS10" s="49"/>
      <c r="AT10" s="44">
        <f>データ!W6</f>
        <v>0.33</v>
      </c>
      <c r="AU10" s="44"/>
      <c r="AV10" s="44"/>
      <c r="AW10" s="44"/>
      <c r="AX10" s="44"/>
      <c r="AY10" s="44"/>
      <c r="AZ10" s="44"/>
      <c r="BA10" s="44"/>
      <c r="BB10" s="44">
        <f>データ!X6</f>
        <v>2060.61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KvWdf6S4CSHAs8L+FnhiHMFNhAybO6WLMMKREt6msI3YBlTQeEHlYjzptnyBBXZioMqzm3S7D7F8DopBaJg3Sg==" saltValue="oxSPrwBjikktkFd05b6v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204862</v>
      </c>
      <c r="D6" s="32">
        <f t="shared" si="3"/>
        <v>47</v>
      </c>
      <c r="E6" s="32">
        <f t="shared" si="3"/>
        <v>17</v>
      </c>
      <c r="F6" s="32">
        <f t="shared" si="3"/>
        <v>5</v>
      </c>
      <c r="G6" s="32">
        <f t="shared" si="3"/>
        <v>0</v>
      </c>
      <c r="H6" s="32" t="str">
        <f t="shared" si="3"/>
        <v>長野県　小谷村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23.09</v>
      </c>
      <c r="Q6" s="33">
        <f t="shared" si="3"/>
        <v>70.930000000000007</v>
      </c>
      <c r="R6" s="33">
        <f t="shared" si="3"/>
        <v>3800</v>
      </c>
      <c r="S6" s="33">
        <f t="shared" si="3"/>
        <v>2985</v>
      </c>
      <c r="T6" s="33">
        <f t="shared" si="3"/>
        <v>267.91000000000003</v>
      </c>
      <c r="U6" s="33">
        <f t="shared" si="3"/>
        <v>11.14</v>
      </c>
      <c r="V6" s="33">
        <f t="shared" si="3"/>
        <v>680</v>
      </c>
      <c r="W6" s="33">
        <f t="shared" si="3"/>
        <v>0.33</v>
      </c>
      <c r="X6" s="33">
        <f t="shared" si="3"/>
        <v>2060.61</v>
      </c>
      <c r="Y6" s="34">
        <f>IF(Y7="",NA(),Y7)</f>
        <v>101.72</v>
      </c>
      <c r="Z6" s="34">
        <f t="shared" ref="Z6:AH6" si="4">IF(Z7="",NA(),Z7)</f>
        <v>98.6</v>
      </c>
      <c r="AA6" s="34">
        <f t="shared" si="4"/>
        <v>98.11</v>
      </c>
      <c r="AB6" s="34">
        <f t="shared" si="4"/>
        <v>100.9</v>
      </c>
      <c r="AC6" s="34">
        <f t="shared" si="4"/>
        <v>100.25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112.69</v>
      </c>
      <c r="BG6" s="34">
        <f t="shared" ref="BG6:BO6" si="7">IF(BG7="",NA(),BG7)</f>
        <v>2.83</v>
      </c>
      <c r="BH6" s="33">
        <f t="shared" si="7"/>
        <v>0</v>
      </c>
      <c r="BI6" s="34">
        <f t="shared" si="7"/>
        <v>2406.17</v>
      </c>
      <c r="BJ6" s="34">
        <f t="shared" si="7"/>
        <v>2299.5500000000002</v>
      </c>
      <c r="BK6" s="34">
        <f t="shared" si="7"/>
        <v>1126.77</v>
      </c>
      <c r="BL6" s="34">
        <f t="shared" si="7"/>
        <v>1044.8</v>
      </c>
      <c r="BM6" s="34">
        <f t="shared" si="7"/>
        <v>1081.8</v>
      </c>
      <c r="BN6" s="34">
        <f t="shared" si="7"/>
        <v>974.93</v>
      </c>
      <c r="BO6" s="34">
        <f t="shared" si="7"/>
        <v>855.8</v>
      </c>
      <c r="BP6" s="33" t="str">
        <f>IF(BP7="","",IF(BP7="-","【-】","【"&amp;SUBSTITUTE(TEXT(BP7,"#,##0.00"),"-","△")&amp;"】"))</f>
        <v>【814.89】</v>
      </c>
      <c r="BQ6" s="34">
        <f>IF(BQ7="",NA(),BQ7)</f>
        <v>55.79</v>
      </c>
      <c r="BR6" s="34">
        <f t="shared" ref="BR6:BZ6" si="8">IF(BR7="",NA(),BR7)</f>
        <v>60.61</v>
      </c>
      <c r="BS6" s="34">
        <f t="shared" si="8"/>
        <v>54.27</v>
      </c>
      <c r="BT6" s="34">
        <f t="shared" si="8"/>
        <v>56.67</v>
      </c>
      <c r="BU6" s="34">
        <f t="shared" si="8"/>
        <v>52.06</v>
      </c>
      <c r="BV6" s="34">
        <f t="shared" si="8"/>
        <v>50.9</v>
      </c>
      <c r="BW6" s="34">
        <f t="shared" si="8"/>
        <v>50.82</v>
      </c>
      <c r="BX6" s="34">
        <f t="shared" si="8"/>
        <v>52.19</v>
      </c>
      <c r="BY6" s="34">
        <f t="shared" si="8"/>
        <v>55.32</v>
      </c>
      <c r="BZ6" s="34">
        <f t="shared" si="8"/>
        <v>59.8</v>
      </c>
      <c r="CA6" s="33" t="str">
        <f>IF(CA7="","",IF(CA7="-","【-】","【"&amp;SUBSTITUTE(TEXT(CA7,"#,##0.00"),"-","△")&amp;"】"))</f>
        <v>【60.64】</v>
      </c>
      <c r="CB6" s="34">
        <f>IF(CB7="",NA(),CB7)</f>
        <v>376.59</v>
      </c>
      <c r="CC6" s="34">
        <f t="shared" ref="CC6:CK6" si="9">IF(CC7="",NA(),CC7)</f>
        <v>357.59</v>
      </c>
      <c r="CD6" s="34">
        <f t="shared" si="9"/>
        <v>397.5</v>
      </c>
      <c r="CE6" s="34">
        <f t="shared" si="9"/>
        <v>379.44</v>
      </c>
      <c r="CF6" s="34">
        <f t="shared" si="9"/>
        <v>419.08</v>
      </c>
      <c r="CG6" s="34">
        <f t="shared" si="9"/>
        <v>293.27</v>
      </c>
      <c r="CH6" s="34">
        <f t="shared" si="9"/>
        <v>300.52</v>
      </c>
      <c r="CI6" s="34">
        <f t="shared" si="9"/>
        <v>296.14</v>
      </c>
      <c r="CJ6" s="34">
        <f t="shared" si="9"/>
        <v>283.17</v>
      </c>
      <c r="CK6" s="34">
        <f t="shared" si="9"/>
        <v>263.76</v>
      </c>
      <c r="CL6" s="33" t="str">
        <f>IF(CL7="","",IF(CL7="-","【-】","【"&amp;SUBSTITUTE(TEXT(CL7,"#,##0.00"),"-","△")&amp;"】"))</f>
        <v>【255.52】</v>
      </c>
      <c r="CM6" s="34">
        <f>IF(CM7="",NA(),CM7)</f>
        <v>34.97</v>
      </c>
      <c r="CN6" s="34">
        <f t="shared" ref="CN6:CV6" si="10">IF(CN7="",NA(),CN7)</f>
        <v>35.36</v>
      </c>
      <c r="CO6" s="34">
        <f t="shared" si="10"/>
        <v>40.159999999999997</v>
      </c>
      <c r="CP6" s="34">
        <f t="shared" si="10"/>
        <v>40.159999999999997</v>
      </c>
      <c r="CQ6" s="34">
        <f t="shared" si="10"/>
        <v>40.159999999999997</v>
      </c>
      <c r="CR6" s="34">
        <f t="shared" si="10"/>
        <v>53.78</v>
      </c>
      <c r="CS6" s="34">
        <f t="shared" si="10"/>
        <v>53.24</v>
      </c>
      <c r="CT6" s="34">
        <f t="shared" si="10"/>
        <v>52.31</v>
      </c>
      <c r="CU6" s="34">
        <f t="shared" si="10"/>
        <v>60.65</v>
      </c>
      <c r="CV6" s="34">
        <f t="shared" si="10"/>
        <v>51.75</v>
      </c>
      <c r="CW6" s="33" t="str">
        <f>IF(CW7="","",IF(CW7="-","【-】","【"&amp;SUBSTITUTE(TEXT(CW7,"#,##0.00"),"-","△")&amp;"】"))</f>
        <v>【52.49】</v>
      </c>
      <c r="CX6" s="34">
        <f>IF(CX7="",NA(),CX7)</f>
        <v>78.55</v>
      </c>
      <c r="CY6" s="34">
        <f t="shared" ref="CY6:DG6" si="11">IF(CY7="",NA(),CY7)</f>
        <v>78.25</v>
      </c>
      <c r="CZ6" s="34">
        <f t="shared" si="11"/>
        <v>89.99</v>
      </c>
      <c r="DA6" s="34">
        <f t="shared" si="11"/>
        <v>88.51</v>
      </c>
      <c r="DB6" s="34">
        <f t="shared" si="11"/>
        <v>93.38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204862</v>
      </c>
      <c r="D7" s="36">
        <v>47</v>
      </c>
      <c r="E7" s="36">
        <v>17</v>
      </c>
      <c r="F7" s="36">
        <v>5</v>
      </c>
      <c r="G7" s="36">
        <v>0</v>
      </c>
      <c r="H7" s="36" t="s">
        <v>110</v>
      </c>
      <c r="I7" s="36" t="s">
        <v>111</v>
      </c>
      <c r="J7" s="36" t="s">
        <v>112</v>
      </c>
      <c r="K7" s="36" t="s">
        <v>113</v>
      </c>
      <c r="L7" s="36" t="s">
        <v>114</v>
      </c>
      <c r="M7" s="36" t="s">
        <v>115</v>
      </c>
      <c r="N7" s="37" t="s">
        <v>116</v>
      </c>
      <c r="O7" s="37" t="s">
        <v>117</v>
      </c>
      <c r="P7" s="37">
        <v>23.09</v>
      </c>
      <c r="Q7" s="37">
        <v>70.930000000000007</v>
      </c>
      <c r="R7" s="37">
        <v>3800</v>
      </c>
      <c r="S7" s="37">
        <v>2985</v>
      </c>
      <c r="T7" s="37">
        <v>267.91000000000003</v>
      </c>
      <c r="U7" s="37">
        <v>11.14</v>
      </c>
      <c r="V7" s="37">
        <v>680</v>
      </c>
      <c r="W7" s="37">
        <v>0.33</v>
      </c>
      <c r="X7" s="37">
        <v>2060.61</v>
      </c>
      <c r="Y7" s="37">
        <v>101.72</v>
      </c>
      <c r="Z7" s="37">
        <v>98.6</v>
      </c>
      <c r="AA7" s="37">
        <v>98.11</v>
      </c>
      <c r="AB7" s="37">
        <v>100.9</v>
      </c>
      <c r="AC7" s="37">
        <v>100.25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112.69</v>
      </c>
      <c r="BG7" s="37">
        <v>2.83</v>
      </c>
      <c r="BH7" s="37">
        <v>0</v>
      </c>
      <c r="BI7" s="37">
        <v>2406.17</v>
      </c>
      <c r="BJ7" s="37">
        <v>2299.5500000000002</v>
      </c>
      <c r="BK7" s="37">
        <v>1126.77</v>
      </c>
      <c r="BL7" s="37">
        <v>1044.8</v>
      </c>
      <c r="BM7" s="37">
        <v>1081.8</v>
      </c>
      <c r="BN7" s="37">
        <v>974.93</v>
      </c>
      <c r="BO7" s="37">
        <v>855.8</v>
      </c>
      <c r="BP7" s="37">
        <v>814.89</v>
      </c>
      <c r="BQ7" s="37">
        <v>55.79</v>
      </c>
      <c r="BR7" s="37">
        <v>60.61</v>
      </c>
      <c r="BS7" s="37">
        <v>54.27</v>
      </c>
      <c r="BT7" s="37">
        <v>56.67</v>
      </c>
      <c r="BU7" s="37">
        <v>52.06</v>
      </c>
      <c r="BV7" s="37">
        <v>50.9</v>
      </c>
      <c r="BW7" s="37">
        <v>50.82</v>
      </c>
      <c r="BX7" s="37">
        <v>52.19</v>
      </c>
      <c r="BY7" s="37">
        <v>55.32</v>
      </c>
      <c r="BZ7" s="37">
        <v>59.8</v>
      </c>
      <c r="CA7" s="37">
        <v>60.64</v>
      </c>
      <c r="CB7" s="37">
        <v>376.59</v>
      </c>
      <c r="CC7" s="37">
        <v>357.59</v>
      </c>
      <c r="CD7" s="37">
        <v>397.5</v>
      </c>
      <c r="CE7" s="37">
        <v>379.44</v>
      </c>
      <c r="CF7" s="37">
        <v>419.08</v>
      </c>
      <c r="CG7" s="37">
        <v>293.27</v>
      </c>
      <c r="CH7" s="37">
        <v>300.52</v>
      </c>
      <c r="CI7" s="37">
        <v>296.14</v>
      </c>
      <c r="CJ7" s="37">
        <v>283.17</v>
      </c>
      <c r="CK7" s="37">
        <v>263.76</v>
      </c>
      <c r="CL7" s="37">
        <v>255.52</v>
      </c>
      <c r="CM7" s="37">
        <v>34.97</v>
      </c>
      <c r="CN7" s="37">
        <v>35.36</v>
      </c>
      <c r="CO7" s="37">
        <v>40.159999999999997</v>
      </c>
      <c r="CP7" s="37">
        <v>40.159999999999997</v>
      </c>
      <c r="CQ7" s="37">
        <v>40.159999999999997</v>
      </c>
      <c r="CR7" s="37">
        <v>53.78</v>
      </c>
      <c r="CS7" s="37">
        <v>53.24</v>
      </c>
      <c r="CT7" s="37">
        <v>52.31</v>
      </c>
      <c r="CU7" s="37">
        <v>60.65</v>
      </c>
      <c r="CV7" s="37">
        <v>51.75</v>
      </c>
      <c r="CW7" s="37">
        <v>52.49</v>
      </c>
      <c r="CX7" s="37">
        <v>78.55</v>
      </c>
      <c r="CY7" s="37">
        <v>78.25</v>
      </c>
      <c r="CZ7" s="37">
        <v>89.99</v>
      </c>
      <c r="DA7" s="37">
        <v>88.51</v>
      </c>
      <c r="DB7" s="37">
        <v>93.38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2018-12-03T09:24:56Z</dcterms:created>
  <dcterms:modified xsi:type="dcterms:W3CDTF">2019-02-20T13:09:33Z</dcterms:modified>
  <cp:category/>
</cp:coreProperties>
</file>