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JXJlea8/AVhi6ZTaPCyDm4N1fS8yO5krrHZpX2T4IhCJrKApiWsSugVkCXGqhZg1uEpcwk8XTk9VQMLYRy1zCA==" workbookSaltValue="V/YUFWY7Ne3ysAf0f2U8ZA==" workbookSpinCount="100000" lockStructure="1"/>
  <bookViews>
    <workbookView xWindow="225" yWindow="330" windowWidth="20280" windowHeight="775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<sst xmlns="http://schemas.openxmlformats.org/spreadsheetml/2006/main" count="232" uniqueCount="120">
  <si>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</si>
  <si>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</si>
  <si>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</si>
  <si>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</si>
  <si>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</si>
  <si>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</si>
  <si>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</si>
  <si>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</si>
  <si>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</si>
  <si>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</si>
  <si>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</si>
  <si>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</si>
  <si>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</si>
  <si>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</si>
  <si>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</si>
  <si>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</si>
  <si>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</si>
  <si>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</si>
  <si>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</si>
  <si>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</si>
  <si>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</si>
  <si>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</si>
  <si>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</si>
  <si>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</si>
  <si>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</si>
  <si>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</si>
  <si>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</si>
  <si>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</si>
  <si>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</si>
  <si>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</si>
  <si>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</si>
  <si>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</si>
  <si>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</si>
  <si>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</si>
  <si>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</si>
  <si>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</si>
  <si>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</si>
  <si>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</si>
  <si>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</si>
  <si>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</si>
  <si>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</si>
  <si>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</si>
  <si>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</si>
  <si>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</si>
  <si>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</si>
  <si>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</si>
  <si>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</si>
  <si>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</si>
  <si>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</si>
  <si>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</si>
  <si>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</si>
  <si>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</si>
  <si>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</si>
  <si>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</si>
  <si>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</si>
  <si>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</si>
  <si>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</si>
  <si>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</si>
  <si>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</si>
  <si>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</si>
  <si>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</si>
  <si>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</si>
  <si>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</si>
  <si>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</si>
  <si>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</si>
  <si>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</si>
  <si>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</si>
  <si>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</si>
  <si>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</si>
  <si>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</si>
  <si>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</si>
  <si>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</si>
  <si>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</si>
  <si>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</si>
  <si>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</si>
  <si>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</si>
  <si>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</si>
  <si>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</si>
  <si>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</si>
  <si>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</si>
  <si>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</si>
  <si>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</si>
  <si>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</si>
  <si>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</si>
  <si>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</si>
  <si>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</si>
  <si>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</si>
  <si>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</si>
  <si>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</si>
  <si>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</si>
  <si>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</si>
  <si>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</si>
  <si>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</si>
  <si>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</si>
  <si>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</si>
  <si>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</si>
  <si>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</si>
  <si>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</si>
  <si>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</si>
  <si>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</si>
  <si>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</si>
  <si>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</si>
  <si>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</si>
  <si>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</si>
  <si>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</si>
  <si>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白馬村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</si>
  <si>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</si>
  <si>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</si>
  <si>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</si>
  <si>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</si>
  <si>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</si>
  <si>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</si>
  <si>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</si>
  <si>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</si>
  <si>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</si>
  <si>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</si>
  <si>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</si>
  <si>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水道事業の財政が逼迫する中、国の政策で各計画の策定業務がさらに財政を圧迫している。　　　　　老朽化対策も今後大きな更新事業になる可能性があり、また、人口・給水量の減少が予測され、財源確保として水道料金の見直しが必須な状態ではあるが、下水道料金、消費税の改定も考慮すると大幅な見直しは厳しいものがある。
　老朽施設の更新に際しては、更新費用を平準化した計画で進める。</t>
    <rPh sb="1" eb="3">
      <t>スイドウ</t>
    </rPh>
    <rPh sb="3" eb="5">
      <t>ジギョウ</t>
    </rPh>
    <rPh sb="6" eb="8">
      <t>ザイセイ</t>
    </rPh>
    <rPh sb="9" eb="11">
      <t>ヒッパク</t>
    </rPh>
    <rPh sb="13" eb="14">
      <t>ナカ</t>
    </rPh>
    <rPh sb="15" eb="16">
      <t>クニ</t>
    </rPh>
    <rPh sb="17" eb="19">
      <t>セイサク</t>
    </rPh>
    <rPh sb="20" eb="21">
      <t>カク</t>
    </rPh>
    <rPh sb="21" eb="23">
      <t>ケイカク</t>
    </rPh>
    <rPh sb="24" eb="26">
      <t>サクテイ</t>
    </rPh>
    <rPh sb="26" eb="28">
      <t>ギョウム</t>
    </rPh>
    <rPh sb="32" eb="34">
      <t>ザイセイ</t>
    </rPh>
    <rPh sb="35" eb="37">
      <t>アッパク</t>
    </rPh>
    <rPh sb="47" eb="50">
      <t>ロウキュウカ</t>
    </rPh>
    <rPh sb="50" eb="52">
      <t>タイサク</t>
    </rPh>
    <rPh sb="53" eb="55">
      <t>コンゴ</t>
    </rPh>
    <rPh sb="55" eb="56">
      <t>オオ</t>
    </rPh>
    <rPh sb="58" eb="60">
      <t>コウシン</t>
    </rPh>
    <rPh sb="60" eb="62">
      <t>ジギョウ</t>
    </rPh>
    <rPh sb="65" eb="68">
      <t>カノウセイ</t>
    </rPh>
    <rPh sb="75" eb="77">
      <t>ジンコウ</t>
    </rPh>
    <rPh sb="78" eb="80">
      <t>キュウスイ</t>
    </rPh>
    <rPh sb="80" eb="81">
      <t>リョウ</t>
    </rPh>
    <rPh sb="82" eb="84">
      <t>ゲンショウ</t>
    </rPh>
    <rPh sb="85" eb="87">
      <t>ヨソク</t>
    </rPh>
    <rPh sb="90" eb="92">
      <t>ザイゲン</t>
    </rPh>
    <rPh sb="92" eb="94">
      <t>カクホ</t>
    </rPh>
    <rPh sb="97" eb="99">
      <t>スイドウ</t>
    </rPh>
    <rPh sb="99" eb="101">
      <t>リョウキン</t>
    </rPh>
    <rPh sb="102" eb="104">
      <t>ミナオ</t>
    </rPh>
    <rPh sb="106" eb="108">
      <t>ヒッス</t>
    </rPh>
    <rPh sb="109" eb="111">
      <t>ジョウタイ</t>
    </rPh>
    <rPh sb="117" eb="120">
      <t>ゲスイドウ</t>
    </rPh>
    <rPh sb="120" eb="122">
      <t>リョウキン</t>
    </rPh>
    <rPh sb="123" eb="126">
      <t>ショウヒゼイ</t>
    </rPh>
    <rPh sb="127" eb="129">
      <t>カイテイ</t>
    </rPh>
    <rPh sb="130" eb="132">
      <t>コウリョ</t>
    </rPh>
    <rPh sb="135" eb="137">
      <t>オオハバ</t>
    </rPh>
    <rPh sb="138" eb="140">
      <t>ミナオ</t>
    </rPh>
    <rPh sb="142" eb="143">
      <t>キビ</t>
    </rPh>
    <rPh sb="153" eb="155">
      <t>ロウキュウ</t>
    </rPh>
    <rPh sb="155" eb="157">
      <t>シセツ</t>
    </rPh>
    <rPh sb="158" eb="160">
      <t>コウシン</t>
    </rPh>
    <rPh sb="161" eb="162">
      <t>サイ</t>
    </rPh>
    <rPh sb="166" eb="168">
      <t>コウシン</t>
    </rPh>
    <rPh sb="168" eb="170">
      <t>ヒヨウ</t>
    </rPh>
    <rPh sb="171" eb="174">
      <t>ヘイジュンカ</t>
    </rPh>
    <rPh sb="176" eb="178">
      <t>ケイカク</t>
    </rPh>
    <rPh sb="179" eb="180">
      <t>スス</t>
    </rPh>
    <phoneticPr fontId="4"/>
  </si>
  <si>
    <t xml:space="preserve">
　単年度収支は黒字となってはいるが、資産の計画的更新が行われておらず、漏水対応も部分的な補修対応に止まっている。
　定住人口よりも観光人口（観光客）が多く、かつ観光人口が右肩上がりの時代に整備した施設であることから、現状からは施設利用率は低い状態となっている。
 平成26年神城断層地震以来有収率は下降している。　現状として給水管の破損が多いと思われる。　　　　　　　今後、老朽管路・浄水施設の更新を平準化した上で行なうための財源の確保、施設規模の算定が課題である。</t>
    <rPh sb="2" eb="5">
      <t>タンネンド</t>
    </rPh>
    <rPh sb="5" eb="7">
      <t>シュウシ</t>
    </rPh>
    <rPh sb="8" eb="10">
      <t>クロジ</t>
    </rPh>
    <rPh sb="19" eb="21">
      <t>シサン</t>
    </rPh>
    <rPh sb="22" eb="25">
      <t>ケイカクテキ</t>
    </rPh>
    <rPh sb="25" eb="27">
      <t>コウシン</t>
    </rPh>
    <rPh sb="28" eb="29">
      <t>オコナ</t>
    </rPh>
    <rPh sb="36" eb="38">
      <t>ロウスイ</t>
    </rPh>
    <rPh sb="38" eb="40">
      <t>タイオウ</t>
    </rPh>
    <rPh sb="41" eb="44">
      <t>ブブンテキ</t>
    </rPh>
    <rPh sb="45" eb="47">
      <t>ホシュウ</t>
    </rPh>
    <rPh sb="47" eb="49">
      <t>タイオウ</t>
    </rPh>
    <rPh sb="50" eb="51">
      <t>トド</t>
    </rPh>
    <rPh sb="59" eb="61">
      <t>テイジュウ</t>
    </rPh>
    <rPh sb="61" eb="63">
      <t>ジンコウ</t>
    </rPh>
    <rPh sb="66" eb="68">
      <t>カンコウ</t>
    </rPh>
    <rPh sb="68" eb="70">
      <t>ジンコウ</t>
    </rPh>
    <rPh sb="71" eb="74">
      <t>カンコウキャク</t>
    </rPh>
    <rPh sb="76" eb="77">
      <t>オオ</t>
    </rPh>
    <rPh sb="81" eb="83">
      <t>カンコウ</t>
    </rPh>
    <rPh sb="83" eb="85">
      <t>ジンコウ</t>
    </rPh>
    <rPh sb="86" eb="87">
      <t>ミギ</t>
    </rPh>
    <rPh sb="87" eb="88">
      <t>カタ</t>
    </rPh>
    <rPh sb="88" eb="89">
      <t>ア</t>
    </rPh>
    <rPh sb="92" eb="94">
      <t>ジダイ</t>
    </rPh>
    <rPh sb="95" eb="97">
      <t>セイビ</t>
    </rPh>
    <rPh sb="99" eb="101">
      <t>シセツ</t>
    </rPh>
    <rPh sb="109" eb="111">
      <t>ゲンジョウ</t>
    </rPh>
    <rPh sb="114" eb="116">
      <t>シセツ</t>
    </rPh>
    <rPh sb="116" eb="119">
      <t>リヨウリツ</t>
    </rPh>
    <rPh sb="120" eb="121">
      <t>ヒク</t>
    </rPh>
    <rPh sb="122" eb="124">
      <t>ジョウタイ</t>
    </rPh>
    <rPh sb="158" eb="160">
      <t>ゲンジョウ</t>
    </rPh>
    <rPh sb="185" eb="187">
      <t>コンゴ</t>
    </rPh>
    <rPh sb="188" eb="190">
      <t>ロウキュウ</t>
    </rPh>
    <rPh sb="190" eb="192">
      <t>カンロ</t>
    </rPh>
    <rPh sb="193" eb="195">
      <t>ジョウスイ</t>
    </rPh>
    <rPh sb="195" eb="197">
      <t>シセツ</t>
    </rPh>
    <rPh sb="198" eb="200">
      <t>コウシン</t>
    </rPh>
    <rPh sb="214" eb="216">
      <t>ザイゲン</t>
    </rPh>
    <rPh sb="217" eb="219">
      <t>カクホ</t>
    </rPh>
    <rPh sb="220" eb="222">
      <t>シセツ</t>
    </rPh>
    <rPh sb="222" eb="224">
      <t>キボ</t>
    </rPh>
    <rPh sb="225" eb="227">
      <t>サンテイ</t>
    </rPh>
    <rPh sb="228" eb="230">
      <t>カダイ</t>
    </rPh>
    <phoneticPr fontId="4"/>
  </si>
  <si>
    <r>
      <t>　昭和50年以降大規模な拡張事業を行ったため、耐用年数40年以上が増えた。　　　　　　　　　　　　平成４～８年度において老朽管布設替事業を実施し終了した。</t>
    </r>
    <r>
      <rPr>
        <strike/>
        <sz val="11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　平成２８年度では「アセットマネジメント」を実施し、平成２９年「経営戦略」「更新計画」を策定し、平成４０年までの更新事業を予定している。
　今後は維持管理が主な業務となり、管路の更新も必須だが、先行して水処理施設（機械・電気・計装等）の更新が必要である。</t>
    </r>
    <rPh sb="49" eb="51">
      <t>ヘイセイ</t>
    </rPh>
    <rPh sb="54" eb="56">
      <t>ネンド</t>
    </rPh>
    <rPh sb="60" eb="62">
      <t>ロウキュウ</t>
    </rPh>
    <rPh sb="62" eb="63">
      <t>カン</t>
    </rPh>
    <rPh sb="63" eb="66">
      <t>フセツ</t>
    </rPh>
    <rPh sb="66" eb="68">
      <t>ジギョウ</t>
    </rPh>
    <rPh sb="69" eb="71">
      <t>ジッシ</t>
    </rPh>
    <rPh sb="72" eb="74">
      <t>シュウリョウ</t>
    </rPh>
    <rPh sb="79" eb="81">
      <t>ヘイセイ</t>
    </rPh>
    <rPh sb="100" eb="102">
      <t>ジッシ</t>
    </rPh>
    <rPh sb="110" eb="112">
      <t>ケイエイ</t>
    </rPh>
    <rPh sb="112" eb="114">
      <t>センリャク</t>
    </rPh>
    <rPh sb="116" eb="118">
      <t>コウシン</t>
    </rPh>
    <rPh sb="118" eb="120">
      <t>ケイカク</t>
    </rPh>
    <rPh sb="122" eb="124">
      <t>サクテイ</t>
    </rPh>
    <rPh sb="148" eb="150">
      <t>コンゴ</t>
    </rPh>
    <rPh sb="151" eb="153">
      <t>イジ</t>
    </rPh>
    <rPh sb="153" eb="155">
      <t>カンリ</t>
    </rPh>
    <rPh sb="156" eb="157">
      <t>オモ</t>
    </rPh>
    <rPh sb="158" eb="160">
      <t>ギョウム</t>
    </rPh>
    <rPh sb="164" eb="166">
      <t>カンロ</t>
    </rPh>
    <rPh sb="167" eb="169">
      <t>コウシン</t>
    </rPh>
    <rPh sb="170" eb="172">
      <t>ヒッス</t>
    </rPh>
    <rPh sb="175" eb="177">
      <t>センコウ</t>
    </rPh>
    <rPh sb="179" eb="180">
      <t>ミズ</t>
    </rPh>
    <rPh sb="180" eb="182">
      <t>ショリ</t>
    </rPh>
    <rPh sb="182" eb="184">
      <t>シセツ</t>
    </rPh>
    <rPh sb="185" eb="187">
      <t>キカイ</t>
    </rPh>
    <rPh sb="188" eb="190">
      <t>デンキ</t>
    </rPh>
    <rPh sb="191" eb="193">
      <t>ケイソウ</t>
    </rPh>
    <rPh sb="193" eb="194">
      <t>トウ</t>
    </rPh>
    <rPh sb="196" eb="198">
      <t>コウシン</t>
    </rPh>
    <rPh sb="199" eb="20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</si>
</sst>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1.19</c:v>
                </c:pt>
                <c:pt idx="1">
                  <c:v>0.04</c:v>
                </c:pt>
                <c:pt idx="2">
                  <c:v>0.5</c:v>
                </c:pt>
                <c:pt idx="3">
                  <c:v>0.16</c:v>
                </c:pt>
                <c:pt idx="4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3-41BA-AAD5-2FD06400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16608"/>
        <c:axId val="8611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13-41BA-AAD5-2FD06400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6608"/>
        <c:axId val="86118784"/>
      </c:lineChart>
      <c:dateAx>
        <c:axId val="8611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18784"/>
        <c:crosses val="autoZero"/>
        <c:auto val="1"/>
        <c:lblOffset val="100"/>
        <c:baseTimeUnit val="years"/>
      </c:dateAx>
      <c:valAx>
        <c:axId val="8611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1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32</c:v>
                </c:pt>
                <c:pt idx="1">
                  <c:v>30.25</c:v>
                </c:pt>
                <c:pt idx="2">
                  <c:v>38.64</c:v>
                </c:pt>
                <c:pt idx="3">
                  <c:v>36.79</c:v>
                </c:pt>
                <c:pt idx="4">
                  <c:v>37.630000000000003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B-492B-B114-3824EAA03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3808"/>
        <c:axId val="900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3B-492B-B114-3824EAA03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3808"/>
        <c:axId val="90030080"/>
      </c:lineChart>
      <c:dateAx>
        <c:axId val="900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30080"/>
        <c:crosses val="autoZero"/>
        <c:auto val="1"/>
        <c:lblOffset val="100"/>
        <c:baseTimeUnit val="years"/>
      </c:dateAx>
      <c:valAx>
        <c:axId val="9003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63.9</c:v>
                </c:pt>
                <c:pt idx="1">
                  <c:v>66.25</c:v>
                </c:pt>
                <c:pt idx="2">
                  <c:v>53.55</c:v>
                </c:pt>
                <c:pt idx="3">
                  <c:v>47.51</c:v>
                </c:pt>
                <c:pt idx="4">
                  <c:v>46.26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95-4D01-84EE-1152798A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08512"/>
        <c:axId val="902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95-4D01-84EE-1152798A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8512"/>
        <c:axId val="90218880"/>
      </c:lineChart>
      <c:dateAx>
        <c:axId val="9020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18880"/>
        <c:crosses val="autoZero"/>
        <c:auto val="1"/>
        <c:lblOffset val="100"/>
        <c:baseTimeUnit val="years"/>
      </c:dateAx>
      <c:valAx>
        <c:axId val="902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08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109.91</c:v>
                </c:pt>
                <c:pt idx="1">
                  <c:v>126</c:v>
                </c:pt>
                <c:pt idx="2">
                  <c:v>115.26</c:v>
                </c:pt>
                <c:pt idx="3">
                  <c:v>119.88</c:v>
                </c:pt>
                <c:pt idx="4">
                  <c:v>119.66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5-4A45-9BFC-514FA9D82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53856"/>
        <c:axId val="8616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E5-4A45-9BFC-514FA9D82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3856"/>
        <c:axId val="86164224"/>
      </c:lineChart>
      <c:dateAx>
        <c:axId val="861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164224"/>
        <c:crosses val="autoZero"/>
        <c:auto val="1"/>
        <c:lblOffset val="100"/>
        <c:baseTimeUnit val="years"/>
      </c:dateAx>
      <c:valAx>
        <c:axId val="86164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1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58.17</c:v>
                </c:pt>
                <c:pt idx="2">
                  <c:v>59.33</c:v>
                </c:pt>
                <c:pt idx="3">
                  <c:v>60.85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A6-47BA-BE6E-4062F1F7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66784"/>
        <c:axId val="885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A6-47BA-BE6E-4062F1F7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6784"/>
        <c:axId val="88568960"/>
      </c:lineChart>
      <c:dateAx>
        <c:axId val="8856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68960"/>
        <c:crosses val="autoZero"/>
        <c:auto val="1"/>
        <c:lblOffset val="100"/>
        <c:baseTimeUnit val="years"/>
      </c:dateAx>
      <c:valAx>
        <c:axId val="885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6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2.4900000000000002</c:v>
                </c:pt>
                <c:pt idx="2">
                  <c:v>16.91</c:v>
                </c:pt>
                <c:pt idx="3">
                  <c:v>16.399999999999999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22-4D98-8C37-2CBB1FB1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87648"/>
        <c:axId val="9012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22-4D98-8C37-2CBB1FB1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87648"/>
        <c:axId val="90129920"/>
      </c:lineChart>
      <c:dateAx>
        <c:axId val="8858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29920"/>
        <c:crosses val="autoZero"/>
        <c:auto val="1"/>
        <c:lblOffset val="100"/>
        <c:baseTimeUnit val="years"/>
      </c:dateAx>
      <c:valAx>
        <c:axId val="9012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8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0-455D-AF95-5F965545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9360"/>
        <c:axId val="8978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0-455D-AF95-5F965545A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9360"/>
        <c:axId val="89784704"/>
      </c:lineChart>
      <c:dateAx>
        <c:axId val="901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84704"/>
        <c:crosses val="autoZero"/>
        <c:auto val="1"/>
        <c:lblOffset val="100"/>
        <c:baseTimeUnit val="years"/>
      </c:dateAx>
      <c:valAx>
        <c:axId val="89784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1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2480.81</c:v>
                </c:pt>
                <c:pt idx="1">
                  <c:v>494.8</c:v>
                </c:pt>
                <c:pt idx="2">
                  <c:v>486.97</c:v>
                </c:pt>
                <c:pt idx="3">
                  <c:v>537.51</c:v>
                </c:pt>
                <c:pt idx="4">
                  <c:v>596.24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65-4183-AE90-47961206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11584"/>
        <c:axId val="8981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65-4183-AE90-47961206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1584"/>
        <c:axId val="89817856"/>
      </c:lineChart>
      <c:dateAx>
        <c:axId val="898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17856"/>
        <c:crosses val="autoZero"/>
        <c:auto val="1"/>
        <c:lblOffset val="100"/>
        <c:baseTimeUnit val="years"/>
      </c:dateAx>
      <c:valAx>
        <c:axId val="89817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1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236.69</c:v>
                </c:pt>
                <c:pt idx="1">
                  <c:v>225.63</c:v>
                </c:pt>
                <c:pt idx="2">
                  <c:v>207.54</c:v>
                </c:pt>
                <c:pt idx="3">
                  <c:v>185.45</c:v>
                </c:pt>
                <c:pt idx="4">
                  <c:v>162.87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E-4431-BFEE-6AEF07D56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2928"/>
        <c:axId val="8985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7E-4431-BFEE-6AEF07D56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928"/>
        <c:axId val="89859200"/>
      </c:lineChart>
      <c:dateAx>
        <c:axId val="8985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59200"/>
        <c:crosses val="autoZero"/>
        <c:auto val="1"/>
        <c:lblOffset val="100"/>
        <c:baseTimeUnit val="years"/>
      </c:dateAx>
      <c:valAx>
        <c:axId val="89859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5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105.56</c:v>
                </c:pt>
                <c:pt idx="1">
                  <c:v>124.83</c:v>
                </c:pt>
                <c:pt idx="2">
                  <c:v>113.03</c:v>
                </c:pt>
                <c:pt idx="3">
                  <c:v>116.47</c:v>
                </c:pt>
                <c:pt idx="4">
                  <c:v>115.94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CB-4EEA-ADB5-1C3C2176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4272"/>
        <c:axId val="899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CB-4EEA-ADB5-1C3C2176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00544"/>
      </c:lineChart>
      <c:dateAx>
        <c:axId val="898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00544"/>
        <c:crosses val="autoZero"/>
        <c:auto val="1"/>
        <c:lblOffset val="100"/>
        <c:baseTimeUnit val="years"/>
      </c:dateAx>
      <c:valAx>
        <c:axId val="899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94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163.01</c:v>
                </c:pt>
                <c:pt idx="1">
                  <c:v>138.83000000000001</c:v>
                </c:pt>
                <c:pt idx="2">
                  <c:v>147.02000000000001</c:v>
                </c:pt>
                <c:pt idx="3">
                  <c:v>169.49</c:v>
                </c:pt>
                <c:pt idx="4">
                  <c:v>170.97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B-4655-A537-CA45ADA0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12832"/>
        <c:axId val="8991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B-4655-A537-CA45ADA0D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752"/>
      </c:lineChart>
      <c:dateAx>
        <c:axId val="8991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14752"/>
        <c:crosses val="autoZero"/>
        <c:auto val="1"/>
        <c:lblOffset val="100"/>
        <c:baseTimeUnit val="years"/>
      </c:dateAx>
      <c:valAx>
        <c:axId val="8991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1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長野県　白馬村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69" t="s">
        <v>2</v>
      </c>
      <c r="J7" s="70"/>
      <c r="K7" s="70"/>
      <c r="L7" s="70"/>
      <c r="M7" s="70"/>
      <c r="N7" s="70"/>
      <c r="O7" s="71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4"/>
      <c r="AL7" s="72" t="s">
        <v>6</v>
      </c>
      <c r="AM7" s="72"/>
      <c r="AN7" s="72"/>
      <c r="AO7" s="72"/>
      <c r="AP7" s="72"/>
      <c r="AQ7" s="72"/>
      <c r="AR7" s="72"/>
      <c r="AS7" s="72"/>
      <c r="AT7" s="69" t="s">
        <v>7</v>
      </c>
      <c r="AU7" s="70"/>
      <c r="AV7" s="70"/>
      <c r="AW7" s="70"/>
      <c r="AX7" s="70"/>
      <c r="AY7" s="70"/>
      <c r="AZ7" s="70"/>
      <c r="BA7" s="70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A8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4"/>
      <c r="AL8" s="64">
        <f>データ!$R$6</f>
        <v>9244</v>
      </c>
      <c r="AM8" s="64"/>
      <c r="AN8" s="64"/>
      <c r="AO8" s="64"/>
      <c r="AP8" s="64"/>
      <c r="AQ8" s="64"/>
      <c r="AR8" s="64"/>
      <c r="AS8" s="64"/>
      <c r="AT8" s="60">
        <f>データ!$S$6</f>
        <v>189.36</v>
      </c>
      <c r="AU8" s="61"/>
      <c r="AV8" s="61"/>
      <c r="AW8" s="61"/>
      <c r="AX8" s="61"/>
      <c r="AY8" s="61"/>
      <c r="AZ8" s="61"/>
      <c r="BA8" s="61"/>
      <c r="BB8" s="63">
        <f>データ!$T$6</f>
        <v>48.82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10</v>
      </c>
      <c r="BM8" s="6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69" t="s">
        <v>13</v>
      </c>
      <c r="J9" s="70"/>
      <c r="K9" s="70"/>
      <c r="L9" s="70"/>
      <c r="M9" s="70"/>
      <c r="N9" s="70"/>
      <c r="O9" s="71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4"/>
      <c r="AJ9" s="4"/>
      <c r="AK9" s="4"/>
      <c r="AL9" s="72" t="s">
        <v>16</v>
      </c>
      <c r="AM9" s="72"/>
      <c r="AN9" s="72"/>
      <c r="AO9" s="72"/>
      <c r="AP9" s="72"/>
      <c r="AQ9" s="72"/>
      <c r="AR9" s="72"/>
      <c r="AS9" s="72"/>
      <c r="AT9" s="69" t="s">
        <v>17</v>
      </c>
      <c r="AU9" s="70"/>
      <c r="AV9" s="70"/>
      <c r="AW9" s="70"/>
      <c r="AX9" s="70"/>
      <c r="AY9" s="70"/>
      <c r="AZ9" s="70"/>
      <c r="BA9" s="70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58" t="s">
        <v>19</v>
      </c>
      <c r="BM9" s="5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0" t="str">
        <f>データ!$N$6</f>
        <v>-</v>
      </c>
      <c r="C10" s="61"/>
      <c r="D10" s="61"/>
      <c r="E10" s="61"/>
      <c r="F10" s="61"/>
      <c r="G10" s="61"/>
      <c r="H10" s="61"/>
      <c r="I10" s="60">
        <f>データ!$O$6</f>
        <v>84.16</v>
      </c>
      <c r="J10" s="61"/>
      <c r="K10" s="61"/>
      <c r="L10" s="61"/>
      <c r="M10" s="61"/>
      <c r="N10" s="61"/>
      <c r="O10" s="62"/>
      <c r="P10" s="63">
        <f>データ!$P$6</f>
        <v>98.52</v>
      </c>
      <c r="Q10" s="63"/>
      <c r="R10" s="63"/>
      <c r="S10" s="63"/>
      <c r="T10" s="63"/>
      <c r="U10" s="63"/>
      <c r="V10" s="63"/>
      <c r="W10" s="64">
        <f>データ!$Q$6</f>
        <v>3670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8815</v>
      </c>
      <c r="AM10" s="64"/>
      <c r="AN10" s="64"/>
      <c r="AO10" s="64"/>
      <c r="AP10" s="64"/>
      <c r="AQ10" s="64"/>
      <c r="AR10" s="64"/>
      <c r="AS10" s="64"/>
      <c r="AT10" s="60">
        <f>データ!$V$6</f>
        <v>22.8</v>
      </c>
      <c r="AU10" s="61"/>
      <c r="AV10" s="61"/>
      <c r="AW10" s="61"/>
      <c r="AX10" s="61"/>
      <c r="AY10" s="61"/>
      <c r="AZ10" s="61"/>
      <c r="BA10" s="61"/>
      <c r="BB10" s="63">
        <f>データ!$W$6</f>
        <v>386.62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23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118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 x14ac:dyDescent="0.15">
      <c r="A34" s="2"/>
      <c r="B34" s="17"/>
      <c r="C34" s="49" t="s">
        <v>26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9"/>
      <c r="R34" s="49" t="s">
        <v>27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9"/>
      <c r="AG34" s="49" t="s">
        <v>28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19"/>
      <c r="AV34" s="49" t="s">
        <v>29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 x14ac:dyDescent="0.15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119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 x14ac:dyDescent="0.15">
      <c r="A56" s="2"/>
      <c r="B56" s="17"/>
      <c r="C56" s="49" t="s">
        <v>31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9"/>
      <c r="R56" s="49" t="s">
        <v>32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9"/>
      <c r="AG56" s="49" t="s">
        <v>33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19"/>
      <c r="AV56" s="49" t="s">
        <v>34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 x14ac:dyDescent="0.15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1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 x14ac:dyDescent="0.15">
      <c r="A60" s="2"/>
      <c r="B60" s="50" t="s">
        <v>35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 x14ac:dyDescent="0.15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117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 x14ac:dyDescent="0.15">
      <c r="A79" s="2"/>
      <c r="B79" s="17"/>
      <c r="C79" s="49" t="s">
        <v>37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9"/>
      <c r="V79" s="19"/>
      <c r="W79" s="49" t="s">
        <v>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9"/>
      <c r="AP79" s="19"/>
      <c r="AQ79" s="49" t="s">
        <v>39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 x14ac:dyDescent="0.15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9"/>
      <c r="V80" s="1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9"/>
      <c r="AP80" s="1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UPW27txvV8w/+hg2L7UaEpD6ZGnEino5s4Q1dsaaKjrlks1lC8b+JU4A/lmcKFAmwP6nUavrA8ttiSIOMIe/3A==" saltValue="eOWqfGjLa4Egw97IXWsNO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63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64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66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67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68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69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70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71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72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73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74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75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76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204854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長野県　白馬村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84.16</v>
      </c>
      <c r="P6" s="34">
        <f t="shared" si="3"/>
        <v>98.52</v>
      </c>
      <c r="Q6" s="34">
        <f t="shared" si="3"/>
        <v>3670</v>
      </c>
      <c r="R6" s="34">
        <f t="shared" si="3"/>
        <v>9244</v>
      </c>
      <c r="S6" s="34">
        <f t="shared" si="3"/>
        <v>189.36</v>
      </c>
      <c r="T6" s="34">
        <f t="shared" si="3"/>
        <v>48.82</v>
      </c>
      <c r="U6" s="34">
        <f t="shared" si="3"/>
        <v>8815</v>
      </c>
      <c r="V6" s="34">
        <f t="shared" si="3"/>
        <v>22.8</v>
      </c>
      <c r="W6" s="34">
        <f t="shared" si="3"/>
        <v>386.62</v>
      </c>
      <c r="X6" s="35">
        <f>IF(X7="",NA(),X7)</f>
        <v>109.91</v>
      </c>
      <c r="Y6" s="35">
        <f t="shared" ref="Y6:AG6" si="4">IF(Y7="",NA(),Y7)</f>
        <v>126</v>
      </c>
      <c r="Z6" s="35">
        <f t="shared" si="4"/>
        <v>115.26</v>
      </c>
      <c r="AA6" s="35">
        <f t="shared" si="4"/>
        <v>119.88</v>
      </c>
      <c r="AB6" s="35">
        <f t="shared" si="4"/>
        <v>119.66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2480.81</v>
      </c>
      <c r="AU6" s="35">
        <f t="shared" ref="AU6:BC6" si="6">IF(AU7="",NA(),AU7)</f>
        <v>494.8</v>
      </c>
      <c r="AV6" s="35">
        <f t="shared" si="6"/>
        <v>486.97</v>
      </c>
      <c r="AW6" s="35">
        <f t="shared" si="6"/>
        <v>537.51</v>
      </c>
      <c r="AX6" s="35">
        <f t="shared" si="6"/>
        <v>596.24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236.69</v>
      </c>
      <c r="BF6" s="35">
        <f t="shared" ref="BF6:BN6" si="7">IF(BF7="",NA(),BF7)</f>
        <v>225.63</v>
      </c>
      <c r="BG6" s="35">
        <f t="shared" si="7"/>
        <v>207.54</v>
      </c>
      <c r="BH6" s="35">
        <f t="shared" si="7"/>
        <v>185.45</v>
      </c>
      <c r="BI6" s="35">
        <f t="shared" si="7"/>
        <v>162.87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105.56</v>
      </c>
      <c r="BQ6" s="35">
        <f t="shared" ref="BQ6:BY6" si="8">IF(BQ7="",NA(),BQ7)</f>
        <v>124.83</v>
      </c>
      <c r="BR6" s="35">
        <f t="shared" si="8"/>
        <v>113.03</v>
      </c>
      <c r="BS6" s="35">
        <f t="shared" si="8"/>
        <v>116.47</v>
      </c>
      <c r="BT6" s="35">
        <f t="shared" si="8"/>
        <v>115.94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163.01</v>
      </c>
      <c r="CB6" s="35">
        <f t="shared" ref="CB6:CJ6" si="9">IF(CB7="",NA(),CB7)</f>
        <v>138.83000000000001</v>
      </c>
      <c r="CC6" s="35">
        <f t="shared" si="9"/>
        <v>147.02000000000001</v>
      </c>
      <c r="CD6" s="35">
        <f t="shared" si="9"/>
        <v>169.49</v>
      </c>
      <c r="CE6" s="35">
        <f t="shared" si="9"/>
        <v>170.97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32</v>
      </c>
      <c r="CM6" s="35">
        <f t="shared" ref="CM6:CU6" si="10">IF(CM7="",NA(),CM7)</f>
        <v>30.25</v>
      </c>
      <c r="CN6" s="35">
        <f t="shared" si="10"/>
        <v>38.64</v>
      </c>
      <c r="CO6" s="35">
        <f t="shared" si="10"/>
        <v>36.79</v>
      </c>
      <c r="CP6" s="35">
        <f t="shared" si="10"/>
        <v>37.630000000000003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63.9</v>
      </c>
      <c r="CX6" s="35">
        <f t="shared" ref="CX6:DF6" si="11">IF(CX7="",NA(),CX7)</f>
        <v>66.25</v>
      </c>
      <c r="CY6" s="35">
        <f t="shared" si="11"/>
        <v>53.55</v>
      </c>
      <c r="CZ6" s="35">
        <f t="shared" si="11"/>
        <v>47.51</v>
      </c>
      <c r="DA6" s="35">
        <f t="shared" si="11"/>
        <v>46.26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57.43</v>
      </c>
      <c r="DI6" s="35">
        <f t="shared" ref="DI6:DQ6" si="12">IF(DI7="",NA(),DI7)</f>
        <v>58.17</v>
      </c>
      <c r="DJ6" s="35">
        <f t="shared" si="12"/>
        <v>59.33</v>
      </c>
      <c r="DK6" s="35">
        <f t="shared" si="12"/>
        <v>60.85</v>
      </c>
      <c r="DL6" s="34">
        <f t="shared" si="12"/>
        <v>0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5">
        <f t="shared" ref="DT6:EB6" si="13">IF(DT7="",NA(),DT7)</f>
        <v>2.4900000000000002</v>
      </c>
      <c r="DU6" s="35">
        <f t="shared" si="13"/>
        <v>16.91</v>
      </c>
      <c r="DV6" s="35">
        <f t="shared" si="13"/>
        <v>16.399999999999999</v>
      </c>
      <c r="DW6" s="35">
        <f t="shared" si="13"/>
        <v>33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>
        <f>IF(ED7="",NA(),ED7)</f>
        <v>1.19</v>
      </c>
      <c r="EE6" s="35">
        <f t="shared" ref="EE6:EM6" si="14">IF(EE7="",NA(),EE7)</f>
        <v>0.04</v>
      </c>
      <c r="EF6" s="35">
        <f t="shared" si="14"/>
        <v>0.5</v>
      </c>
      <c r="EG6" s="35">
        <f t="shared" si="14"/>
        <v>0.16</v>
      </c>
      <c r="EH6" s="35">
        <f t="shared" si="14"/>
        <v>0.18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204854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84.16</v>
      </c>
      <c r="P7" s="38">
        <v>98.52</v>
      </c>
      <c r="Q7" s="38">
        <v>3670</v>
      </c>
      <c r="R7" s="38">
        <v>9244</v>
      </c>
      <c r="S7" s="38">
        <v>189.36</v>
      </c>
      <c r="T7" s="38">
        <v>48.82</v>
      </c>
      <c r="U7" s="38">
        <v>8815</v>
      </c>
      <c r="V7" s="38">
        <v>22.8</v>
      </c>
      <c r="W7" s="38">
        <v>386.62</v>
      </c>
      <c r="X7" s="38">
        <v>109.91</v>
      </c>
      <c r="Y7" s="38">
        <v>126</v>
      </c>
      <c r="Z7" s="38">
        <v>115.26</v>
      </c>
      <c r="AA7" s="38">
        <v>119.88</v>
      </c>
      <c r="AB7" s="38">
        <v>119.66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2480.81</v>
      </c>
      <c r="AU7" s="38">
        <v>494.8</v>
      </c>
      <c r="AV7" s="38">
        <v>486.97</v>
      </c>
      <c r="AW7" s="38">
        <v>537.51</v>
      </c>
      <c r="AX7" s="38">
        <v>596.24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236.69</v>
      </c>
      <c r="BF7" s="38">
        <v>225.63</v>
      </c>
      <c r="BG7" s="38">
        <v>207.54</v>
      </c>
      <c r="BH7" s="38">
        <v>185.45</v>
      </c>
      <c r="BI7" s="38">
        <v>162.87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105.56</v>
      </c>
      <c r="BQ7" s="38">
        <v>124.83</v>
      </c>
      <c r="BR7" s="38">
        <v>113.03</v>
      </c>
      <c r="BS7" s="38">
        <v>116.47</v>
      </c>
      <c r="BT7" s="38">
        <v>115.94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163.01</v>
      </c>
      <c r="CB7" s="38">
        <v>138.83000000000001</v>
      </c>
      <c r="CC7" s="38">
        <v>147.02000000000001</v>
      </c>
      <c r="CD7" s="38">
        <v>169.49</v>
      </c>
      <c r="CE7" s="38">
        <v>170.97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32</v>
      </c>
      <c r="CM7" s="38">
        <v>30.25</v>
      </c>
      <c r="CN7" s="38">
        <v>38.64</v>
      </c>
      <c r="CO7" s="38">
        <v>36.79</v>
      </c>
      <c r="CP7" s="38">
        <v>37.630000000000003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63.9</v>
      </c>
      <c r="CX7" s="38">
        <v>66.25</v>
      </c>
      <c r="CY7" s="38">
        <v>53.55</v>
      </c>
      <c r="CZ7" s="38">
        <v>47.51</v>
      </c>
      <c r="DA7" s="38">
        <v>46.26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57.43</v>
      </c>
      <c r="DI7" s="38">
        <v>58.17</v>
      </c>
      <c r="DJ7" s="38">
        <v>59.33</v>
      </c>
      <c r="DK7" s="38">
        <v>60.85</v>
      </c>
      <c r="DL7" s="38">
        <v>0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0</v>
      </c>
      <c r="DT7" s="38">
        <v>2.4900000000000002</v>
      </c>
      <c r="DU7" s="38">
        <v>16.91</v>
      </c>
      <c r="DV7" s="38">
        <v>16.399999999999999</v>
      </c>
      <c r="DW7" s="38">
        <v>33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1.19</v>
      </c>
      <c r="EE7" s="38">
        <v>0.04</v>
      </c>
      <c r="EF7" s="38">
        <v>0.5</v>
      </c>
      <c r="EG7" s="38">
        <v>0.16</v>
      </c>
      <c r="EH7" s="38">
        <v>0.18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2019-02-08T06:22:27Z</cp:lastPrinted>
  <dcterms:created xsi:type="dcterms:W3CDTF">2018-12-03T08:31:41Z</dcterms:created>
  <dcterms:modified xsi:type="dcterms:W3CDTF">2019-02-20T12:02:56Z</dcterms:modified>
</cp:coreProperties>
</file>