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nrAWF8ohYQj/coltInOjDBab0iOhULZw4/hwalgU0mjVRfF9X4DhdOz+Efz40Sc8b3wrg7vNc3WZEJX3espmw==" workbookSaltValue="JAo4ZEpN2GCVmLCdBxCeT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<sst xmlns="http://schemas.openxmlformats.org/spreadsheetml/2006/main" count="237" uniqueCount="124">
  <si>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</si>
  <si>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</si>
  <si>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</si>
  <si>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</si>
  <si>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</si>
  <si>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</si>
  <si>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</si>
  <si>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</si>
  <si>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</si>
  <si>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</si>
  <si>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</si>
  <si>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</si>
  <si>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</si>
  <si>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</si>
  <si>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</si>
  <si>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</si>
  <si>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</si>
  <si>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</si>
  <si>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</si>
  <si>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</si>
  <si>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</si>
  <si>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</si>
  <si>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</si>
  <si>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</si>
  <si>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</si>
  <si>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</si>
  <si>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</si>
  <si>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</si>
  <si>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</si>
  <si>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</si>
  <si>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</si>
  <si>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</si>
  <si>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</si>
  <si>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</si>
  <si>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</si>
  <si>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</si>
  <si>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</si>
  <si>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</si>
  <si>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</si>
  <si>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</si>
  <si>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</si>
  <si>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</si>
  <si>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</si>
  <si>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</si>
  <si>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</si>
  <si>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</si>
  <si>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</si>
  <si>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</si>
  <si>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</si>
  <si>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</si>
  <si>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</si>
  <si>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</si>
  <si>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</si>
  <si>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</si>
  <si>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</si>
  <si>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</si>
  <si>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</si>
  <si>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</si>
  <si>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</si>
  <si>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</si>
  <si>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</si>
  <si>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</si>
  <si>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</si>
  <si>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</si>
  <si>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</si>
  <si>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</si>
  <si>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</si>
  <si>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</si>
  <si>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</si>
  <si>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</si>
  <si>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</si>
  <si>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</si>
  <si>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</si>
  <si>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</si>
  <si>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</si>
  <si>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</si>
  <si>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</si>
  <si>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</si>
  <si>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</si>
  <si>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</si>
  <si>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</si>
  <si>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</si>
  <si>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</si>
  <si>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</si>
  <si>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</si>
  <si>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</si>
  <si>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</si>
  <si>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</si>
  <si>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</si>
  <si>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</si>
  <si>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</si>
  <si>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</si>
  <si>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</si>
  <si>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</si>
  <si>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</si>
  <si>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</si>
  <si>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</si>
  <si>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</si>
  <si>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</si>
  <si>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</si>
  <si>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</si>
  <si>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</si>
  <si>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</si>
  <si>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</si>
  <si>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</si>
  <si>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</si>
  <si>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</si>
  <si>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</si>
  <si>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池田町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</si>
  <si>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</si>
  <si>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</si>
  <si>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</si>
  <si>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</si>
  <si>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</si>
  <si>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</si>
  <si>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</si>
  <si>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</si>
  <si>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</si>
  <si>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</si>
  <si>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</si>
  <si>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</si>
  <si>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給水人口の減少が続く山間地であるため、投資費用に見合う収益が見込めず赤字となっている。
施設利用率については、平成28年度に配水能力について見直しを行い、配水能力が大きくなったため、利用率は大幅に減少している。また、少数の大口利用者の利用状況による施設利用率が大きく影響しており、平成29年度は利用が多かったため、収益的収支比率及び料金回収率が昨年より向上した。
また、漏水等の原因により有収率は低下し、給水原価が高くなった。</t>
    <rPh sb="140" eb="142">
      <t>ヘイセイ</t>
    </rPh>
    <rPh sb="144" eb="146">
      <t>ネンド</t>
    </rPh>
    <rPh sb="147" eb="149">
      <t>リヨウ</t>
    </rPh>
    <rPh sb="150" eb="151">
      <t>オオ</t>
    </rPh>
    <rPh sb="185" eb="187">
      <t>ロウスイ</t>
    </rPh>
    <rPh sb="187" eb="188">
      <t>トウ</t>
    </rPh>
    <rPh sb="189" eb="191">
      <t>ゲンイン</t>
    </rPh>
    <rPh sb="198" eb="200">
      <t>テイカ</t>
    </rPh>
    <rPh sb="202" eb="204">
      <t>キュウスイ</t>
    </rPh>
    <rPh sb="204" eb="206">
      <t>ゲンカ</t>
    </rPh>
    <rPh sb="207" eb="208">
      <t>タカ</t>
    </rPh>
    <phoneticPr fontId="4"/>
  </si>
  <si>
    <t>区域内の高齢化が進んでおり、給水人口は今後も減少していくと見込まれる。収入の増加は見込めないため、有収率の向上により費用の削減を図り、収益的収支比率の改善を図る。
給水人口の減少により施設更新は困難な状況にあるため、漏水等が発生している箇所を随時更新していく。</t>
    <rPh sb="108" eb="110">
      <t>ロウスイ</t>
    </rPh>
    <rPh sb="110" eb="111">
      <t>トウ</t>
    </rPh>
    <rPh sb="112" eb="114">
      <t>ハッセイ</t>
    </rPh>
    <rPh sb="118" eb="120">
      <t>カショ</t>
    </rPh>
    <rPh sb="121" eb="123">
      <t>ズイジ</t>
    </rPh>
    <rPh sb="123" eb="125">
      <t>コウシン</t>
    </rPh>
    <phoneticPr fontId="4"/>
  </si>
  <si>
    <t>管路については、数年で法定耐用年数の40年を迎え、今後経年化率が上昇する状況となっているが、資産の把握が不十分なため、更新はほとんど進んでいない。</t>
    <rPh sb="46" eb="48">
      <t>シサン</t>
    </rPh>
    <rPh sb="49" eb="51">
      <t>ハアク</t>
    </rPh>
    <rPh sb="52" eb="55">
      <t>フジュウブン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</si>
</sst>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66-4F6E-A232-4ACAC6B36E91}"/>
            </c:ext>
          </c:extLst>
        </c:ser>
        <c:dLbls>
          <c:showLegendKey val="0"/>
          <c:showVal val="0"/>
          <c:showCatName val="0"/>
          <c:showSerName val="0"/>
          <c:showPercent val="0"/>
          <c:showBubbleSize val="0"/>
        </c:dLbls>
        <c:gapWidth val="150"/>
        <c:axId val="88410368"/>
        <c:axId val="884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EA66-4F6E-A232-4ACAC6B36E91}"/>
            </c:ext>
          </c:extLst>
        </c:ser>
        <c:dLbls>
          <c:showLegendKey val="0"/>
          <c:showVal val="0"/>
          <c:showCatName val="0"/>
          <c:showSerName val="0"/>
          <c:showPercent val="0"/>
          <c:showBubbleSize val="0"/>
        </c:dLbls>
        <c:marker val="1"/>
        <c:smooth val="0"/>
        <c:axId val="88410368"/>
        <c:axId val="88412544"/>
      </c:lineChart>
      <c:dateAx>
        <c:axId val="88410368"/>
        <c:scaling>
          <c:orientation val="minMax"/>
        </c:scaling>
        <c:delete val="1"/>
        <c:axPos val="b"/>
        <c:numFmt formatCode="ge" sourceLinked="1"/>
        <c:majorTickMark val="none"/>
        <c:minorTickMark val="none"/>
        <c:tickLblPos val="none"/>
        <c:crossAx val="88412544"/>
        <c:crosses val="autoZero"/>
        <c:auto val="1"/>
        <c:lblOffset val="100"/>
        <c:baseTimeUnit val="years"/>
      </c:dateAx>
      <c:valAx>
        <c:axId val="884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71.040000000000006</c:v>
                </c:pt>
                <c:pt idx="1">
                  <c:v>81.93</c:v>
                </c:pt>
                <c:pt idx="2">
                  <c:v>73.56</c:v>
                </c:pt>
                <c:pt idx="3">
                  <c:v>15.86</c:v>
                </c:pt>
                <c:pt idx="4">
                  <c:v>20.95</c:v>
                </c:pt>
              </c:numCache>
            </c:numRef>
          </c:val>
          <c:extLst xmlns:c16r2="http://schemas.microsoft.com/office/drawing/2015/06/chart">
            <c:ext xmlns:c16="http://schemas.microsoft.com/office/drawing/2014/chart" uri="{C3380CC4-5D6E-409C-BE32-E72D297353CC}">
              <c16:uniqueId val="{00000000-3C46-4213-AF7A-7E38ED195D01}"/>
            </c:ext>
          </c:extLst>
        </c:ser>
        <c:dLbls>
          <c:showLegendKey val="0"/>
          <c:showVal val="0"/>
          <c:showCatName val="0"/>
          <c:showSerName val="0"/>
          <c:showPercent val="0"/>
          <c:showBubbleSize val="0"/>
        </c:dLbls>
        <c:gapWidth val="150"/>
        <c:axId val="100050816"/>
        <c:axId val="1000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3C46-4213-AF7A-7E38ED195D01}"/>
            </c:ext>
          </c:extLst>
        </c:ser>
        <c:dLbls>
          <c:showLegendKey val="0"/>
          <c:showVal val="0"/>
          <c:showCatName val="0"/>
          <c:showSerName val="0"/>
          <c:showPercent val="0"/>
          <c:showBubbleSize val="0"/>
        </c:dLbls>
        <c:marker val="1"/>
        <c:smooth val="0"/>
        <c:axId val="100050816"/>
        <c:axId val="100057088"/>
      </c:lineChart>
      <c:dateAx>
        <c:axId val="100050816"/>
        <c:scaling>
          <c:orientation val="minMax"/>
        </c:scaling>
        <c:delete val="1"/>
        <c:axPos val="b"/>
        <c:numFmt formatCode="ge" sourceLinked="1"/>
        <c:majorTickMark val="none"/>
        <c:minorTickMark val="none"/>
        <c:tickLblPos val="none"/>
        <c:crossAx val="100057088"/>
        <c:crosses val="autoZero"/>
        <c:auto val="1"/>
        <c:lblOffset val="100"/>
        <c:baseTimeUnit val="years"/>
      </c:dateAx>
      <c:valAx>
        <c:axId val="100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42.69</c:v>
                </c:pt>
                <c:pt idx="1">
                  <c:v>39.64</c:v>
                </c:pt>
                <c:pt idx="2">
                  <c:v>47.74</c:v>
                </c:pt>
                <c:pt idx="3">
                  <c:v>61.09</c:v>
                </c:pt>
                <c:pt idx="4">
                  <c:v>52.95</c:v>
                </c:pt>
              </c:numCache>
            </c:numRef>
          </c:val>
          <c:extLst xmlns:c16r2="http://schemas.microsoft.com/office/drawing/2015/06/chart">
            <c:ext xmlns:c16="http://schemas.microsoft.com/office/drawing/2014/chart" uri="{C3380CC4-5D6E-409C-BE32-E72D297353CC}">
              <c16:uniqueId val="{00000000-BDD3-4A6F-9861-6A4A1E5C238E}"/>
            </c:ext>
          </c:extLst>
        </c:ser>
        <c:dLbls>
          <c:showLegendKey val="0"/>
          <c:showVal val="0"/>
          <c:showCatName val="0"/>
          <c:showSerName val="0"/>
          <c:showPercent val="0"/>
          <c:showBubbleSize val="0"/>
        </c:dLbls>
        <c:gapWidth val="150"/>
        <c:axId val="99645696"/>
        <c:axId val="996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BDD3-4A6F-9861-6A4A1E5C238E}"/>
            </c:ext>
          </c:extLst>
        </c:ser>
        <c:dLbls>
          <c:showLegendKey val="0"/>
          <c:showVal val="0"/>
          <c:showCatName val="0"/>
          <c:showSerName val="0"/>
          <c:showPercent val="0"/>
          <c:showBubbleSize val="0"/>
        </c:dLbls>
        <c:marker val="1"/>
        <c:smooth val="0"/>
        <c:axId val="99645696"/>
        <c:axId val="99656064"/>
      </c:lineChart>
      <c:dateAx>
        <c:axId val="99645696"/>
        <c:scaling>
          <c:orientation val="minMax"/>
        </c:scaling>
        <c:delete val="1"/>
        <c:axPos val="b"/>
        <c:numFmt formatCode="ge" sourceLinked="1"/>
        <c:majorTickMark val="none"/>
        <c:minorTickMark val="none"/>
        <c:tickLblPos val="none"/>
        <c:crossAx val="99656064"/>
        <c:crosses val="autoZero"/>
        <c:auto val="1"/>
        <c:lblOffset val="100"/>
        <c:baseTimeUnit val="years"/>
      </c:dateAx>
      <c:valAx>
        <c:axId val="99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45.91</c:v>
                </c:pt>
                <c:pt idx="1">
                  <c:v>60.88</c:v>
                </c:pt>
                <c:pt idx="2">
                  <c:v>70.180000000000007</c:v>
                </c:pt>
                <c:pt idx="3">
                  <c:v>70.45</c:v>
                </c:pt>
                <c:pt idx="4">
                  <c:v>72.69</c:v>
                </c:pt>
              </c:numCache>
            </c:numRef>
          </c:val>
          <c:extLst xmlns:c16r2="http://schemas.microsoft.com/office/drawing/2015/06/chart">
            <c:ext xmlns:c16="http://schemas.microsoft.com/office/drawing/2014/chart" uri="{C3380CC4-5D6E-409C-BE32-E72D297353CC}">
              <c16:uniqueId val="{00000000-E2DB-44F3-ACC3-E42159F4AD88}"/>
            </c:ext>
          </c:extLst>
        </c:ser>
        <c:dLbls>
          <c:showLegendKey val="0"/>
          <c:showVal val="0"/>
          <c:showCatName val="0"/>
          <c:showSerName val="0"/>
          <c:showPercent val="0"/>
          <c:showBubbleSize val="0"/>
        </c:dLbls>
        <c:gapWidth val="150"/>
        <c:axId val="88447616"/>
        <c:axId val="884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2DB-44F3-ACC3-E42159F4AD88}"/>
            </c:ext>
          </c:extLst>
        </c:ser>
        <c:dLbls>
          <c:showLegendKey val="0"/>
          <c:showVal val="0"/>
          <c:showCatName val="0"/>
          <c:showSerName val="0"/>
          <c:showPercent val="0"/>
          <c:showBubbleSize val="0"/>
        </c:dLbls>
        <c:marker val="1"/>
        <c:smooth val="0"/>
        <c:axId val="88447616"/>
        <c:axId val="88457984"/>
      </c:lineChart>
      <c:dateAx>
        <c:axId val="88447616"/>
        <c:scaling>
          <c:orientation val="minMax"/>
        </c:scaling>
        <c:delete val="1"/>
        <c:axPos val="b"/>
        <c:numFmt formatCode="ge" sourceLinked="1"/>
        <c:majorTickMark val="none"/>
        <c:minorTickMark val="none"/>
        <c:tickLblPos val="none"/>
        <c:crossAx val="88457984"/>
        <c:crosses val="autoZero"/>
        <c:auto val="1"/>
        <c:lblOffset val="100"/>
        <c:baseTimeUnit val="years"/>
      </c:dateAx>
      <c:valAx>
        <c:axId val="884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B0-4414-AB1C-FB3F19D64860}"/>
            </c:ext>
          </c:extLst>
        </c:ser>
        <c:dLbls>
          <c:showLegendKey val="0"/>
          <c:showVal val="0"/>
          <c:showCatName val="0"/>
          <c:showSerName val="0"/>
          <c:showPercent val="0"/>
          <c:showBubbleSize val="0"/>
        </c:dLbls>
        <c:gapWidth val="150"/>
        <c:axId val="88566784"/>
        <c:axId val="885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B0-4414-AB1C-FB3F19D64860}"/>
            </c:ext>
          </c:extLst>
        </c:ser>
        <c:dLbls>
          <c:showLegendKey val="0"/>
          <c:showVal val="0"/>
          <c:showCatName val="0"/>
          <c:showSerName val="0"/>
          <c:showPercent val="0"/>
          <c:showBubbleSize val="0"/>
        </c:dLbls>
        <c:marker val="1"/>
        <c:smooth val="0"/>
        <c:axId val="88566784"/>
        <c:axId val="88568960"/>
      </c:lineChart>
      <c:dateAx>
        <c:axId val="88566784"/>
        <c:scaling>
          <c:orientation val="minMax"/>
        </c:scaling>
        <c:delete val="1"/>
        <c:axPos val="b"/>
        <c:numFmt formatCode="ge" sourceLinked="1"/>
        <c:majorTickMark val="none"/>
        <c:minorTickMark val="none"/>
        <c:tickLblPos val="none"/>
        <c:crossAx val="88568960"/>
        <c:crosses val="autoZero"/>
        <c:auto val="1"/>
        <c:lblOffset val="100"/>
        <c:baseTimeUnit val="years"/>
      </c:dateAx>
      <c:valAx>
        <c:axId val="885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A-41F9-B0AA-EF86960B9D8C}"/>
            </c:ext>
          </c:extLst>
        </c:ser>
        <c:dLbls>
          <c:showLegendKey val="0"/>
          <c:showVal val="0"/>
          <c:showCatName val="0"/>
          <c:showSerName val="0"/>
          <c:showPercent val="0"/>
          <c:showBubbleSize val="0"/>
        </c:dLbls>
        <c:gapWidth val="150"/>
        <c:axId val="88587648"/>
        <c:axId val="941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A-41F9-B0AA-EF86960B9D8C}"/>
            </c:ext>
          </c:extLst>
        </c:ser>
        <c:dLbls>
          <c:showLegendKey val="0"/>
          <c:showVal val="0"/>
          <c:showCatName val="0"/>
          <c:showSerName val="0"/>
          <c:showPercent val="0"/>
          <c:showBubbleSize val="0"/>
        </c:dLbls>
        <c:marker val="1"/>
        <c:smooth val="0"/>
        <c:axId val="88587648"/>
        <c:axId val="94193152"/>
      </c:lineChart>
      <c:dateAx>
        <c:axId val="88587648"/>
        <c:scaling>
          <c:orientation val="minMax"/>
        </c:scaling>
        <c:delete val="1"/>
        <c:axPos val="b"/>
        <c:numFmt formatCode="ge" sourceLinked="1"/>
        <c:majorTickMark val="none"/>
        <c:minorTickMark val="none"/>
        <c:tickLblPos val="none"/>
        <c:crossAx val="94193152"/>
        <c:crosses val="autoZero"/>
        <c:auto val="1"/>
        <c:lblOffset val="100"/>
        <c:baseTimeUnit val="years"/>
      </c:dateAx>
      <c:valAx>
        <c:axId val="941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D8-42D3-94EE-99BD8FF5606B}"/>
            </c:ext>
          </c:extLst>
        </c:ser>
        <c:dLbls>
          <c:showLegendKey val="0"/>
          <c:showVal val="0"/>
          <c:showCatName val="0"/>
          <c:showSerName val="0"/>
          <c:showPercent val="0"/>
          <c:showBubbleSize val="0"/>
        </c:dLbls>
        <c:gapWidth val="150"/>
        <c:axId val="94222592"/>
        <c:axId val="942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D8-42D3-94EE-99BD8FF5606B}"/>
            </c:ext>
          </c:extLst>
        </c:ser>
        <c:dLbls>
          <c:showLegendKey val="0"/>
          <c:showVal val="0"/>
          <c:showCatName val="0"/>
          <c:showSerName val="0"/>
          <c:showPercent val="0"/>
          <c:showBubbleSize val="0"/>
        </c:dLbls>
        <c:marker val="1"/>
        <c:smooth val="0"/>
        <c:axId val="94222592"/>
        <c:axId val="94241152"/>
      </c:lineChart>
      <c:dateAx>
        <c:axId val="94222592"/>
        <c:scaling>
          <c:orientation val="minMax"/>
        </c:scaling>
        <c:delete val="1"/>
        <c:axPos val="b"/>
        <c:numFmt formatCode="ge" sourceLinked="1"/>
        <c:majorTickMark val="none"/>
        <c:minorTickMark val="none"/>
        <c:tickLblPos val="none"/>
        <c:crossAx val="94241152"/>
        <c:crosses val="autoZero"/>
        <c:auto val="1"/>
        <c:lblOffset val="100"/>
        <c:baseTimeUnit val="years"/>
      </c:dateAx>
      <c:valAx>
        <c:axId val="942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AB-4349-BB2E-39BBA2D71374}"/>
            </c:ext>
          </c:extLst>
        </c:ser>
        <c:dLbls>
          <c:showLegendKey val="0"/>
          <c:showVal val="0"/>
          <c:showCatName val="0"/>
          <c:showSerName val="0"/>
          <c:showPercent val="0"/>
          <c:showBubbleSize val="0"/>
        </c:dLbls>
        <c:gapWidth val="150"/>
        <c:axId val="94263936"/>
        <c:axId val="94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AB-4349-BB2E-39BBA2D71374}"/>
            </c:ext>
          </c:extLst>
        </c:ser>
        <c:dLbls>
          <c:showLegendKey val="0"/>
          <c:showVal val="0"/>
          <c:showCatName val="0"/>
          <c:showSerName val="0"/>
          <c:showPercent val="0"/>
          <c:showBubbleSize val="0"/>
        </c:dLbls>
        <c:marker val="1"/>
        <c:smooth val="0"/>
        <c:axId val="94263936"/>
        <c:axId val="94274304"/>
      </c:lineChart>
      <c:dateAx>
        <c:axId val="94263936"/>
        <c:scaling>
          <c:orientation val="minMax"/>
        </c:scaling>
        <c:delete val="1"/>
        <c:axPos val="b"/>
        <c:numFmt formatCode="ge" sourceLinked="1"/>
        <c:majorTickMark val="none"/>
        <c:minorTickMark val="none"/>
        <c:tickLblPos val="none"/>
        <c:crossAx val="94274304"/>
        <c:crosses val="autoZero"/>
        <c:auto val="1"/>
        <c:lblOffset val="100"/>
        <c:baseTimeUnit val="years"/>
      </c:dateAx>
      <c:valAx>
        <c:axId val="94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3152.11</c:v>
                </c:pt>
                <c:pt idx="1">
                  <c:v>2724.57</c:v>
                </c:pt>
                <c:pt idx="2">
                  <c:v>2314.11</c:v>
                </c:pt>
                <c:pt idx="3">
                  <c:v>1992.79</c:v>
                </c:pt>
                <c:pt idx="4">
                  <c:v>1628.85</c:v>
                </c:pt>
              </c:numCache>
            </c:numRef>
          </c:val>
          <c:extLst xmlns:c16r2="http://schemas.microsoft.com/office/drawing/2015/06/chart">
            <c:ext xmlns:c16="http://schemas.microsoft.com/office/drawing/2014/chart" uri="{C3380CC4-5D6E-409C-BE32-E72D297353CC}">
              <c16:uniqueId val="{00000000-FECF-4B34-8BB5-0DFAFD792A6B}"/>
            </c:ext>
          </c:extLst>
        </c:ser>
        <c:dLbls>
          <c:showLegendKey val="0"/>
          <c:showVal val="0"/>
          <c:showCatName val="0"/>
          <c:showSerName val="0"/>
          <c:showPercent val="0"/>
          <c:showBubbleSize val="0"/>
        </c:dLbls>
        <c:gapWidth val="150"/>
        <c:axId val="94305280"/>
        <c:axId val="943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ECF-4B34-8BB5-0DFAFD792A6B}"/>
            </c:ext>
          </c:extLst>
        </c:ser>
        <c:dLbls>
          <c:showLegendKey val="0"/>
          <c:showVal val="0"/>
          <c:showCatName val="0"/>
          <c:showSerName val="0"/>
          <c:showPercent val="0"/>
          <c:showBubbleSize val="0"/>
        </c:dLbls>
        <c:marker val="1"/>
        <c:smooth val="0"/>
        <c:axId val="94305280"/>
        <c:axId val="94311552"/>
      </c:lineChart>
      <c:dateAx>
        <c:axId val="94305280"/>
        <c:scaling>
          <c:orientation val="minMax"/>
        </c:scaling>
        <c:delete val="1"/>
        <c:axPos val="b"/>
        <c:numFmt formatCode="ge" sourceLinked="1"/>
        <c:majorTickMark val="none"/>
        <c:minorTickMark val="none"/>
        <c:tickLblPos val="none"/>
        <c:crossAx val="94311552"/>
        <c:crosses val="autoZero"/>
        <c:auto val="1"/>
        <c:lblOffset val="100"/>
        <c:baseTimeUnit val="years"/>
      </c:dateAx>
      <c:valAx>
        <c:axId val="94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19.149999999999999</c:v>
                </c:pt>
                <c:pt idx="1">
                  <c:v>26.95</c:v>
                </c:pt>
                <c:pt idx="2">
                  <c:v>33.28</c:v>
                </c:pt>
                <c:pt idx="3">
                  <c:v>35.32</c:v>
                </c:pt>
                <c:pt idx="4">
                  <c:v>39.39</c:v>
                </c:pt>
              </c:numCache>
            </c:numRef>
          </c:val>
          <c:extLst xmlns:c16r2="http://schemas.microsoft.com/office/drawing/2015/06/chart">
            <c:ext xmlns:c16="http://schemas.microsoft.com/office/drawing/2014/chart" uri="{C3380CC4-5D6E-409C-BE32-E72D297353CC}">
              <c16:uniqueId val="{00000000-85DE-41F4-A443-6B01CE3DAC7C}"/>
            </c:ext>
          </c:extLst>
        </c:ser>
        <c:dLbls>
          <c:showLegendKey val="0"/>
          <c:showVal val="0"/>
          <c:showCatName val="0"/>
          <c:showSerName val="0"/>
          <c:showPercent val="0"/>
          <c:showBubbleSize val="0"/>
        </c:dLbls>
        <c:gapWidth val="150"/>
        <c:axId val="94350720"/>
        <c:axId val="943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5DE-41F4-A443-6B01CE3DAC7C}"/>
            </c:ext>
          </c:extLst>
        </c:ser>
        <c:dLbls>
          <c:showLegendKey val="0"/>
          <c:showVal val="0"/>
          <c:showCatName val="0"/>
          <c:showSerName val="0"/>
          <c:showPercent val="0"/>
          <c:showBubbleSize val="0"/>
        </c:dLbls>
        <c:marker val="1"/>
        <c:smooth val="0"/>
        <c:axId val="94350720"/>
        <c:axId val="94356992"/>
      </c:lineChart>
      <c:dateAx>
        <c:axId val="94350720"/>
        <c:scaling>
          <c:orientation val="minMax"/>
        </c:scaling>
        <c:delete val="1"/>
        <c:axPos val="b"/>
        <c:numFmt formatCode="ge" sourceLinked="1"/>
        <c:majorTickMark val="none"/>
        <c:minorTickMark val="none"/>
        <c:tickLblPos val="none"/>
        <c:crossAx val="94356992"/>
        <c:crosses val="autoZero"/>
        <c:auto val="1"/>
        <c:lblOffset val="100"/>
        <c:baseTimeUnit val="years"/>
      </c:dateAx>
      <c:valAx>
        <c:axId val="94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1639.96</c:v>
                </c:pt>
                <c:pt idx="1">
                  <c:v>1183.3699999999999</c:v>
                </c:pt>
                <c:pt idx="2">
                  <c:v>972.82</c:v>
                </c:pt>
                <c:pt idx="3">
                  <c:v>885.34</c:v>
                </c:pt>
                <c:pt idx="4">
                  <c:v>780.89</c:v>
                </c:pt>
              </c:numCache>
            </c:numRef>
          </c:val>
          <c:extLst xmlns:c16r2="http://schemas.microsoft.com/office/drawing/2015/06/chart">
            <c:ext xmlns:c16="http://schemas.microsoft.com/office/drawing/2014/chart" uri="{C3380CC4-5D6E-409C-BE32-E72D297353CC}">
              <c16:uniqueId val="{00000000-A291-4D9E-93E3-B5AED6F6249D}"/>
            </c:ext>
          </c:extLst>
        </c:ser>
        <c:dLbls>
          <c:showLegendKey val="0"/>
          <c:showVal val="0"/>
          <c:showCatName val="0"/>
          <c:showSerName val="0"/>
          <c:showPercent val="0"/>
          <c:showBubbleSize val="0"/>
        </c:dLbls>
        <c:gapWidth val="150"/>
        <c:axId val="94369280"/>
        <c:axId val="943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A291-4D9E-93E3-B5AED6F6249D}"/>
            </c:ext>
          </c:extLst>
        </c:ser>
        <c:dLbls>
          <c:showLegendKey val="0"/>
          <c:showVal val="0"/>
          <c:showCatName val="0"/>
          <c:showSerName val="0"/>
          <c:showPercent val="0"/>
          <c:showBubbleSize val="0"/>
        </c:dLbls>
        <c:marker val="1"/>
        <c:smooth val="0"/>
        <c:axId val="94369280"/>
        <c:axId val="94371200"/>
      </c:lineChart>
      <c:dateAx>
        <c:axId val="94369280"/>
        <c:scaling>
          <c:orientation val="minMax"/>
        </c:scaling>
        <c:delete val="1"/>
        <c:axPos val="b"/>
        <c:numFmt formatCode="ge" sourceLinked="1"/>
        <c:majorTickMark val="none"/>
        <c:minorTickMark val="none"/>
        <c:tickLblPos val="none"/>
        <c:crossAx val="94371200"/>
        <c:crosses val="autoZero"/>
        <c:auto val="1"/>
        <c:lblOffset val="100"/>
        <c:baseTimeUnit val="years"/>
      </c:dateAx>
      <c:valAx>
        <c:axId val="94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池田町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10034</v>
      </c>
      <c r="AM8" s="49"/>
      <c r="AN8" s="49"/>
      <c r="AO8" s="49"/>
      <c r="AP8" s="49"/>
      <c r="AQ8" s="49"/>
      <c r="AR8" s="49"/>
      <c r="AS8" s="49"/>
      <c r="AT8" s="45">
        <f>データ!$S$6</f>
        <v>40.159999999999997</v>
      </c>
      <c r="AU8" s="45"/>
      <c r="AV8" s="45"/>
      <c r="AW8" s="45"/>
      <c r="AX8" s="45"/>
      <c r="AY8" s="45"/>
      <c r="AZ8" s="45"/>
      <c r="BA8" s="45"/>
      <c r="BB8" s="45">
        <f>データ!$T$6</f>
        <v>249.85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0.74</v>
      </c>
      <c r="Q10" s="45"/>
      <c r="R10" s="45"/>
      <c r="S10" s="45"/>
      <c r="T10" s="45"/>
      <c r="U10" s="45"/>
      <c r="V10" s="45"/>
      <c r="W10" s="49">
        <f>データ!$Q$6</f>
        <v>4390</v>
      </c>
      <c r="X10" s="49"/>
      <c r="Y10" s="49"/>
      <c r="Z10" s="49"/>
      <c r="AA10" s="49"/>
      <c r="AB10" s="49"/>
      <c r="AC10" s="49"/>
      <c r="AD10" s="2"/>
      <c r="AE10" s="2"/>
      <c r="AF10" s="2"/>
      <c r="AG10" s="2"/>
      <c r="AH10" s="2"/>
      <c r="AI10" s="2"/>
      <c r="AJ10" s="2"/>
      <c r="AK10" s="2"/>
      <c r="AL10" s="49">
        <f>データ!$U$6</f>
        <v>74</v>
      </c>
      <c r="AM10" s="49"/>
      <c r="AN10" s="49"/>
      <c r="AO10" s="49"/>
      <c r="AP10" s="49"/>
      <c r="AQ10" s="49"/>
      <c r="AR10" s="49"/>
      <c r="AS10" s="49"/>
      <c r="AT10" s="45">
        <f>データ!$V$6</f>
        <v>4.87</v>
      </c>
      <c r="AU10" s="45"/>
      <c r="AV10" s="45"/>
      <c r="AW10" s="45"/>
      <c r="AX10" s="45"/>
      <c r="AY10" s="45"/>
      <c r="AZ10" s="45"/>
      <c r="BA10" s="45"/>
      <c r="BB10" s="45">
        <f>データ!$W$6</f>
        <v>15.2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VeHBALcQhQag2bofUdByMCeBeJhggC8JMfSQnAXmuEPuDFQqhKs6bzjeGKtMTWsAuC9FxnbgLprS2EDujljiDw==" saltValue="b7uLWL42hPYVVumj/njf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204811</v>
      </c>
      <c r="D6" s="33">
        <f t="shared" si="3"/>
        <v>47</v>
      </c>
      <c r="E6" s="33">
        <f t="shared" si="3"/>
        <v>1</v>
      </c>
      <c r="F6" s="33">
        <f t="shared" si="3"/>
        <v>0</v>
      </c>
      <c r="G6" s="33">
        <f t="shared" si="3"/>
        <v>0</v>
      </c>
      <c r="H6" s="33" t="str">
        <f t="shared" si="3"/>
        <v>長野県　池田町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0.74</v>
      </c>
      <c r="Q6" s="34">
        <f t="shared" si="3"/>
        <v>4390</v>
      </c>
      <c r="R6" s="34">
        <f t="shared" si="3"/>
        <v>10034</v>
      </c>
      <c r="S6" s="34">
        <f t="shared" si="3"/>
        <v>40.159999999999997</v>
      </c>
      <c r="T6" s="34">
        <f t="shared" si="3"/>
        <v>249.85</v>
      </c>
      <c r="U6" s="34">
        <f t="shared" si="3"/>
        <v>74</v>
      </c>
      <c r="V6" s="34">
        <f t="shared" si="3"/>
        <v>4.87</v>
      </c>
      <c r="W6" s="34">
        <f t="shared" si="3"/>
        <v>15.2</v>
      </c>
      <c r="X6" s="35">
        <f>IF(X7="",NA(),X7)</f>
        <v>45.91</v>
      </c>
      <c r="Y6" s="35">
        <f t="shared" ref="Y6:AG6" si="4">IF(Y7="",NA(),Y7)</f>
        <v>60.88</v>
      </c>
      <c r="Z6" s="35">
        <f t="shared" si="4"/>
        <v>70.180000000000007</v>
      </c>
      <c r="AA6" s="35">
        <f t="shared" si="4"/>
        <v>70.45</v>
      </c>
      <c r="AB6" s="35">
        <f t="shared" si="4"/>
        <v>72.69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3152.11</v>
      </c>
      <c r="BF6" s="35">
        <f t="shared" ref="BF6:BN6" si="7">IF(BF7="",NA(),BF7)</f>
        <v>2724.57</v>
      </c>
      <c r="BG6" s="35">
        <f t="shared" si="7"/>
        <v>2314.11</v>
      </c>
      <c r="BH6" s="35">
        <f t="shared" si="7"/>
        <v>1992.79</v>
      </c>
      <c r="BI6" s="35">
        <f t="shared" si="7"/>
        <v>1628.85</v>
      </c>
      <c r="BJ6" s="35">
        <f t="shared" si="7"/>
        <v>1462.56</v>
      </c>
      <c r="BK6" s="35">
        <f t="shared" si="7"/>
        <v>1486.62</v>
      </c>
      <c r="BL6" s="35">
        <f t="shared" si="7"/>
        <v>1510.14</v>
      </c>
      <c r="BM6" s="35">
        <f t="shared" si="7"/>
        <v>1595.62</v>
      </c>
      <c r="BN6" s="35">
        <f t="shared" si="7"/>
        <v>1302.33</v>
      </c>
      <c r="BO6" s="34" t="str">
        <f>IF(BO7="","",IF(BO7="-","【-】","【"&amp;SUBSTITUTE(TEXT(BO7,"#,##0.00"),"-","△")&amp;"】"))</f>
        <v>【1,141.75】</v>
      </c>
      <c r="BP6" s="35">
        <f>IF(BP7="",NA(),BP7)</f>
        <v>19.149999999999999</v>
      </c>
      <c r="BQ6" s="35">
        <f t="shared" ref="BQ6:BY6" si="8">IF(BQ7="",NA(),BQ7)</f>
        <v>26.95</v>
      </c>
      <c r="BR6" s="35">
        <f t="shared" si="8"/>
        <v>33.28</v>
      </c>
      <c r="BS6" s="35">
        <f t="shared" si="8"/>
        <v>35.32</v>
      </c>
      <c r="BT6" s="35">
        <f t="shared" si="8"/>
        <v>39.39</v>
      </c>
      <c r="BU6" s="35">
        <f t="shared" si="8"/>
        <v>32.39</v>
      </c>
      <c r="BV6" s="35">
        <f t="shared" si="8"/>
        <v>24.39</v>
      </c>
      <c r="BW6" s="35">
        <f t="shared" si="8"/>
        <v>22.67</v>
      </c>
      <c r="BX6" s="35">
        <f t="shared" si="8"/>
        <v>37.92</v>
      </c>
      <c r="BY6" s="35">
        <f t="shared" si="8"/>
        <v>40.89</v>
      </c>
      <c r="BZ6" s="34" t="str">
        <f>IF(BZ7="","",IF(BZ7="-","【-】","【"&amp;SUBSTITUTE(TEXT(BZ7,"#,##0.00"),"-","△")&amp;"】"))</f>
        <v>【54.93】</v>
      </c>
      <c r="CA6" s="35">
        <f>IF(CA7="",NA(),CA7)</f>
        <v>1639.96</v>
      </c>
      <c r="CB6" s="35">
        <f t="shared" ref="CB6:CJ6" si="9">IF(CB7="",NA(),CB7)</f>
        <v>1183.3699999999999</v>
      </c>
      <c r="CC6" s="35">
        <f t="shared" si="9"/>
        <v>972.82</v>
      </c>
      <c r="CD6" s="35">
        <f t="shared" si="9"/>
        <v>885.34</v>
      </c>
      <c r="CE6" s="35">
        <f t="shared" si="9"/>
        <v>780.89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71.040000000000006</v>
      </c>
      <c r="CM6" s="35">
        <f t="shared" ref="CM6:CU6" si="10">IF(CM7="",NA(),CM7)</f>
        <v>81.93</v>
      </c>
      <c r="CN6" s="35">
        <f t="shared" si="10"/>
        <v>73.56</v>
      </c>
      <c r="CO6" s="35">
        <f t="shared" si="10"/>
        <v>15.86</v>
      </c>
      <c r="CP6" s="35">
        <f t="shared" si="10"/>
        <v>20.95</v>
      </c>
      <c r="CQ6" s="35">
        <f t="shared" si="10"/>
        <v>50.49</v>
      </c>
      <c r="CR6" s="35">
        <f t="shared" si="10"/>
        <v>48.36</v>
      </c>
      <c r="CS6" s="35">
        <f t="shared" si="10"/>
        <v>48.7</v>
      </c>
      <c r="CT6" s="35">
        <f t="shared" si="10"/>
        <v>46.9</v>
      </c>
      <c r="CU6" s="35">
        <f t="shared" si="10"/>
        <v>47.95</v>
      </c>
      <c r="CV6" s="34" t="str">
        <f>IF(CV7="","",IF(CV7="-","【-】","【"&amp;SUBSTITUTE(TEXT(CV7,"#,##0.00"),"-","△")&amp;"】"))</f>
        <v>【56.91】</v>
      </c>
      <c r="CW6" s="35">
        <f>IF(CW7="",NA(),CW7)</f>
        <v>42.69</v>
      </c>
      <c r="CX6" s="35">
        <f t="shared" ref="CX6:DF6" si="11">IF(CX7="",NA(),CX7)</f>
        <v>39.64</v>
      </c>
      <c r="CY6" s="35">
        <f t="shared" si="11"/>
        <v>47.74</v>
      </c>
      <c r="CZ6" s="35">
        <f t="shared" si="11"/>
        <v>61.09</v>
      </c>
      <c r="DA6" s="35">
        <f t="shared" si="11"/>
        <v>52.95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204811</v>
      </c>
      <c r="D7" s="37">
        <v>47</v>
      </c>
      <c r="E7" s="37">
        <v>1</v>
      </c>
      <c r="F7" s="37">
        <v>0</v>
      </c>
      <c r="G7" s="37">
        <v>0</v>
      </c>
      <c r="H7" s="37" t="s">
        <v>108</v>
      </c>
      <c r="I7" s="37" t="s">
        <v>109</v>
      </c>
      <c r="J7" s="37" t="s">
        <v>110</v>
      </c>
      <c r="K7" s="37" t="s">
        <v>111</v>
      </c>
      <c r="L7" s="37" t="s">
        <v>112</v>
      </c>
      <c r="M7" s="37" t="s">
        <v>113</v>
      </c>
      <c r="N7" s="38" t="s">
        <v>114</v>
      </c>
      <c r="O7" s="38" t="s">
        <v>115</v>
      </c>
      <c r="P7" s="38">
        <v>0.74</v>
      </c>
      <c r="Q7" s="38">
        <v>4390</v>
      </c>
      <c r="R7" s="38">
        <v>10034</v>
      </c>
      <c r="S7" s="38">
        <v>40.159999999999997</v>
      </c>
      <c r="T7" s="38">
        <v>249.85</v>
      </c>
      <c r="U7" s="38">
        <v>74</v>
      </c>
      <c r="V7" s="38">
        <v>4.87</v>
      </c>
      <c r="W7" s="38">
        <v>15.2</v>
      </c>
      <c r="X7" s="38">
        <v>45.91</v>
      </c>
      <c r="Y7" s="38">
        <v>60.88</v>
      </c>
      <c r="Z7" s="38">
        <v>70.180000000000007</v>
      </c>
      <c r="AA7" s="38">
        <v>70.45</v>
      </c>
      <c r="AB7" s="38">
        <v>72.69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3152.11</v>
      </c>
      <c r="BF7" s="38">
        <v>2724.57</v>
      </c>
      <c r="BG7" s="38">
        <v>2314.11</v>
      </c>
      <c r="BH7" s="38">
        <v>1992.79</v>
      </c>
      <c r="BI7" s="38">
        <v>1628.85</v>
      </c>
      <c r="BJ7" s="38">
        <v>1462.56</v>
      </c>
      <c r="BK7" s="38">
        <v>1486.62</v>
      </c>
      <c r="BL7" s="38">
        <v>1510.14</v>
      </c>
      <c r="BM7" s="38">
        <v>1595.62</v>
      </c>
      <c r="BN7" s="38">
        <v>1302.33</v>
      </c>
      <c r="BO7" s="38">
        <v>1141.75</v>
      </c>
      <c r="BP7" s="38">
        <v>19.149999999999999</v>
      </c>
      <c r="BQ7" s="38">
        <v>26.95</v>
      </c>
      <c r="BR7" s="38">
        <v>33.28</v>
      </c>
      <c r="BS7" s="38">
        <v>35.32</v>
      </c>
      <c r="BT7" s="38">
        <v>39.39</v>
      </c>
      <c r="BU7" s="38">
        <v>32.39</v>
      </c>
      <c r="BV7" s="38">
        <v>24.39</v>
      </c>
      <c r="BW7" s="38">
        <v>22.67</v>
      </c>
      <c r="BX7" s="38">
        <v>37.92</v>
      </c>
      <c r="BY7" s="38">
        <v>40.89</v>
      </c>
      <c r="BZ7" s="38">
        <v>54.93</v>
      </c>
      <c r="CA7" s="38">
        <v>1639.96</v>
      </c>
      <c r="CB7" s="38">
        <v>1183.3699999999999</v>
      </c>
      <c r="CC7" s="38">
        <v>972.82</v>
      </c>
      <c r="CD7" s="38">
        <v>885.34</v>
      </c>
      <c r="CE7" s="38">
        <v>780.89</v>
      </c>
      <c r="CF7" s="38">
        <v>530.83000000000004</v>
      </c>
      <c r="CG7" s="38">
        <v>734.18</v>
      </c>
      <c r="CH7" s="38">
        <v>789.62</v>
      </c>
      <c r="CI7" s="38">
        <v>423.18</v>
      </c>
      <c r="CJ7" s="38">
        <v>383.2</v>
      </c>
      <c r="CK7" s="38">
        <v>292.18</v>
      </c>
      <c r="CL7" s="38">
        <v>71.040000000000006</v>
      </c>
      <c r="CM7" s="38">
        <v>81.93</v>
      </c>
      <c r="CN7" s="38">
        <v>73.56</v>
      </c>
      <c r="CO7" s="38">
        <v>15.86</v>
      </c>
      <c r="CP7" s="38">
        <v>20.95</v>
      </c>
      <c r="CQ7" s="38">
        <v>50.49</v>
      </c>
      <c r="CR7" s="38">
        <v>48.36</v>
      </c>
      <c r="CS7" s="38">
        <v>48.7</v>
      </c>
      <c r="CT7" s="38">
        <v>46.9</v>
      </c>
      <c r="CU7" s="38">
        <v>47.95</v>
      </c>
      <c r="CV7" s="38">
        <v>56.91</v>
      </c>
      <c r="CW7" s="38">
        <v>42.69</v>
      </c>
      <c r="CX7" s="38">
        <v>39.64</v>
      </c>
      <c r="CY7" s="38">
        <v>47.74</v>
      </c>
      <c r="CZ7" s="38">
        <v>61.09</v>
      </c>
      <c r="DA7" s="38">
        <v>52.95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2019-02-14T04:57:30Z</cp:lastPrinted>
  <dcterms:created xsi:type="dcterms:W3CDTF">2018-12-03T08:43:40Z</dcterms:created>
  <dcterms:modified xsi:type="dcterms:W3CDTF">2019-02-20T12:01:03Z</dcterms:modified>
</cp:coreProperties>
</file>