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rAPzIfFUjRQSl9SLNFzt8Oa17LQmhn20N9xZ+fHGUqTDi069zq6C50GtRq0BCEoDTiLAEiFzZMw6UJcvmKL3A==" workbookSaltValue="nn3InG6AgfvA2rWxavEYg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BB10" i="4"/>
  <c r="AT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<sst xmlns="http://schemas.openxmlformats.org/spreadsheetml/2006/main" count="232" uniqueCount="120">
  <si>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</si>
  <si>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</si>
  <si>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</si>
  <si>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</si>
  <si>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</si>
  <si>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</si>
  <si>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</si>
  <si>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</si>
  <si>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</si>
  <si>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</si>
  <si>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</si>
  <si>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</si>
  <si>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</si>
  <si>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</si>
  <si>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</si>
  <si>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</si>
  <si>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</si>
  <si>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</si>
  <si>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</si>
  <si>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</si>
  <si>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</si>
  <si>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</si>
  <si>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</si>
  <si>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</si>
  <si>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</si>
  <si>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</si>
  <si>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</si>
  <si>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</si>
  <si>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</si>
  <si>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</si>
  <si>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</si>
  <si>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</si>
  <si>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</si>
  <si>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</si>
  <si>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</si>
  <si>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</si>
  <si>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</si>
  <si>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</si>
  <si>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</si>
  <si>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</si>
  <si>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</si>
  <si>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</si>
  <si>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</si>
  <si>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</si>
  <si>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</si>
  <si>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</si>
  <si>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</si>
  <si>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</si>
  <si>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</si>
  <si>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</si>
  <si>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</si>
  <si>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</si>
  <si>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</si>
  <si>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</si>
  <si>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</si>
  <si>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</si>
  <si>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</si>
  <si>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</si>
  <si>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</si>
  <si>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</si>
  <si>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</si>
  <si>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</si>
  <si>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</si>
  <si>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</si>
  <si>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</si>
  <si>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</si>
  <si>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</si>
  <si>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</si>
  <si>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</si>
  <si>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</si>
  <si>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</si>
  <si>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</si>
  <si>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</si>
  <si>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</si>
  <si>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</si>
  <si>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</si>
  <si>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</si>
  <si>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</si>
  <si>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</si>
  <si>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</si>
  <si>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</si>
  <si>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</si>
  <si>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</si>
  <si>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</si>
  <si>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</si>
  <si>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</si>
  <si>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</si>
  <si>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</si>
  <si>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</si>
  <si>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</si>
  <si>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</si>
  <si>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</si>
  <si>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</si>
  <si>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</si>
  <si>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</si>
  <si>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</si>
  <si>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</si>
  <si>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</si>
  <si>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</si>
  <si>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</si>
  <si>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</si>
  <si>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</si>
  <si>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</si>
  <si>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</si>
  <si>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</si>
  <si>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池田町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</si>
  <si>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</si>
  <si>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</si>
  <si>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</si>
  <si>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</si>
  <si>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</si>
  <si>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</si>
  <si>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</si>
  <si>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</si>
  <si>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</si>
  <si>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</si>
  <si>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</si>
  <si>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平成12年度の下水道供用開始にあわせて管路の大幅な更新をおこなったため、管路経年化率は低くなっている。
また、同理由により管路更新率についても低くなっている。</t>
    <phoneticPr fontId="4"/>
  </si>
  <si>
    <t>区域内の高齢化が進んでおり、給水人口は今後も減少していくと見込まれる。収入の増加は見込めないため、有収率の向上と費用の削減を図り、収益的収支比率の改善を図る。
給水人口の減少により施設更新は困難な状況にあるため、必要性を見極め更新計画を策定していく。</t>
    <phoneticPr fontId="4"/>
  </si>
  <si>
    <r>
      <t>経常収支については、給水に関する費用は給水収益で賄えており、経常収支についても黒字となっている。
流動比率については、平成26年度の会計制度見直しに伴う引当金の計上により減少している。
企業債残高については、建設改良等で新たな起債</t>
    </r>
    <r>
      <rPr>
        <sz val="11"/>
        <rFont val="ＭＳ ゴシック"/>
        <family val="3"/>
        <charset val="128"/>
      </rPr>
      <t>を</t>
    </r>
    <r>
      <rPr>
        <sz val="11"/>
        <color theme="1"/>
        <rFont val="ＭＳ ゴシック"/>
        <family val="3"/>
        <charset val="128"/>
      </rPr>
      <t>していないため減少しており、5年以内に償還が満了する予定。
料金回収率については、将来の施設更新を考慮した料金設定をおこなっているため、平均よりも高い数値となっている。
給水原価については、人員削減や減価償却費の減少等の要因により以前より安い状況となっている。
施設利用率については、人口減少に伴い減少傾向にある。
有収率については、漏水の改善等により全国平均より良い状況を維持できている。</t>
    </r>
    <rPh sb="0" eb="2">
      <t>ケイジョウ</t>
    </rPh>
    <rPh sb="2" eb="4">
      <t>シュウシ</t>
    </rPh>
    <rPh sb="93" eb="95">
      <t>キギョウ</t>
    </rPh>
    <rPh sb="95" eb="96">
      <t>サイ</t>
    </rPh>
    <rPh sb="96" eb="98">
      <t>ザンダカ</t>
    </rPh>
    <rPh sb="104" eb="106">
      <t>ケンセツ</t>
    </rPh>
    <rPh sb="106" eb="108">
      <t>カイリョウ</t>
    </rPh>
    <rPh sb="108" eb="109">
      <t>トウ</t>
    </rPh>
    <rPh sb="110" eb="111">
      <t>アラ</t>
    </rPh>
    <rPh sb="113" eb="115">
      <t>キサイ</t>
    </rPh>
    <rPh sb="123" eb="125">
      <t>ゲンショウ</t>
    </rPh>
    <rPh sb="131" eb="132">
      <t>ネン</t>
    </rPh>
    <rPh sb="132" eb="134">
      <t>イナイ</t>
    </rPh>
    <rPh sb="135" eb="137">
      <t>ショウカン</t>
    </rPh>
    <rPh sb="138" eb="140">
      <t>マンリョウ</t>
    </rPh>
    <rPh sb="142" eb="144">
      <t>ヨテイ</t>
    </rPh>
    <rPh sb="201" eb="203">
      <t>キュウスイ</t>
    </rPh>
    <rPh sb="203" eb="205">
      <t>ゲンカ</t>
    </rPh>
    <rPh sb="211" eb="213">
      <t>ジンイン</t>
    </rPh>
    <rPh sb="213" eb="215">
      <t>サクゲン</t>
    </rPh>
    <rPh sb="216" eb="218">
      <t>ゲンカ</t>
    </rPh>
    <rPh sb="218" eb="220">
      <t>ショウキャク</t>
    </rPh>
    <rPh sb="220" eb="221">
      <t>ヒ</t>
    </rPh>
    <rPh sb="222" eb="224">
      <t>ゲンショウ</t>
    </rPh>
    <rPh sb="224" eb="225">
      <t>トウ</t>
    </rPh>
    <rPh sb="226" eb="228">
      <t>ヨウイン</t>
    </rPh>
    <rPh sb="231" eb="233">
      <t>イゼン</t>
    </rPh>
    <rPh sb="235" eb="236">
      <t>ヤス</t>
    </rPh>
    <rPh sb="237" eb="239">
      <t>ジョウキョウ</t>
    </rPh>
    <rPh sb="247" eb="249">
      <t>シセツ</t>
    </rPh>
    <rPh sb="249" eb="252">
      <t>リヨウリツ</t>
    </rPh>
    <rPh sb="265" eb="267">
      <t>ゲンショウ</t>
    </rPh>
    <rPh sb="267" eb="269">
      <t>ケイコウ</t>
    </rPh>
    <rPh sb="274" eb="276">
      <t>ユウシュウ</t>
    </rPh>
    <rPh sb="276" eb="277">
      <t>リツ</t>
    </rPh>
    <rPh sb="283" eb="285">
      <t>ロウスイ</t>
    </rPh>
    <rPh sb="286" eb="288">
      <t>カイゼン</t>
    </rPh>
    <rPh sb="288" eb="289">
      <t>トウ</t>
    </rPh>
    <rPh sb="292" eb="294">
      <t>ゼンコク</t>
    </rPh>
    <rPh sb="294" eb="296">
      <t>ヘイキン</t>
    </rPh>
    <rPh sb="298" eb="299">
      <t>ヨ</t>
    </rPh>
    <rPh sb="300" eb="302">
      <t>ジョウキョウ</t>
    </rPh>
    <rPh sb="303" eb="305">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</si>
</sst>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BC-4E49-AB98-645F4E0679A8}"/>
            </c:ext>
          </c:extLst>
        </c:ser>
        <c:dLbls>
          <c:showLegendKey val="0"/>
          <c:showVal val="0"/>
          <c:showCatName val="0"/>
          <c:showSerName val="0"/>
          <c:showPercent val="0"/>
          <c:showBubbleSize val="0"/>
        </c:dLbls>
        <c:gapWidth val="150"/>
        <c:axId val="59369344"/>
        <c:axId val="593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0.46</c:v>
                </c:pt>
                <c:pt idx="4">
                  <c:v>0.44</c:v>
                </c:pt>
              </c:numCache>
            </c:numRef>
          </c:val>
          <c:smooth val="0"/>
          <c:extLst xmlns:c16r2="http://schemas.microsoft.com/office/drawing/2015/06/chart">
            <c:ext xmlns:c16="http://schemas.microsoft.com/office/drawing/2014/chart" uri="{C3380CC4-5D6E-409C-BE32-E72D297353CC}">
              <c16:uniqueId val="{00000001-A0BC-4E49-AB98-645F4E0679A8}"/>
            </c:ext>
          </c:extLst>
        </c:ser>
        <c:dLbls>
          <c:showLegendKey val="0"/>
          <c:showVal val="0"/>
          <c:showCatName val="0"/>
          <c:showSerName val="0"/>
          <c:showPercent val="0"/>
          <c:showBubbleSize val="0"/>
        </c:dLbls>
        <c:marker val="1"/>
        <c:smooth val="0"/>
        <c:axId val="59369344"/>
        <c:axId val="59371520"/>
      </c:lineChart>
      <c:dateAx>
        <c:axId val="59369344"/>
        <c:scaling>
          <c:orientation val="minMax"/>
        </c:scaling>
        <c:delete val="1"/>
        <c:axPos val="b"/>
        <c:numFmt formatCode="ge" sourceLinked="1"/>
        <c:majorTickMark val="none"/>
        <c:minorTickMark val="none"/>
        <c:tickLblPos val="none"/>
        <c:crossAx val="59371520"/>
        <c:crosses val="autoZero"/>
        <c:auto val="1"/>
        <c:lblOffset val="100"/>
        <c:baseTimeUnit val="years"/>
      </c:dateAx>
      <c:valAx>
        <c:axId val="593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51.83</c:v>
                </c:pt>
                <c:pt idx="1">
                  <c:v>49.07</c:v>
                </c:pt>
                <c:pt idx="2">
                  <c:v>47.49</c:v>
                </c:pt>
                <c:pt idx="3">
                  <c:v>46.9</c:v>
                </c:pt>
                <c:pt idx="4">
                  <c:v>47.37</c:v>
                </c:pt>
              </c:numCache>
            </c:numRef>
          </c:val>
          <c:extLst xmlns:c16r2="http://schemas.microsoft.com/office/drawing/2015/06/chart">
            <c:ext xmlns:c16="http://schemas.microsoft.com/office/drawing/2014/chart" uri="{C3380CC4-5D6E-409C-BE32-E72D297353CC}">
              <c16:uniqueId val="{00000000-78CE-4963-B27D-1CC5D8FBEAF6}"/>
            </c:ext>
          </c:extLst>
        </c:ser>
        <c:dLbls>
          <c:showLegendKey val="0"/>
          <c:showVal val="0"/>
          <c:showCatName val="0"/>
          <c:showSerName val="0"/>
          <c:showPercent val="0"/>
          <c:showBubbleSize val="0"/>
        </c:dLbls>
        <c:gapWidth val="150"/>
        <c:axId val="116402816"/>
        <c:axId val="11643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49.32</c:v>
                </c:pt>
                <c:pt idx="4">
                  <c:v>50.24</c:v>
                </c:pt>
              </c:numCache>
            </c:numRef>
          </c:val>
          <c:smooth val="0"/>
          <c:extLst xmlns:c16r2="http://schemas.microsoft.com/office/drawing/2015/06/chart">
            <c:ext xmlns:c16="http://schemas.microsoft.com/office/drawing/2014/chart" uri="{C3380CC4-5D6E-409C-BE32-E72D297353CC}">
              <c16:uniqueId val="{00000001-78CE-4963-B27D-1CC5D8FBEAF6}"/>
            </c:ext>
          </c:extLst>
        </c:ser>
        <c:dLbls>
          <c:showLegendKey val="0"/>
          <c:showVal val="0"/>
          <c:showCatName val="0"/>
          <c:showSerName val="0"/>
          <c:showPercent val="0"/>
          <c:showBubbleSize val="0"/>
        </c:dLbls>
        <c:marker val="1"/>
        <c:smooth val="0"/>
        <c:axId val="116402816"/>
        <c:axId val="116433280"/>
      </c:lineChart>
      <c:dateAx>
        <c:axId val="116402816"/>
        <c:scaling>
          <c:orientation val="minMax"/>
        </c:scaling>
        <c:delete val="1"/>
        <c:axPos val="b"/>
        <c:numFmt formatCode="ge" sourceLinked="1"/>
        <c:majorTickMark val="none"/>
        <c:minorTickMark val="none"/>
        <c:tickLblPos val="none"/>
        <c:crossAx val="116433280"/>
        <c:crosses val="autoZero"/>
        <c:auto val="1"/>
        <c:lblOffset val="100"/>
        <c:baseTimeUnit val="years"/>
      </c:dateAx>
      <c:valAx>
        <c:axId val="1164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83.64</c:v>
                </c:pt>
                <c:pt idx="1">
                  <c:v>87.73</c:v>
                </c:pt>
                <c:pt idx="2">
                  <c:v>86.31</c:v>
                </c:pt>
                <c:pt idx="3">
                  <c:v>89.56</c:v>
                </c:pt>
                <c:pt idx="4">
                  <c:v>89.73</c:v>
                </c:pt>
              </c:numCache>
            </c:numRef>
          </c:val>
          <c:extLst xmlns:c16r2="http://schemas.microsoft.com/office/drawing/2015/06/chart">
            <c:ext xmlns:c16="http://schemas.microsoft.com/office/drawing/2014/chart" uri="{C3380CC4-5D6E-409C-BE32-E72D297353CC}">
              <c16:uniqueId val="{00000000-1A6A-4775-883E-251B07BEABB5}"/>
            </c:ext>
          </c:extLst>
        </c:ser>
        <c:dLbls>
          <c:showLegendKey val="0"/>
          <c:showVal val="0"/>
          <c:showCatName val="0"/>
          <c:showSerName val="0"/>
          <c:showPercent val="0"/>
          <c:showBubbleSize val="0"/>
        </c:dLbls>
        <c:gapWidth val="150"/>
        <c:axId val="117829632"/>
        <c:axId val="11783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1A6A-4775-883E-251B07BEABB5}"/>
            </c:ext>
          </c:extLst>
        </c:ser>
        <c:dLbls>
          <c:showLegendKey val="0"/>
          <c:showVal val="0"/>
          <c:showCatName val="0"/>
          <c:showSerName val="0"/>
          <c:showPercent val="0"/>
          <c:showBubbleSize val="0"/>
        </c:dLbls>
        <c:marker val="1"/>
        <c:smooth val="0"/>
        <c:axId val="117829632"/>
        <c:axId val="117831168"/>
      </c:lineChart>
      <c:dateAx>
        <c:axId val="117829632"/>
        <c:scaling>
          <c:orientation val="minMax"/>
        </c:scaling>
        <c:delete val="1"/>
        <c:axPos val="b"/>
        <c:numFmt formatCode="ge" sourceLinked="1"/>
        <c:majorTickMark val="none"/>
        <c:minorTickMark val="none"/>
        <c:tickLblPos val="none"/>
        <c:crossAx val="117831168"/>
        <c:crosses val="autoZero"/>
        <c:auto val="1"/>
        <c:lblOffset val="100"/>
        <c:baseTimeUnit val="years"/>
      </c:dateAx>
      <c:valAx>
        <c:axId val="1178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144.22</c:v>
                </c:pt>
                <c:pt idx="1">
                  <c:v>132.76</c:v>
                </c:pt>
                <c:pt idx="2">
                  <c:v>137.38</c:v>
                </c:pt>
                <c:pt idx="3">
                  <c:v>153.79</c:v>
                </c:pt>
                <c:pt idx="4">
                  <c:v>149.44999999999999</c:v>
                </c:pt>
              </c:numCache>
            </c:numRef>
          </c:val>
          <c:extLst xmlns:c16r2="http://schemas.microsoft.com/office/drawing/2015/06/chart">
            <c:ext xmlns:c16="http://schemas.microsoft.com/office/drawing/2014/chart" uri="{C3380CC4-5D6E-409C-BE32-E72D297353CC}">
              <c16:uniqueId val="{00000000-5B15-4103-BD90-A96682F77CFA}"/>
            </c:ext>
          </c:extLst>
        </c:ser>
        <c:dLbls>
          <c:showLegendKey val="0"/>
          <c:showVal val="0"/>
          <c:showCatName val="0"/>
          <c:showSerName val="0"/>
          <c:showPercent val="0"/>
          <c:showBubbleSize val="0"/>
        </c:dLbls>
        <c:gapWidth val="150"/>
        <c:axId val="114168192"/>
        <c:axId val="11416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107.95</c:v>
                </c:pt>
                <c:pt idx="4">
                  <c:v>104.47</c:v>
                </c:pt>
              </c:numCache>
            </c:numRef>
          </c:val>
          <c:smooth val="0"/>
          <c:extLst xmlns:c16r2="http://schemas.microsoft.com/office/drawing/2015/06/chart">
            <c:ext xmlns:c16="http://schemas.microsoft.com/office/drawing/2014/chart" uri="{C3380CC4-5D6E-409C-BE32-E72D297353CC}">
              <c16:uniqueId val="{00000001-5B15-4103-BD90-A96682F77CFA}"/>
            </c:ext>
          </c:extLst>
        </c:ser>
        <c:dLbls>
          <c:showLegendKey val="0"/>
          <c:showVal val="0"/>
          <c:showCatName val="0"/>
          <c:showSerName val="0"/>
          <c:showPercent val="0"/>
          <c:showBubbleSize val="0"/>
        </c:dLbls>
        <c:marker val="1"/>
        <c:smooth val="0"/>
        <c:axId val="114168192"/>
        <c:axId val="114169728"/>
      </c:lineChart>
      <c:dateAx>
        <c:axId val="114168192"/>
        <c:scaling>
          <c:orientation val="minMax"/>
        </c:scaling>
        <c:delete val="1"/>
        <c:axPos val="b"/>
        <c:numFmt formatCode="ge" sourceLinked="1"/>
        <c:majorTickMark val="none"/>
        <c:minorTickMark val="none"/>
        <c:tickLblPos val="none"/>
        <c:crossAx val="114169728"/>
        <c:crosses val="autoZero"/>
        <c:auto val="1"/>
        <c:lblOffset val="100"/>
        <c:baseTimeUnit val="years"/>
      </c:dateAx>
      <c:valAx>
        <c:axId val="114169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1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38.39</c:v>
                </c:pt>
                <c:pt idx="1">
                  <c:v>40.72</c:v>
                </c:pt>
                <c:pt idx="2">
                  <c:v>43.1</c:v>
                </c:pt>
                <c:pt idx="3">
                  <c:v>45.13</c:v>
                </c:pt>
                <c:pt idx="4">
                  <c:v>46.79</c:v>
                </c:pt>
              </c:numCache>
            </c:numRef>
          </c:val>
          <c:extLst xmlns:c16r2="http://schemas.microsoft.com/office/drawing/2015/06/chart">
            <c:ext xmlns:c16="http://schemas.microsoft.com/office/drawing/2014/chart" uri="{C3380CC4-5D6E-409C-BE32-E72D297353CC}">
              <c16:uniqueId val="{00000000-3A3C-44DE-ABCA-AE787FA207DF}"/>
            </c:ext>
          </c:extLst>
        </c:ser>
        <c:dLbls>
          <c:showLegendKey val="0"/>
          <c:showVal val="0"/>
          <c:showCatName val="0"/>
          <c:showSerName val="0"/>
          <c:showPercent val="0"/>
          <c:showBubbleSize val="0"/>
        </c:dLbls>
        <c:gapWidth val="150"/>
        <c:axId val="135435008"/>
        <c:axId val="14120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48.3</c:v>
                </c:pt>
                <c:pt idx="4">
                  <c:v>45.14</c:v>
                </c:pt>
              </c:numCache>
            </c:numRef>
          </c:val>
          <c:smooth val="0"/>
          <c:extLst xmlns:c16r2="http://schemas.microsoft.com/office/drawing/2015/06/chart">
            <c:ext xmlns:c16="http://schemas.microsoft.com/office/drawing/2014/chart" uri="{C3380CC4-5D6E-409C-BE32-E72D297353CC}">
              <c16:uniqueId val="{00000001-3A3C-44DE-ABCA-AE787FA207DF}"/>
            </c:ext>
          </c:extLst>
        </c:ser>
        <c:dLbls>
          <c:showLegendKey val="0"/>
          <c:showVal val="0"/>
          <c:showCatName val="0"/>
          <c:showSerName val="0"/>
          <c:showPercent val="0"/>
          <c:showBubbleSize val="0"/>
        </c:dLbls>
        <c:marker val="1"/>
        <c:smooth val="0"/>
        <c:axId val="135435008"/>
        <c:axId val="141209984"/>
      </c:lineChart>
      <c:dateAx>
        <c:axId val="135435008"/>
        <c:scaling>
          <c:orientation val="minMax"/>
        </c:scaling>
        <c:delete val="1"/>
        <c:axPos val="b"/>
        <c:numFmt formatCode="ge" sourceLinked="1"/>
        <c:majorTickMark val="none"/>
        <c:minorTickMark val="none"/>
        <c:tickLblPos val="none"/>
        <c:crossAx val="141209984"/>
        <c:crosses val="autoZero"/>
        <c:auto val="1"/>
        <c:lblOffset val="100"/>
        <c:baseTimeUnit val="years"/>
      </c:dateAx>
      <c:valAx>
        <c:axId val="1412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3.84</c:v>
                </c:pt>
                <c:pt idx="1">
                  <c:v>3.84</c:v>
                </c:pt>
                <c:pt idx="2">
                  <c:v>3.86</c:v>
                </c:pt>
                <c:pt idx="3">
                  <c:v>3.86</c:v>
                </c:pt>
                <c:pt idx="4">
                  <c:v>3.86</c:v>
                </c:pt>
              </c:numCache>
            </c:numRef>
          </c:val>
          <c:extLst xmlns:c16r2="http://schemas.microsoft.com/office/drawing/2015/06/chart">
            <c:ext xmlns:c16="http://schemas.microsoft.com/office/drawing/2014/chart" uri="{C3380CC4-5D6E-409C-BE32-E72D297353CC}">
              <c16:uniqueId val="{00000000-448A-46F1-8AAC-540FA8CC7F66}"/>
            </c:ext>
          </c:extLst>
        </c:ser>
        <c:dLbls>
          <c:showLegendKey val="0"/>
          <c:showVal val="0"/>
          <c:showCatName val="0"/>
          <c:showSerName val="0"/>
          <c:showPercent val="0"/>
          <c:showBubbleSize val="0"/>
        </c:dLbls>
        <c:gapWidth val="150"/>
        <c:axId val="141384320"/>
        <c:axId val="14589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12.43</c:v>
                </c:pt>
                <c:pt idx="4">
                  <c:v>13.58</c:v>
                </c:pt>
              </c:numCache>
            </c:numRef>
          </c:val>
          <c:smooth val="0"/>
          <c:extLst xmlns:c16r2="http://schemas.microsoft.com/office/drawing/2015/06/chart">
            <c:ext xmlns:c16="http://schemas.microsoft.com/office/drawing/2014/chart" uri="{C3380CC4-5D6E-409C-BE32-E72D297353CC}">
              <c16:uniqueId val="{00000001-448A-46F1-8AAC-540FA8CC7F66}"/>
            </c:ext>
          </c:extLst>
        </c:ser>
        <c:dLbls>
          <c:showLegendKey val="0"/>
          <c:showVal val="0"/>
          <c:showCatName val="0"/>
          <c:showSerName val="0"/>
          <c:showPercent val="0"/>
          <c:showBubbleSize val="0"/>
        </c:dLbls>
        <c:marker val="1"/>
        <c:smooth val="0"/>
        <c:axId val="141384320"/>
        <c:axId val="145895808"/>
      </c:lineChart>
      <c:dateAx>
        <c:axId val="141384320"/>
        <c:scaling>
          <c:orientation val="minMax"/>
        </c:scaling>
        <c:delete val="1"/>
        <c:axPos val="b"/>
        <c:numFmt formatCode="ge" sourceLinked="1"/>
        <c:majorTickMark val="none"/>
        <c:minorTickMark val="none"/>
        <c:tickLblPos val="none"/>
        <c:crossAx val="145895808"/>
        <c:crosses val="autoZero"/>
        <c:auto val="1"/>
        <c:lblOffset val="100"/>
        <c:baseTimeUnit val="years"/>
      </c:dateAx>
      <c:valAx>
        <c:axId val="1458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58-4835-9582-987A8E69DD50}"/>
            </c:ext>
          </c:extLst>
        </c:ser>
        <c:dLbls>
          <c:showLegendKey val="0"/>
          <c:showVal val="0"/>
          <c:showCatName val="0"/>
          <c:showSerName val="0"/>
          <c:showPercent val="0"/>
          <c:showBubbleSize val="0"/>
        </c:dLbls>
        <c:gapWidth val="150"/>
        <c:axId val="154983808"/>
        <c:axId val="14599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7958-4835-9582-987A8E69DD50}"/>
            </c:ext>
          </c:extLst>
        </c:ser>
        <c:dLbls>
          <c:showLegendKey val="0"/>
          <c:showVal val="0"/>
          <c:showCatName val="0"/>
          <c:showSerName val="0"/>
          <c:showPercent val="0"/>
          <c:showBubbleSize val="0"/>
        </c:dLbls>
        <c:marker val="1"/>
        <c:smooth val="0"/>
        <c:axId val="154983808"/>
        <c:axId val="145992320"/>
      </c:lineChart>
      <c:dateAx>
        <c:axId val="154983808"/>
        <c:scaling>
          <c:orientation val="minMax"/>
        </c:scaling>
        <c:delete val="1"/>
        <c:axPos val="b"/>
        <c:numFmt formatCode="ge" sourceLinked="1"/>
        <c:majorTickMark val="none"/>
        <c:minorTickMark val="none"/>
        <c:tickLblPos val="none"/>
        <c:crossAx val="145992320"/>
        <c:crosses val="autoZero"/>
        <c:auto val="1"/>
        <c:lblOffset val="100"/>
        <c:baseTimeUnit val="years"/>
      </c:dateAx>
      <c:valAx>
        <c:axId val="145992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9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48874.18</c:v>
                </c:pt>
                <c:pt idx="1">
                  <c:v>4791.7700000000004</c:v>
                </c:pt>
                <c:pt idx="2">
                  <c:v>7089.73</c:v>
                </c:pt>
                <c:pt idx="3">
                  <c:v>785.45</c:v>
                </c:pt>
                <c:pt idx="4">
                  <c:v>814.96</c:v>
                </c:pt>
              </c:numCache>
            </c:numRef>
          </c:val>
          <c:extLst xmlns:c16r2="http://schemas.microsoft.com/office/drawing/2015/06/chart">
            <c:ext xmlns:c16="http://schemas.microsoft.com/office/drawing/2014/chart" uri="{C3380CC4-5D6E-409C-BE32-E72D297353CC}">
              <c16:uniqueId val="{00000000-ECF8-440D-82E5-5861761ED794}"/>
            </c:ext>
          </c:extLst>
        </c:ser>
        <c:dLbls>
          <c:showLegendKey val="0"/>
          <c:showVal val="0"/>
          <c:showCatName val="0"/>
          <c:showSerName val="0"/>
          <c:showPercent val="0"/>
          <c:showBubbleSize val="0"/>
        </c:dLbls>
        <c:gapWidth val="150"/>
        <c:axId val="157558272"/>
        <c:axId val="1575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371.89</c:v>
                </c:pt>
                <c:pt idx="4">
                  <c:v>293.23</c:v>
                </c:pt>
              </c:numCache>
            </c:numRef>
          </c:val>
          <c:smooth val="0"/>
          <c:extLst xmlns:c16r2="http://schemas.microsoft.com/office/drawing/2015/06/chart">
            <c:ext xmlns:c16="http://schemas.microsoft.com/office/drawing/2014/chart" uri="{C3380CC4-5D6E-409C-BE32-E72D297353CC}">
              <c16:uniqueId val="{00000001-ECF8-440D-82E5-5861761ED794}"/>
            </c:ext>
          </c:extLst>
        </c:ser>
        <c:dLbls>
          <c:showLegendKey val="0"/>
          <c:showVal val="0"/>
          <c:showCatName val="0"/>
          <c:showSerName val="0"/>
          <c:showPercent val="0"/>
          <c:showBubbleSize val="0"/>
        </c:dLbls>
        <c:marker val="1"/>
        <c:smooth val="0"/>
        <c:axId val="157558272"/>
        <c:axId val="157559808"/>
      </c:lineChart>
      <c:dateAx>
        <c:axId val="157558272"/>
        <c:scaling>
          <c:orientation val="minMax"/>
        </c:scaling>
        <c:delete val="1"/>
        <c:axPos val="b"/>
        <c:numFmt formatCode="ge" sourceLinked="1"/>
        <c:majorTickMark val="none"/>
        <c:minorTickMark val="none"/>
        <c:tickLblPos val="none"/>
        <c:crossAx val="157559808"/>
        <c:crosses val="autoZero"/>
        <c:auto val="1"/>
        <c:lblOffset val="100"/>
        <c:baseTimeUnit val="years"/>
      </c:dateAx>
      <c:valAx>
        <c:axId val="15755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5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306.85000000000002</c:v>
                </c:pt>
                <c:pt idx="1">
                  <c:v>272.27999999999997</c:v>
                </c:pt>
                <c:pt idx="2">
                  <c:v>236.98</c:v>
                </c:pt>
                <c:pt idx="3">
                  <c:v>184.45</c:v>
                </c:pt>
                <c:pt idx="4">
                  <c:v>138.51</c:v>
                </c:pt>
              </c:numCache>
            </c:numRef>
          </c:val>
          <c:extLst xmlns:c16r2="http://schemas.microsoft.com/office/drawing/2015/06/chart">
            <c:ext xmlns:c16="http://schemas.microsoft.com/office/drawing/2014/chart" uri="{C3380CC4-5D6E-409C-BE32-E72D297353CC}">
              <c16:uniqueId val="{00000000-0B63-4ED7-AF71-76EE96904566}"/>
            </c:ext>
          </c:extLst>
        </c:ser>
        <c:dLbls>
          <c:showLegendKey val="0"/>
          <c:showVal val="0"/>
          <c:showCatName val="0"/>
          <c:showSerName val="0"/>
          <c:showPercent val="0"/>
          <c:showBubbleSize val="0"/>
        </c:dLbls>
        <c:gapWidth val="150"/>
        <c:axId val="158773248"/>
        <c:axId val="15877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0B63-4ED7-AF71-76EE96904566}"/>
            </c:ext>
          </c:extLst>
        </c:ser>
        <c:dLbls>
          <c:showLegendKey val="0"/>
          <c:showVal val="0"/>
          <c:showCatName val="0"/>
          <c:showSerName val="0"/>
          <c:showPercent val="0"/>
          <c:showBubbleSize val="0"/>
        </c:dLbls>
        <c:marker val="1"/>
        <c:smooth val="0"/>
        <c:axId val="158773248"/>
        <c:axId val="158775936"/>
      </c:lineChart>
      <c:dateAx>
        <c:axId val="158773248"/>
        <c:scaling>
          <c:orientation val="minMax"/>
        </c:scaling>
        <c:delete val="1"/>
        <c:axPos val="b"/>
        <c:numFmt formatCode="ge" sourceLinked="1"/>
        <c:majorTickMark val="none"/>
        <c:minorTickMark val="none"/>
        <c:tickLblPos val="none"/>
        <c:crossAx val="158775936"/>
        <c:crosses val="autoZero"/>
        <c:auto val="1"/>
        <c:lblOffset val="100"/>
        <c:baseTimeUnit val="years"/>
      </c:dateAx>
      <c:valAx>
        <c:axId val="158775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7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141.49</c:v>
                </c:pt>
                <c:pt idx="1">
                  <c:v>137.19</c:v>
                </c:pt>
                <c:pt idx="2">
                  <c:v>140.68</c:v>
                </c:pt>
                <c:pt idx="3">
                  <c:v>163.44</c:v>
                </c:pt>
                <c:pt idx="4">
                  <c:v>158.44</c:v>
                </c:pt>
              </c:numCache>
            </c:numRef>
          </c:val>
          <c:extLst xmlns:c16r2="http://schemas.microsoft.com/office/drawing/2015/06/chart">
            <c:ext xmlns:c16="http://schemas.microsoft.com/office/drawing/2014/chart" uri="{C3380CC4-5D6E-409C-BE32-E72D297353CC}">
              <c16:uniqueId val="{00000000-E8BA-497A-8AD7-67735E6D0E64}"/>
            </c:ext>
          </c:extLst>
        </c:ser>
        <c:dLbls>
          <c:showLegendKey val="0"/>
          <c:showVal val="0"/>
          <c:showCatName val="0"/>
          <c:showSerName val="0"/>
          <c:showPercent val="0"/>
          <c:showBubbleSize val="0"/>
        </c:dLbls>
        <c:gapWidth val="150"/>
        <c:axId val="115986816"/>
        <c:axId val="11598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93.28</c:v>
                </c:pt>
                <c:pt idx="4">
                  <c:v>87.51</c:v>
                </c:pt>
              </c:numCache>
            </c:numRef>
          </c:val>
          <c:smooth val="0"/>
          <c:extLst xmlns:c16r2="http://schemas.microsoft.com/office/drawing/2015/06/chart">
            <c:ext xmlns:c16="http://schemas.microsoft.com/office/drawing/2014/chart" uri="{C3380CC4-5D6E-409C-BE32-E72D297353CC}">
              <c16:uniqueId val="{00000001-E8BA-497A-8AD7-67735E6D0E64}"/>
            </c:ext>
          </c:extLst>
        </c:ser>
        <c:dLbls>
          <c:showLegendKey val="0"/>
          <c:showVal val="0"/>
          <c:showCatName val="0"/>
          <c:showSerName val="0"/>
          <c:showPercent val="0"/>
          <c:showBubbleSize val="0"/>
        </c:dLbls>
        <c:marker val="1"/>
        <c:smooth val="0"/>
        <c:axId val="115986816"/>
        <c:axId val="115988352"/>
      </c:lineChart>
      <c:dateAx>
        <c:axId val="115986816"/>
        <c:scaling>
          <c:orientation val="minMax"/>
        </c:scaling>
        <c:delete val="1"/>
        <c:axPos val="b"/>
        <c:numFmt formatCode="ge" sourceLinked="1"/>
        <c:majorTickMark val="none"/>
        <c:minorTickMark val="none"/>
        <c:tickLblPos val="none"/>
        <c:crossAx val="115988352"/>
        <c:crosses val="autoZero"/>
        <c:auto val="1"/>
        <c:lblOffset val="100"/>
        <c:baseTimeUnit val="years"/>
      </c:dateAx>
      <c:valAx>
        <c:axId val="1159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158.6</c:v>
                </c:pt>
                <c:pt idx="1">
                  <c:v>160.30000000000001</c:v>
                </c:pt>
                <c:pt idx="2">
                  <c:v>157.25</c:v>
                </c:pt>
                <c:pt idx="3">
                  <c:v>135.38</c:v>
                </c:pt>
                <c:pt idx="4">
                  <c:v>137</c:v>
                </c:pt>
              </c:numCache>
            </c:numRef>
          </c:val>
          <c:extLst xmlns:c16r2="http://schemas.microsoft.com/office/drawing/2015/06/chart">
            <c:ext xmlns:c16="http://schemas.microsoft.com/office/drawing/2014/chart" uri="{C3380CC4-5D6E-409C-BE32-E72D297353CC}">
              <c16:uniqueId val="{00000000-736D-410C-9A80-D6DFC31B698F}"/>
            </c:ext>
          </c:extLst>
        </c:ser>
        <c:dLbls>
          <c:showLegendKey val="0"/>
          <c:showVal val="0"/>
          <c:showCatName val="0"/>
          <c:showSerName val="0"/>
          <c:showPercent val="0"/>
          <c:showBubbleSize val="0"/>
        </c:dLbls>
        <c:gapWidth val="150"/>
        <c:axId val="116307456"/>
        <c:axId val="11630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208.29</c:v>
                </c:pt>
                <c:pt idx="4">
                  <c:v>218.42</c:v>
                </c:pt>
              </c:numCache>
            </c:numRef>
          </c:val>
          <c:smooth val="0"/>
          <c:extLst xmlns:c16r2="http://schemas.microsoft.com/office/drawing/2015/06/chart">
            <c:ext xmlns:c16="http://schemas.microsoft.com/office/drawing/2014/chart" uri="{C3380CC4-5D6E-409C-BE32-E72D297353CC}">
              <c16:uniqueId val="{00000001-736D-410C-9A80-D6DFC31B698F}"/>
            </c:ext>
          </c:extLst>
        </c:ser>
        <c:dLbls>
          <c:showLegendKey val="0"/>
          <c:showVal val="0"/>
          <c:showCatName val="0"/>
          <c:showSerName val="0"/>
          <c:showPercent val="0"/>
          <c:showBubbleSize val="0"/>
        </c:dLbls>
        <c:marker val="1"/>
        <c:smooth val="0"/>
        <c:axId val="116307456"/>
        <c:axId val="116308992"/>
      </c:lineChart>
      <c:dateAx>
        <c:axId val="116307456"/>
        <c:scaling>
          <c:orientation val="minMax"/>
        </c:scaling>
        <c:delete val="1"/>
        <c:axPos val="b"/>
        <c:numFmt formatCode="ge" sourceLinked="1"/>
        <c:majorTickMark val="none"/>
        <c:minorTickMark val="none"/>
        <c:tickLblPos val="none"/>
        <c:crossAx val="116308992"/>
        <c:crosses val="autoZero"/>
        <c:auto val="1"/>
        <c:lblOffset val="100"/>
        <c:baseTimeUnit val="years"/>
      </c:dateAx>
      <c:valAx>
        <c:axId val="1163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池田町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10034</v>
      </c>
      <c r="AM8" s="70"/>
      <c r="AN8" s="70"/>
      <c r="AO8" s="70"/>
      <c r="AP8" s="70"/>
      <c r="AQ8" s="70"/>
      <c r="AR8" s="70"/>
      <c r="AS8" s="70"/>
      <c r="AT8" s="66">
        <f>データ!$S$6</f>
        <v>40.159999999999997</v>
      </c>
      <c r="AU8" s="67"/>
      <c r="AV8" s="67"/>
      <c r="AW8" s="67"/>
      <c r="AX8" s="67"/>
      <c r="AY8" s="67"/>
      <c r="AZ8" s="67"/>
      <c r="BA8" s="67"/>
      <c r="BB8" s="69">
        <f>データ!$T$6</f>
        <v>249.85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90.01</v>
      </c>
      <c r="J10" s="67"/>
      <c r="K10" s="67"/>
      <c r="L10" s="67"/>
      <c r="M10" s="67"/>
      <c r="N10" s="67"/>
      <c r="O10" s="68"/>
      <c r="P10" s="69">
        <f>データ!$P$6</f>
        <v>98.69</v>
      </c>
      <c r="Q10" s="69"/>
      <c r="R10" s="69"/>
      <c r="S10" s="69"/>
      <c r="T10" s="69"/>
      <c r="U10" s="69"/>
      <c r="V10" s="69"/>
      <c r="W10" s="70">
        <f>データ!$Q$6</f>
        <v>4390</v>
      </c>
      <c r="X10" s="70"/>
      <c r="Y10" s="70"/>
      <c r="Z10" s="70"/>
      <c r="AA10" s="70"/>
      <c r="AB10" s="70"/>
      <c r="AC10" s="70"/>
      <c r="AD10" s="2"/>
      <c r="AE10" s="2"/>
      <c r="AF10" s="2"/>
      <c r="AG10" s="2"/>
      <c r="AH10" s="4"/>
      <c r="AI10" s="4"/>
      <c r="AJ10" s="4"/>
      <c r="AK10" s="4"/>
      <c r="AL10" s="70">
        <f>データ!$U$6</f>
        <v>9849</v>
      </c>
      <c r="AM10" s="70"/>
      <c r="AN10" s="70"/>
      <c r="AO10" s="70"/>
      <c r="AP10" s="70"/>
      <c r="AQ10" s="70"/>
      <c r="AR10" s="70"/>
      <c r="AS10" s="70"/>
      <c r="AT10" s="66">
        <f>データ!$V$6</f>
        <v>17.09</v>
      </c>
      <c r="AU10" s="67"/>
      <c r="AV10" s="67"/>
      <c r="AW10" s="67"/>
      <c r="AX10" s="67"/>
      <c r="AY10" s="67"/>
      <c r="AZ10" s="67"/>
      <c r="BA10" s="67"/>
      <c r="BB10" s="69">
        <f>データ!$W$6</f>
        <v>576.29999999999995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9O2nV4D4+3oyin/+EcToJReRyUDC2gz2A2WVL+IZxVWIoZpk+zq36diEF/9PCU53zhetZWnhfS597XyOXf53Q==" saltValue="qR/hr5BxXmGmwCF+PbRq1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204811</v>
      </c>
      <c r="D6" s="33">
        <f t="shared" si="3"/>
        <v>46</v>
      </c>
      <c r="E6" s="33">
        <f t="shared" si="3"/>
        <v>1</v>
      </c>
      <c r="F6" s="33">
        <f t="shared" si="3"/>
        <v>0</v>
      </c>
      <c r="G6" s="33">
        <f t="shared" si="3"/>
        <v>1</v>
      </c>
      <c r="H6" s="33" t="str">
        <f t="shared" si="3"/>
        <v>長野県　池田町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90.01</v>
      </c>
      <c r="P6" s="34">
        <f t="shared" si="3"/>
        <v>98.69</v>
      </c>
      <c r="Q6" s="34">
        <f t="shared" si="3"/>
        <v>4390</v>
      </c>
      <c r="R6" s="34">
        <f t="shared" si="3"/>
        <v>10034</v>
      </c>
      <c r="S6" s="34">
        <f t="shared" si="3"/>
        <v>40.159999999999997</v>
      </c>
      <c r="T6" s="34">
        <f t="shared" si="3"/>
        <v>249.85</v>
      </c>
      <c r="U6" s="34">
        <f t="shared" si="3"/>
        <v>9849</v>
      </c>
      <c r="V6" s="34">
        <f t="shared" si="3"/>
        <v>17.09</v>
      </c>
      <c r="W6" s="34">
        <f t="shared" si="3"/>
        <v>576.29999999999995</v>
      </c>
      <c r="X6" s="35">
        <f>IF(X7="",NA(),X7)</f>
        <v>144.22</v>
      </c>
      <c r="Y6" s="35">
        <f t="shared" ref="Y6:AG6" si="4">IF(Y7="",NA(),Y7)</f>
        <v>132.76</v>
      </c>
      <c r="Z6" s="35">
        <f t="shared" si="4"/>
        <v>137.38</v>
      </c>
      <c r="AA6" s="35">
        <f t="shared" si="4"/>
        <v>153.79</v>
      </c>
      <c r="AB6" s="35">
        <f t="shared" si="4"/>
        <v>149.44999999999999</v>
      </c>
      <c r="AC6" s="35">
        <f t="shared" si="4"/>
        <v>107.95</v>
      </c>
      <c r="AD6" s="35">
        <f t="shared" si="4"/>
        <v>109.49</v>
      </c>
      <c r="AE6" s="35">
        <f t="shared" si="4"/>
        <v>111.06</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12.44</v>
      </c>
      <c r="AR6" s="35">
        <f t="shared" si="5"/>
        <v>16.399999999999999</v>
      </c>
      <c r="AS6" s="34" t="str">
        <f>IF(AS7="","",IF(AS7="-","【-】","【"&amp;SUBSTITUTE(TEXT(AS7,"#,##0.00"),"-","△")&amp;"】"))</f>
        <v>【0.85】</v>
      </c>
      <c r="AT6" s="35">
        <f>IF(AT7="",NA(),AT7)</f>
        <v>48874.18</v>
      </c>
      <c r="AU6" s="35">
        <f t="shared" ref="AU6:BC6" si="6">IF(AU7="",NA(),AU7)</f>
        <v>4791.7700000000004</v>
      </c>
      <c r="AV6" s="35">
        <f t="shared" si="6"/>
        <v>7089.73</v>
      </c>
      <c r="AW6" s="35">
        <f t="shared" si="6"/>
        <v>785.45</v>
      </c>
      <c r="AX6" s="35">
        <f t="shared" si="6"/>
        <v>814.96</v>
      </c>
      <c r="AY6" s="35">
        <f t="shared" si="6"/>
        <v>1081.23</v>
      </c>
      <c r="AZ6" s="35">
        <f t="shared" si="6"/>
        <v>406.37</v>
      </c>
      <c r="BA6" s="35">
        <f t="shared" si="6"/>
        <v>398.29</v>
      </c>
      <c r="BB6" s="35">
        <f t="shared" si="6"/>
        <v>371.89</v>
      </c>
      <c r="BC6" s="35">
        <f t="shared" si="6"/>
        <v>293.23</v>
      </c>
      <c r="BD6" s="34" t="str">
        <f>IF(BD7="","",IF(BD7="-","【-】","【"&amp;SUBSTITUTE(TEXT(BD7,"#,##0.00"),"-","△")&amp;"】"))</f>
        <v>【264.34】</v>
      </c>
      <c r="BE6" s="35">
        <f>IF(BE7="",NA(),BE7)</f>
        <v>306.85000000000002</v>
      </c>
      <c r="BF6" s="35">
        <f t="shared" ref="BF6:BN6" si="7">IF(BF7="",NA(),BF7)</f>
        <v>272.27999999999997</v>
      </c>
      <c r="BG6" s="35">
        <f t="shared" si="7"/>
        <v>236.98</v>
      </c>
      <c r="BH6" s="35">
        <f t="shared" si="7"/>
        <v>184.45</v>
      </c>
      <c r="BI6" s="35">
        <f t="shared" si="7"/>
        <v>138.51</v>
      </c>
      <c r="BJ6" s="35">
        <f t="shared" si="7"/>
        <v>443.13</v>
      </c>
      <c r="BK6" s="35">
        <f t="shared" si="7"/>
        <v>442.54</v>
      </c>
      <c r="BL6" s="35">
        <f t="shared" si="7"/>
        <v>431</v>
      </c>
      <c r="BM6" s="35">
        <f t="shared" si="7"/>
        <v>483.11</v>
      </c>
      <c r="BN6" s="35">
        <f t="shared" si="7"/>
        <v>542.29999999999995</v>
      </c>
      <c r="BO6" s="34" t="str">
        <f>IF(BO7="","",IF(BO7="-","【-】","【"&amp;SUBSTITUTE(TEXT(BO7,"#,##0.00"),"-","△")&amp;"】"))</f>
        <v>【274.27】</v>
      </c>
      <c r="BP6" s="35">
        <f>IF(BP7="",NA(),BP7)</f>
        <v>141.49</v>
      </c>
      <c r="BQ6" s="35">
        <f t="shared" ref="BQ6:BY6" si="8">IF(BQ7="",NA(),BQ7)</f>
        <v>137.19</v>
      </c>
      <c r="BR6" s="35">
        <f t="shared" si="8"/>
        <v>140.68</v>
      </c>
      <c r="BS6" s="35">
        <f t="shared" si="8"/>
        <v>163.44</v>
      </c>
      <c r="BT6" s="35">
        <f t="shared" si="8"/>
        <v>158.44</v>
      </c>
      <c r="BU6" s="35">
        <f t="shared" si="8"/>
        <v>95.4</v>
      </c>
      <c r="BV6" s="35">
        <f t="shared" si="8"/>
        <v>98.6</v>
      </c>
      <c r="BW6" s="35">
        <f t="shared" si="8"/>
        <v>100.82</v>
      </c>
      <c r="BX6" s="35">
        <f t="shared" si="8"/>
        <v>93.28</v>
      </c>
      <c r="BY6" s="35">
        <f t="shared" si="8"/>
        <v>87.51</v>
      </c>
      <c r="BZ6" s="34" t="str">
        <f>IF(BZ7="","",IF(BZ7="-","【-】","【"&amp;SUBSTITUTE(TEXT(BZ7,"#,##0.00"),"-","△")&amp;"】"))</f>
        <v>【104.36】</v>
      </c>
      <c r="CA6" s="35">
        <f>IF(CA7="",NA(),CA7)</f>
        <v>158.6</v>
      </c>
      <c r="CB6" s="35">
        <f t="shared" ref="CB6:CJ6" si="9">IF(CB7="",NA(),CB7)</f>
        <v>160.30000000000001</v>
      </c>
      <c r="CC6" s="35">
        <f t="shared" si="9"/>
        <v>157.25</v>
      </c>
      <c r="CD6" s="35">
        <f t="shared" si="9"/>
        <v>135.38</v>
      </c>
      <c r="CE6" s="35">
        <f t="shared" si="9"/>
        <v>137</v>
      </c>
      <c r="CF6" s="35">
        <f t="shared" si="9"/>
        <v>186.15</v>
      </c>
      <c r="CG6" s="35">
        <f t="shared" si="9"/>
        <v>181.67</v>
      </c>
      <c r="CH6" s="35">
        <f t="shared" si="9"/>
        <v>179.55</v>
      </c>
      <c r="CI6" s="35">
        <f t="shared" si="9"/>
        <v>208.29</v>
      </c>
      <c r="CJ6" s="35">
        <f t="shared" si="9"/>
        <v>218.42</v>
      </c>
      <c r="CK6" s="34" t="str">
        <f>IF(CK7="","",IF(CK7="-","【-】","【"&amp;SUBSTITUTE(TEXT(CK7,"#,##0.00"),"-","△")&amp;"】"))</f>
        <v>【165.71】</v>
      </c>
      <c r="CL6" s="35">
        <f>IF(CL7="",NA(),CL7)</f>
        <v>51.83</v>
      </c>
      <c r="CM6" s="35">
        <f t="shared" ref="CM6:CU6" si="10">IF(CM7="",NA(),CM7)</f>
        <v>49.07</v>
      </c>
      <c r="CN6" s="35">
        <f t="shared" si="10"/>
        <v>47.49</v>
      </c>
      <c r="CO6" s="35">
        <f t="shared" si="10"/>
        <v>46.9</v>
      </c>
      <c r="CP6" s="35">
        <f t="shared" si="10"/>
        <v>47.37</v>
      </c>
      <c r="CQ6" s="35">
        <f t="shared" si="10"/>
        <v>54.47</v>
      </c>
      <c r="CR6" s="35">
        <f t="shared" si="10"/>
        <v>53.61</v>
      </c>
      <c r="CS6" s="35">
        <f t="shared" si="10"/>
        <v>53.52</v>
      </c>
      <c r="CT6" s="35">
        <f t="shared" si="10"/>
        <v>49.32</v>
      </c>
      <c r="CU6" s="35">
        <f t="shared" si="10"/>
        <v>50.24</v>
      </c>
      <c r="CV6" s="34" t="str">
        <f>IF(CV7="","",IF(CV7="-","【-】","【"&amp;SUBSTITUTE(TEXT(CV7,"#,##0.00"),"-","△")&amp;"】"))</f>
        <v>【60.41】</v>
      </c>
      <c r="CW6" s="35">
        <f>IF(CW7="",NA(),CW7)</f>
        <v>83.64</v>
      </c>
      <c r="CX6" s="35">
        <f t="shared" ref="CX6:DF6" si="11">IF(CX7="",NA(),CX7)</f>
        <v>87.73</v>
      </c>
      <c r="CY6" s="35">
        <f t="shared" si="11"/>
        <v>86.31</v>
      </c>
      <c r="CZ6" s="35">
        <f t="shared" si="11"/>
        <v>89.56</v>
      </c>
      <c r="DA6" s="35">
        <f t="shared" si="11"/>
        <v>89.73</v>
      </c>
      <c r="DB6" s="35">
        <f t="shared" si="11"/>
        <v>81.459999999999994</v>
      </c>
      <c r="DC6" s="35">
        <f t="shared" si="11"/>
        <v>81.31</v>
      </c>
      <c r="DD6" s="35">
        <f t="shared" si="11"/>
        <v>81.459999999999994</v>
      </c>
      <c r="DE6" s="35">
        <f t="shared" si="11"/>
        <v>79.34</v>
      </c>
      <c r="DF6" s="35">
        <f t="shared" si="11"/>
        <v>78.650000000000006</v>
      </c>
      <c r="DG6" s="34" t="str">
        <f>IF(DG7="","",IF(DG7="-","【-】","【"&amp;SUBSTITUTE(TEXT(DG7,"#,##0.00"),"-","△")&amp;"】"))</f>
        <v>【89.93】</v>
      </c>
      <c r="DH6" s="35">
        <f>IF(DH7="",NA(),DH7)</f>
        <v>38.39</v>
      </c>
      <c r="DI6" s="35">
        <f t="shared" ref="DI6:DQ6" si="12">IF(DI7="",NA(),DI7)</f>
        <v>40.72</v>
      </c>
      <c r="DJ6" s="35">
        <f t="shared" si="12"/>
        <v>43.1</v>
      </c>
      <c r="DK6" s="35">
        <f t="shared" si="12"/>
        <v>45.13</v>
      </c>
      <c r="DL6" s="35">
        <f t="shared" si="12"/>
        <v>46.79</v>
      </c>
      <c r="DM6" s="35">
        <f t="shared" si="12"/>
        <v>38.520000000000003</v>
      </c>
      <c r="DN6" s="35">
        <f t="shared" si="12"/>
        <v>46.67</v>
      </c>
      <c r="DO6" s="35">
        <f t="shared" si="12"/>
        <v>47.7</v>
      </c>
      <c r="DP6" s="35">
        <f t="shared" si="12"/>
        <v>48.3</v>
      </c>
      <c r="DQ6" s="35">
        <f t="shared" si="12"/>
        <v>45.14</v>
      </c>
      <c r="DR6" s="34" t="str">
        <f>IF(DR7="","",IF(DR7="-","【-】","【"&amp;SUBSTITUTE(TEXT(DR7,"#,##0.00"),"-","△")&amp;"】"))</f>
        <v>【48.12】</v>
      </c>
      <c r="DS6" s="35">
        <f>IF(DS7="",NA(),DS7)</f>
        <v>3.84</v>
      </c>
      <c r="DT6" s="35">
        <f t="shared" ref="DT6:EB6" si="13">IF(DT7="",NA(),DT7)</f>
        <v>3.84</v>
      </c>
      <c r="DU6" s="35">
        <f t="shared" si="13"/>
        <v>3.86</v>
      </c>
      <c r="DV6" s="35">
        <f t="shared" si="13"/>
        <v>3.86</v>
      </c>
      <c r="DW6" s="35">
        <f t="shared" si="13"/>
        <v>3.86</v>
      </c>
      <c r="DX6" s="35">
        <f t="shared" si="13"/>
        <v>9.43</v>
      </c>
      <c r="DY6" s="35">
        <f t="shared" si="13"/>
        <v>10.029999999999999</v>
      </c>
      <c r="DZ6" s="35">
        <f t="shared" si="13"/>
        <v>7.26</v>
      </c>
      <c r="EA6" s="35">
        <f t="shared" si="13"/>
        <v>12.43</v>
      </c>
      <c r="EB6" s="35">
        <f t="shared" si="13"/>
        <v>13.58</v>
      </c>
      <c r="EC6" s="34" t="str">
        <f>IF(EC7="","",IF(EC7="-","【-】","【"&amp;SUBSTITUTE(TEXT(EC7,"#,##0.00"),"-","△")&amp;"】"))</f>
        <v>【15.89】</v>
      </c>
      <c r="ED6" s="34">
        <f>IF(ED7="",NA(),ED7)</f>
        <v>0</v>
      </c>
      <c r="EE6" s="34">
        <f t="shared" ref="EE6:EM6" si="14">IF(EE7="",NA(),EE7)</f>
        <v>0</v>
      </c>
      <c r="EF6" s="34">
        <f t="shared" si="14"/>
        <v>0</v>
      </c>
      <c r="EG6" s="34">
        <f t="shared" si="14"/>
        <v>0</v>
      </c>
      <c r="EH6" s="34">
        <f t="shared" si="14"/>
        <v>0</v>
      </c>
      <c r="EI6" s="35">
        <f t="shared" si="14"/>
        <v>0.71</v>
      </c>
      <c r="EJ6" s="35">
        <f t="shared" si="14"/>
        <v>0.68</v>
      </c>
      <c r="EK6" s="35">
        <f t="shared" si="14"/>
        <v>1.65</v>
      </c>
      <c r="EL6" s="35">
        <f t="shared" si="14"/>
        <v>0.46</v>
      </c>
      <c r="EM6" s="35">
        <f t="shared" si="14"/>
        <v>0.44</v>
      </c>
      <c r="EN6" s="34" t="str">
        <f>IF(EN7="","",IF(EN7="-","【-】","【"&amp;SUBSTITUTE(TEXT(EN7,"#,##0.00"),"-","△")&amp;"】"))</f>
        <v>【0.69】</v>
      </c>
    </row>
    <row r="7" spans="1:144" s="36" customFormat="1" x14ac:dyDescent="0.15">
      <c r="A7" s="28"/>
      <c r="B7" s="37">
        <v>2017</v>
      </c>
      <c r="C7" s="37">
        <v>204811</v>
      </c>
      <c r="D7" s="37">
        <v>46</v>
      </c>
      <c r="E7" s="37">
        <v>1</v>
      </c>
      <c r="F7" s="37">
        <v>0</v>
      </c>
      <c r="G7" s="37">
        <v>1</v>
      </c>
      <c r="H7" s="37" t="s">
        <v>105</v>
      </c>
      <c r="I7" s="37" t="s">
        <v>106</v>
      </c>
      <c r="J7" s="37" t="s">
        <v>107</v>
      </c>
      <c r="K7" s="37" t="s">
        <v>108</v>
      </c>
      <c r="L7" s="37" t="s">
        <v>109</v>
      </c>
      <c r="M7" s="37" t="s">
        <v>110</v>
      </c>
      <c r="N7" s="38" t="s">
        <v>111</v>
      </c>
      <c r="O7" s="38">
        <v>90.01</v>
      </c>
      <c r="P7" s="38">
        <v>98.69</v>
      </c>
      <c r="Q7" s="38">
        <v>4390</v>
      </c>
      <c r="R7" s="38">
        <v>10034</v>
      </c>
      <c r="S7" s="38">
        <v>40.159999999999997</v>
      </c>
      <c r="T7" s="38">
        <v>249.85</v>
      </c>
      <c r="U7" s="38">
        <v>9849</v>
      </c>
      <c r="V7" s="38">
        <v>17.09</v>
      </c>
      <c r="W7" s="38">
        <v>576.29999999999995</v>
      </c>
      <c r="X7" s="38">
        <v>144.22</v>
      </c>
      <c r="Y7" s="38">
        <v>132.76</v>
      </c>
      <c r="Z7" s="38">
        <v>137.38</v>
      </c>
      <c r="AA7" s="38">
        <v>153.79</v>
      </c>
      <c r="AB7" s="38">
        <v>149.44999999999999</v>
      </c>
      <c r="AC7" s="38">
        <v>107.95</v>
      </c>
      <c r="AD7" s="38">
        <v>109.49</v>
      </c>
      <c r="AE7" s="38">
        <v>111.06</v>
      </c>
      <c r="AF7" s="38">
        <v>107.95</v>
      </c>
      <c r="AG7" s="38">
        <v>104.47</v>
      </c>
      <c r="AH7" s="38">
        <v>113.39</v>
      </c>
      <c r="AI7" s="38">
        <v>0</v>
      </c>
      <c r="AJ7" s="38">
        <v>0</v>
      </c>
      <c r="AK7" s="38">
        <v>0</v>
      </c>
      <c r="AL7" s="38">
        <v>0</v>
      </c>
      <c r="AM7" s="38">
        <v>0</v>
      </c>
      <c r="AN7" s="38">
        <v>13.47</v>
      </c>
      <c r="AO7" s="38">
        <v>9.49</v>
      </c>
      <c r="AP7" s="38">
        <v>9.35</v>
      </c>
      <c r="AQ7" s="38">
        <v>12.44</v>
      </c>
      <c r="AR7" s="38">
        <v>16.399999999999999</v>
      </c>
      <c r="AS7" s="38">
        <v>0.85</v>
      </c>
      <c r="AT7" s="38">
        <v>48874.18</v>
      </c>
      <c r="AU7" s="38">
        <v>4791.7700000000004</v>
      </c>
      <c r="AV7" s="38">
        <v>7089.73</v>
      </c>
      <c r="AW7" s="38">
        <v>785.45</v>
      </c>
      <c r="AX7" s="38">
        <v>814.96</v>
      </c>
      <c r="AY7" s="38">
        <v>1081.23</v>
      </c>
      <c r="AZ7" s="38">
        <v>406.37</v>
      </c>
      <c r="BA7" s="38">
        <v>398.29</v>
      </c>
      <c r="BB7" s="38">
        <v>371.89</v>
      </c>
      <c r="BC7" s="38">
        <v>293.23</v>
      </c>
      <c r="BD7" s="38">
        <v>264.33999999999997</v>
      </c>
      <c r="BE7" s="38">
        <v>306.85000000000002</v>
      </c>
      <c r="BF7" s="38">
        <v>272.27999999999997</v>
      </c>
      <c r="BG7" s="38">
        <v>236.98</v>
      </c>
      <c r="BH7" s="38">
        <v>184.45</v>
      </c>
      <c r="BI7" s="38">
        <v>138.51</v>
      </c>
      <c r="BJ7" s="38">
        <v>443.13</v>
      </c>
      <c r="BK7" s="38">
        <v>442.54</v>
      </c>
      <c r="BL7" s="38">
        <v>431</v>
      </c>
      <c r="BM7" s="38">
        <v>483.11</v>
      </c>
      <c r="BN7" s="38">
        <v>542.29999999999995</v>
      </c>
      <c r="BO7" s="38">
        <v>274.27</v>
      </c>
      <c r="BP7" s="38">
        <v>141.49</v>
      </c>
      <c r="BQ7" s="38">
        <v>137.19</v>
      </c>
      <c r="BR7" s="38">
        <v>140.68</v>
      </c>
      <c r="BS7" s="38">
        <v>163.44</v>
      </c>
      <c r="BT7" s="38">
        <v>158.44</v>
      </c>
      <c r="BU7" s="38">
        <v>95.4</v>
      </c>
      <c r="BV7" s="38">
        <v>98.6</v>
      </c>
      <c r="BW7" s="38">
        <v>100.82</v>
      </c>
      <c r="BX7" s="38">
        <v>93.28</v>
      </c>
      <c r="BY7" s="38">
        <v>87.51</v>
      </c>
      <c r="BZ7" s="38">
        <v>104.36</v>
      </c>
      <c r="CA7" s="38">
        <v>158.6</v>
      </c>
      <c r="CB7" s="38">
        <v>160.30000000000001</v>
      </c>
      <c r="CC7" s="38">
        <v>157.25</v>
      </c>
      <c r="CD7" s="38">
        <v>135.38</v>
      </c>
      <c r="CE7" s="38">
        <v>137</v>
      </c>
      <c r="CF7" s="38">
        <v>186.15</v>
      </c>
      <c r="CG7" s="38">
        <v>181.67</v>
      </c>
      <c r="CH7" s="38">
        <v>179.55</v>
      </c>
      <c r="CI7" s="38">
        <v>208.29</v>
      </c>
      <c r="CJ7" s="38">
        <v>218.42</v>
      </c>
      <c r="CK7" s="38">
        <v>165.71</v>
      </c>
      <c r="CL7" s="38">
        <v>51.83</v>
      </c>
      <c r="CM7" s="38">
        <v>49.07</v>
      </c>
      <c r="CN7" s="38">
        <v>47.49</v>
      </c>
      <c r="CO7" s="38">
        <v>46.9</v>
      </c>
      <c r="CP7" s="38">
        <v>47.37</v>
      </c>
      <c r="CQ7" s="38">
        <v>54.47</v>
      </c>
      <c r="CR7" s="38">
        <v>53.61</v>
      </c>
      <c r="CS7" s="38">
        <v>53.52</v>
      </c>
      <c r="CT7" s="38">
        <v>49.32</v>
      </c>
      <c r="CU7" s="38">
        <v>50.24</v>
      </c>
      <c r="CV7" s="38">
        <v>60.41</v>
      </c>
      <c r="CW7" s="38">
        <v>83.64</v>
      </c>
      <c r="CX7" s="38">
        <v>87.73</v>
      </c>
      <c r="CY7" s="38">
        <v>86.31</v>
      </c>
      <c r="CZ7" s="38">
        <v>89.56</v>
      </c>
      <c r="DA7" s="38">
        <v>89.73</v>
      </c>
      <c r="DB7" s="38">
        <v>81.459999999999994</v>
      </c>
      <c r="DC7" s="38">
        <v>81.31</v>
      </c>
      <c r="DD7" s="38">
        <v>81.459999999999994</v>
      </c>
      <c r="DE7" s="38">
        <v>79.34</v>
      </c>
      <c r="DF7" s="38">
        <v>78.650000000000006</v>
      </c>
      <c r="DG7" s="38">
        <v>89.93</v>
      </c>
      <c r="DH7" s="38">
        <v>38.39</v>
      </c>
      <c r="DI7" s="38">
        <v>40.72</v>
      </c>
      <c r="DJ7" s="38">
        <v>43.1</v>
      </c>
      <c r="DK7" s="38">
        <v>45.13</v>
      </c>
      <c r="DL7" s="38">
        <v>46.79</v>
      </c>
      <c r="DM7" s="38">
        <v>38.520000000000003</v>
      </c>
      <c r="DN7" s="38">
        <v>46.67</v>
      </c>
      <c r="DO7" s="38">
        <v>47.7</v>
      </c>
      <c r="DP7" s="38">
        <v>48.3</v>
      </c>
      <c r="DQ7" s="38">
        <v>45.14</v>
      </c>
      <c r="DR7" s="38">
        <v>48.12</v>
      </c>
      <c r="DS7" s="38">
        <v>3.84</v>
      </c>
      <c r="DT7" s="38">
        <v>3.84</v>
      </c>
      <c r="DU7" s="38">
        <v>3.86</v>
      </c>
      <c r="DV7" s="38">
        <v>3.86</v>
      </c>
      <c r="DW7" s="38">
        <v>3.86</v>
      </c>
      <c r="DX7" s="38">
        <v>9.43</v>
      </c>
      <c r="DY7" s="38">
        <v>10.029999999999999</v>
      </c>
      <c r="DZ7" s="38">
        <v>7.26</v>
      </c>
      <c r="EA7" s="38">
        <v>12.43</v>
      </c>
      <c r="EB7" s="38">
        <v>13.58</v>
      </c>
      <c r="EC7" s="38">
        <v>15.89</v>
      </c>
      <c r="ED7" s="38">
        <v>0</v>
      </c>
      <c r="EE7" s="38">
        <v>0</v>
      </c>
      <c r="EF7" s="38">
        <v>0</v>
      </c>
      <c r="EG7" s="38">
        <v>0</v>
      </c>
      <c r="EH7" s="38">
        <v>0</v>
      </c>
      <c r="EI7" s="38">
        <v>0.71</v>
      </c>
      <c r="EJ7" s="38">
        <v>0.68</v>
      </c>
      <c r="EK7" s="38">
        <v>1.65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2019-01-25T08:03:38Z</cp:lastPrinted>
  <dcterms:created xsi:type="dcterms:W3CDTF">2018-12-03T08:31:40Z</dcterms:created>
  <dcterms:modified xsi:type="dcterms:W3CDTF">2019-02-25T01:54:35Z</dcterms:modified>
  <cp:category/>
</cp:coreProperties>
</file>