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3AJ8uC7EBtpJ0jHxyLEnbvUxFEIItJR9C8mg3lGDJRFH9mYC8cJbCiVYCIc9tOycK0nzR16pz4o3QYEIHrjOg==" workbookSaltValue="w93S5v06AjFcrgCjJb5f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<sst xmlns="http://schemas.openxmlformats.org/spreadsheetml/2006/main" count="240" uniqueCount="126">
  <si>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</si>
  <si>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</si>
  <si>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</si>
  <si>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</si>
  <si>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</si>
  <si>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</si>
  <si>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</si>
  <si>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</si>
  <si>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</si>
  <si>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</si>
  <si>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</si>
  <si>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</si>
  <si>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</si>
  <si>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</si>
  <si>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</si>
  <si>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</si>
  <si>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</si>
  <si>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</si>
  <si>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</si>
  <si>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</si>
  <si>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</si>
  <si>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</si>
  <si>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</si>
  <si>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</si>
  <si>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</si>
  <si>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</si>
  <si>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</si>
  <si>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</si>
  <si>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</si>
  <si>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</si>
  <si>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</si>
  <si>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</si>
  <si>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</si>
  <si>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</si>
  <si>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</si>
  <si>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</si>
  <si>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</si>
  <si>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</si>
  <si>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</si>
  <si>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</si>
  <si>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</si>
  <si>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</si>
  <si>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</si>
  <si>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</si>
  <si>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</si>
  <si>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</si>
  <si>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</si>
  <si>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</si>
  <si>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</si>
  <si>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</si>
  <si>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</si>
  <si>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</si>
  <si>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</si>
  <si>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</si>
  <si>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</si>
  <si>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</si>
  <si>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</si>
  <si>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</si>
  <si>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</si>
  <si>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</si>
  <si>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</si>
  <si>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</si>
  <si>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</si>
  <si>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</si>
  <si>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</si>
  <si>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</si>
  <si>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</si>
  <si>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</si>
  <si>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</si>
  <si>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</si>
  <si>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</si>
  <si>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</si>
  <si>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</si>
  <si>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</si>
  <si>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</si>
  <si>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</si>
  <si>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</si>
  <si>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</si>
  <si>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</si>
  <si>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</si>
  <si>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</si>
  <si>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</si>
  <si>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</si>
  <si>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</si>
  <si>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</si>
  <si>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</si>
  <si>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</si>
  <si>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</si>
  <si>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</si>
  <si>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</si>
  <si>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</si>
  <si>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</si>
  <si>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</si>
  <si>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</si>
  <si>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</si>
  <si>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</si>
  <si>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</si>
  <si>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</si>
  <si>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</si>
  <si>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</si>
  <si>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</si>
  <si>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</si>
  <si>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</si>
  <si>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</si>
  <si>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</si>
  <si>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</si>
  <si>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</si>
  <si>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</si>
  <si>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</si>
  <si>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</si>
  <si>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</si>
  <si>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</si>
  <si>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</si>
  <si>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</si>
  <si>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</si>
  <si>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</si>
  <si>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</si>
  <si>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</si>
  <si>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</si>
  <si>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</si>
  <si>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</si>
  <si>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</si>
  <si>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</si>
  <si>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既設管渠については法定耐用年数に達していないため、老朽化率は0である。
供用開始から20年以上が経過しており、今後さらなる施設の修繕・更新、管渠の耐震化等が課題。
</t>
    <phoneticPr fontId="4"/>
  </si>
  <si>
    <t>収益的収支比率については、料金収入の減少、繰入金の減少、地方債償還金は変わらず多額のため、100％を下回っており、H28に比べ悪くなってしまった。水洗化率の増加は、未加入高齢者世帯の減少、宅地造成地の新規加入によるが、人口減や節水機器にの影響で料金収入の増加が見込めない。料金収入については今後も増加を見込めないことから費用節減や効率的な運営に取組みたい。
経費回収率、汚水処理原価、施設利用率ともに、類似団体平均値を上回っており、比較的に効率的な経営を行っている。</t>
    <rPh sb="21" eb="23">
      <t>クリイレ</t>
    </rPh>
    <rPh sb="23" eb="24">
      <t>キン</t>
    </rPh>
    <rPh sb="25" eb="27">
      <t>ゲンショウ</t>
    </rPh>
    <rPh sb="35" eb="36">
      <t>カ</t>
    </rPh>
    <rPh sb="61" eb="62">
      <t>クラ</t>
    </rPh>
    <rPh sb="63" eb="64">
      <t>ワル</t>
    </rPh>
    <phoneticPr fontId="4"/>
  </si>
  <si>
    <t>施設の更新は行わなければならず、厳しい運営状況であるが、H31に法適化を行う予定なので費用の削減、料金改定の検討など経営改善に努めたい。</t>
    <rPh sb="0" eb="2">
      <t>シセツ</t>
    </rPh>
    <rPh sb="3" eb="5">
      <t>コウシン</t>
    </rPh>
    <rPh sb="6" eb="7">
      <t>オコナ</t>
    </rPh>
    <rPh sb="16" eb="17">
      <t>キビ</t>
    </rPh>
    <rPh sb="19" eb="21">
      <t>ウンエイ</t>
    </rPh>
    <rPh sb="21" eb="23">
      <t>ジョウキョウ</t>
    </rPh>
    <rPh sb="32" eb="33">
      <t>ホウ</t>
    </rPh>
    <rPh sb="33" eb="34">
      <t>テキ</t>
    </rPh>
    <rPh sb="34" eb="35">
      <t>カ</t>
    </rPh>
    <rPh sb="36" eb="37">
      <t>オコナ</t>
    </rPh>
    <rPh sb="38" eb="40">
      <t>ヨテイ</t>
    </rPh>
    <rPh sb="43" eb="45">
      <t>ヒヨウ</t>
    </rPh>
    <rPh sb="46" eb="48">
      <t>サクゲン</t>
    </rPh>
    <rPh sb="49" eb="51">
      <t>リョウキン</t>
    </rPh>
    <rPh sb="51" eb="53">
      <t>カイテイ</t>
    </rPh>
    <rPh sb="54" eb="56">
      <t>ケントウ</t>
    </rPh>
    <rPh sb="58" eb="60">
      <t>ケイエイ</t>
    </rPh>
    <rPh sb="60" eb="62">
      <t>カイゼン</t>
    </rPh>
    <rPh sb="63" eb="6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</si>
</sst>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F8-47FF-8EC1-2B0937A55820}"/>
            </c:ext>
          </c:extLst>
        </c:ser>
        <c:dLbls>
          <c:showLegendKey val="0"/>
          <c:showVal val="0"/>
          <c:showCatName val="0"/>
          <c:showSerName val="0"/>
          <c:showPercent val="0"/>
          <c:showBubbleSize val="0"/>
        </c:dLbls>
        <c:gapWidth val="150"/>
        <c:axId val="97458432"/>
        <c:axId val="974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8F8-47FF-8EC1-2B0937A55820}"/>
            </c:ext>
          </c:extLst>
        </c:ser>
        <c:dLbls>
          <c:showLegendKey val="0"/>
          <c:showVal val="0"/>
          <c:showCatName val="0"/>
          <c:showSerName val="0"/>
          <c:showPercent val="0"/>
          <c:showBubbleSize val="0"/>
        </c:dLbls>
        <c:marker val="1"/>
        <c:smooth val="0"/>
        <c:axId val="97458432"/>
        <c:axId val="97470336"/>
      </c:lineChart>
      <c:dateAx>
        <c:axId val="97458432"/>
        <c:scaling>
          <c:orientation val="minMax"/>
        </c:scaling>
        <c:delete val="1"/>
        <c:axPos val="b"/>
        <c:numFmt formatCode="ge" sourceLinked="1"/>
        <c:majorTickMark val="none"/>
        <c:minorTickMark val="none"/>
        <c:tickLblPos val="none"/>
        <c:crossAx val="97470336"/>
        <c:crosses val="autoZero"/>
        <c:auto val="1"/>
        <c:lblOffset val="100"/>
        <c:baseTimeUnit val="years"/>
      </c:dateAx>
      <c:valAx>
        <c:axId val="974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42.26</c:v>
                </c:pt>
                <c:pt idx="1">
                  <c:v>40.43</c:v>
                </c:pt>
                <c:pt idx="2">
                  <c:v>47.15</c:v>
                </c:pt>
                <c:pt idx="3">
                  <c:v>47.73</c:v>
                </c:pt>
                <c:pt idx="4">
                  <c:v>45.69</c:v>
                </c:pt>
              </c:numCache>
            </c:numRef>
          </c:val>
          <c:extLst xmlns:c16r2="http://schemas.microsoft.com/office/drawing/2015/06/chart">
            <c:ext xmlns:c16="http://schemas.microsoft.com/office/drawing/2014/chart" uri="{C3380CC4-5D6E-409C-BE32-E72D297353CC}">
              <c16:uniqueId val="{00000000-8FE1-4389-9E1D-64B53DE2BC45}"/>
            </c:ext>
          </c:extLst>
        </c:ser>
        <c:dLbls>
          <c:showLegendKey val="0"/>
          <c:showVal val="0"/>
          <c:showCatName val="0"/>
          <c:showSerName val="0"/>
          <c:showPercent val="0"/>
          <c:showBubbleSize val="0"/>
        </c:dLbls>
        <c:gapWidth val="150"/>
        <c:axId val="104963456"/>
        <c:axId val="1049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FE1-4389-9E1D-64B53DE2BC45}"/>
            </c:ext>
          </c:extLst>
        </c:ser>
        <c:dLbls>
          <c:showLegendKey val="0"/>
          <c:showVal val="0"/>
          <c:showCatName val="0"/>
          <c:showSerName val="0"/>
          <c:showPercent val="0"/>
          <c:showBubbleSize val="0"/>
        </c:dLbls>
        <c:marker val="1"/>
        <c:smooth val="0"/>
        <c:axId val="104963456"/>
        <c:axId val="104973824"/>
      </c:lineChart>
      <c:dateAx>
        <c:axId val="104963456"/>
        <c:scaling>
          <c:orientation val="minMax"/>
        </c:scaling>
        <c:delete val="1"/>
        <c:axPos val="b"/>
        <c:numFmt formatCode="ge" sourceLinked="1"/>
        <c:majorTickMark val="none"/>
        <c:minorTickMark val="none"/>
        <c:tickLblPos val="none"/>
        <c:crossAx val="104973824"/>
        <c:crosses val="autoZero"/>
        <c:auto val="1"/>
        <c:lblOffset val="100"/>
        <c:baseTimeUnit val="years"/>
      </c:dateAx>
      <c:valAx>
        <c:axId val="1049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97.1</c:v>
                </c:pt>
                <c:pt idx="1">
                  <c:v>97.08</c:v>
                </c:pt>
                <c:pt idx="2">
                  <c:v>97.8</c:v>
                </c:pt>
                <c:pt idx="3">
                  <c:v>97.72</c:v>
                </c:pt>
                <c:pt idx="4">
                  <c:v>98.37</c:v>
                </c:pt>
              </c:numCache>
            </c:numRef>
          </c:val>
          <c:extLst xmlns:c16r2="http://schemas.microsoft.com/office/drawing/2015/06/chart">
            <c:ext xmlns:c16="http://schemas.microsoft.com/office/drawing/2014/chart" uri="{C3380CC4-5D6E-409C-BE32-E72D297353CC}">
              <c16:uniqueId val="{00000000-A44A-4567-8D3A-CC801B0AF98B}"/>
            </c:ext>
          </c:extLst>
        </c:ser>
        <c:dLbls>
          <c:showLegendKey val="0"/>
          <c:showVal val="0"/>
          <c:showCatName val="0"/>
          <c:showSerName val="0"/>
          <c:showPercent val="0"/>
          <c:showBubbleSize val="0"/>
        </c:dLbls>
        <c:gapWidth val="150"/>
        <c:axId val="104574976"/>
        <c:axId val="1045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44A-4567-8D3A-CC801B0AF98B}"/>
            </c:ext>
          </c:extLst>
        </c:ser>
        <c:dLbls>
          <c:showLegendKey val="0"/>
          <c:showVal val="0"/>
          <c:showCatName val="0"/>
          <c:showSerName val="0"/>
          <c:showPercent val="0"/>
          <c:showBubbleSize val="0"/>
        </c:dLbls>
        <c:marker val="1"/>
        <c:smooth val="0"/>
        <c:axId val="104574976"/>
        <c:axId val="104576896"/>
      </c:lineChart>
      <c:dateAx>
        <c:axId val="104574976"/>
        <c:scaling>
          <c:orientation val="minMax"/>
        </c:scaling>
        <c:delete val="1"/>
        <c:axPos val="b"/>
        <c:numFmt formatCode="ge" sourceLinked="1"/>
        <c:majorTickMark val="none"/>
        <c:minorTickMark val="none"/>
        <c:tickLblPos val="none"/>
        <c:crossAx val="104576896"/>
        <c:crosses val="autoZero"/>
        <c:auto val="1"/>
        <c:lblOffset val="100"/>
        <c:baseTimeUnit val="years"/>
      </c:dateAx>
      <c:valAx>
        <c:axId val="104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92.19</c:v>
                </c:pt>
                <c:pt idx="1">
                  <c:v>92.27</c:v>
                </c:pt>
                <c:pt idx="2">
                  <c:v>95.17</c:v>
                </c:pt>
                <c:pt idx="3">
                  <c:v>94.21</c:v>
                </c:pt>
                <c:pt idx="4">
                  <c:v>90.74</c:v>
                </c:pt>
              </c:numCache>
            </c:numRef>
          </c:val>
          <c:extLst xmlns:c16r2="http://schemas.microsoft.com/office/drawing/2015/06/chart">
            <c:ext xmlns:c16="http://schemas.microsoft.com/office/drawing/2014/chart" uri="{C3380CC4-5D6E-409C-BE32-E72D297353CC}">
              <c16:uniqueId val="{00000000-432B-4901-8693-32D3B6F314B1}"/>
            </c:ext>
          </c:extLst>
        </c:ser>
        <c:dLbls>
          <c:showLegendKey val="0"/>
          <c:showVal val="0"/>
          <c:showCatName val="0"/>
          <c:showSerName val="0"/>
          <c:showPercent val="0"/>
          <c:showBubbleSize val="0"/>
        </c:dLbls>
        <c:gapWidth val="150"/>
        <c:axId val="97505664"/>
        <c:axId val="975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2B-4901-8693-32D3B6F314B1}"/>
            </c:ext>
          </c:extLst>
        </c:ser>
        <c:dLbls>
          <c:showLegendKey val="0"/>
          <c:showVal val="0"/>
          <c:showCatName val="0"/>
          <c:showSerName val="0"/>
          <c:showPercent val="0"/>
          <c:showBubbleSize val="0"/>
        </c:dLbls>
        <c:marker val="1"/>
        <c:smooth val="0"/>
        <c:axId val="97505664"/>
        <c:axId val="97507584"/>
      </c:lineChart>
      <c:dateAx>
        <c:axId val="97505664"/>
        <c:scaling>
          <c:orientation val="minMax"/>
        </c:scaling>
        <c:delete val="1"/>
        <c:axPos val="b"/>
        <c:numFmt formatCode="ge" sourceLinked="1"/>
        <c:majorTickMark val="none"/>
        <c:minorTickMark val="none"/>
        <c:tickLblPos val="none"/>
        <c:crossAx val="97507584"/>
        <c:crosses val="autoZero"/>
        <c:auto val="1"/>
        <c:lblOffset val="100"/>
        <c:baseTimeUnit val="years"/>
      </c:dateAx>
      <c:valAx>
        <c:axId val="97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C-4D65-A708-817B4DAF140C}"/>
            </c:ext>
          </c:extLst>
        </c:ser>
        <c:dLbls>
          <c:showLegendKey val="0"/>
          <c:showVal val="0"/>
          <c:showCatName val="0"/>
          <c:showSerName val="0"/>
          <c:showPercent val="0"/>
          <c:showBubbleSize val="0"/>
        </c:dLbls>
        <c:gapWidth val="150"/>
        <c:axId val="99062528"/>
        <c:axId val="990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C-4D65-A708-817B4DAF140C}"/>
            </c:ext>
          </c:extLst>
        </c:ser>
        <c:dLbls>
          <c:showLegendKey val="0"/>
          <c:showVal val="0"/>
          <c:showCatName val="0"/>
          <c:showSerName val="0"/>
          <c:showPercent val="0"/>
          <c:showBubbleSize val="0"/>
        </c:dLbls>
        <c:marker val="1"/>
        <c:smooth val="0"/>
        <c:axId val="99062528"/>
        <c:axId val="99064448"/>
      </c:lineChart>
      <c:dateAx>
        <c:axId val="99062528"/>
        <c:scaling>
          <c:orientation val="minMax"/>
        </c:scaling>
        <c:delete val="1"/>
        <c:axPos val="b"/>
        <c:numFmt formatCode="ge" sourceLinked="1"/>
        <c:majorTickMark val="none"/>
        <c:minorTickMark val="none"/>
        <c:tickLblPos val="none"/>
        <c:crossAx val="99064448"/>
        <c:crosses val="autoZero"/>
        <c:auto val="1"/>
        <c:lblOffset val="100"/>
        <c:baseTimeUnit val="years"/>
      </c:dateAx>
      <c:valAx>
        <c:axId val="990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1B-42D0-869D-6EE81478B860}"/>
            </c:ext>
          </c:extLst>
        </c:ser>
        <c:dLbls>
          <c:showLegendKey val="0"/>
          <c:showVal val="0"/>
          <c:showCatName val="0"/>
          <c:showSerName val="0"/>
          <c:showPercent val="0"/>
          <c:showBubbleSize val="0"/>
        </c:dLbls>
        <c:gapWidth val="150"/>
        <c:axId val="99177600"/>
        <c:axId val="99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1B-42D0-869D-6EE81478B860}"/>
            </c:ext>
          </c:extLst>
        </c:ser>
        <c:dLbls>
          <c:showLegendKey val="0"/>
          <c:showVal val="0"/>
          <c:showCatName val="0"/>
          <c:showSerName val="0"/>
          <c:showPercent val="0"/>
          <c:showBubbleSize val="0"/>
        </c:dLbls>
        <c:marker val="1"/>
        <c:smooth val="0"/>
        <c:axId val="99177600"/>
        <c:axId val="99179520"/>
      </c:lineChart>
      <c:dateAx>
        <c:axId val="99177600"/>
        <c:scaling>
          <c:orientation val="minMax"/>
        </c:scaling>
        <c:delete val="1"/>
        <c:axPos val="b"/>
        <c:numFmt formatCode="ge" sourceLinked="1"/>
        <c:majorTickMark val="none"/>
        <c:minorTickMark val="none"/>
        <c:tickLblPos val="none"/>
        <c:crossAx val="99179520"/>
        <c:crosses val="autoZero"/>
        <c:auto val="1"/>
        <c:lblOffset val="100"/>
        <c:baseTimeUnit val="years"/>
      </c:dateAx>
      <c:valAx>
        <c:axId val="99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73-4A31-AFF3-7292F54E486E}"/>
            </c:ext>
          </c:extLst>
        </c:ser>
        <c:dLbls>
          <c:showLegendKey val="0"/>
          <c:showVal val="0"/>
          <c:showCatName val="0"/>
          <c:showSerName val="0"/>
          <c:showPercent val="0"/>
          <c:showBubbleSize val="0"/>
        </c:dLbls>
        <c:gapWidth val="150"/>
        <c:axId val="99196288"/>
        <c:axId val="992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73-4A31-AFF3-7292F54E486E}"/>
            </c:ext>
          </c:extLst>
        </c:ser>
        <c:dLbls>
          <c:showLegendKey val="0"/>
          <c:showVal val="0"/>
          <c:showCatName val="0"/>
          <c:showSerName val="0"/>
          <c:showPercent val="0"/>
          <c:showBubbleSize val="0"/>
        </c:dLbls>
        <c:marker val="1"/>
        <c:smooth val="0"/>
        <c:axId val="99196288"/>
        <c:axId val="99231232"/>
      </c:lineChart>
      <c:dateAx>
        <c:axId val="99196288"/>
        <c:scaling>
          <c:orientation val="minMax"/>
        </c:scaling>
        <c:delete val="1"/>
        <c:axPos val="b"/>
        <c:numFmt formatCode="ge" sourceLinked="1"/>
        <c:majorTickMark val="none"/>
        <c:minorTickMark val="none"/>
        <c:tickLblPos val="none"/>
        <c:crossAx val="99231232"/>
        <c:crosses val="autoZero"/>
        <c:auto val="1"/>
        <c:lblOffset val="100"/>
        <c:baseTimeUnit val="years"/>
      </c:dateAx>
      <c:valAx>
        <c:axId val="992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85-4BC2-93F7-F28EB8E77E7F}"/>
            </c:ext>
          </c:extLst>
        </c:ser>
        <c:dLbls>
          <c:showLegendKey val="0"/>
          <c:showVal val="0"/>
          <c:showCatName val="0"/>
          <c:showSerName val="0"/>
          <c:showPercent val="0"/>
          <c:showBubbleSize val="0"/>
        </c:dLbls>
        <c:gapWidth val="150"/>
        <c:axId val="99254656"/>
        <c:axId val="992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85-4BC2-93F7-F28EB8E77E7F}"/>
            </c:ext>
          </c:extLst>
        </c:ser>
        <c:dLbls>
          <c:showLegendKey val="0"/>
          <c:showVal val="0"/>
          <c:showCatName val="0"/>
          <c:showSerName val="0"/>
          <c:showPercent val="0"/>
          <c:showBubbleSize val="0"/>
        </c:dLbls>
        <c:marker val="1"/>
        <c:smooth val="0"/>
        <c:axId val="99254656"/>
        <c:axId val="99256576"/>
      </c:lineChart>
      <c:dateAx>
        <c:axId val="99254656"/>
        <c:scaling>
          <c:orientation val="minMax"/>
        </c:scaling>
        <c:delete val="1"/>
        <c:axPos val="b"/>
        <c:numFmt formatCode="ge" sourceLinked="1"/>
        <c:majorTickMark val="none"/>
        <c:minorTickMark val="none"/>
        <c:tickLblPos val="none"/>
        <c:crossAx val="99256576"/>
        <c:crosses val="autoZero"/>
        <c:auto val="1"/>
        <c:lblOffset val="100"/>
        <c:baseTimeUnit val="years"/>
      </c:dateAx>
      <c:valAx>
        <c:axId val="992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797.4</c:v>
                </c:pt>
                <c:pt idx="1">
                  <c:v>851.1</c:v>
                </c:pt>
                <c:pt idx="2">
                  <c:v>662.21</c:v>
                </c:pt>
                <c:pt idx="3">
                  <c:v>652.36</c:v>
                </c:pt>
                <c:pt idx="4">
                  <c:v>467.17</c:v>
                </c:pt>
              </c:numCache>
            </c:numRef>
          </c:val>
          <c:extLst xmlns:c16r2="http://schemas.microsoft.com/office/drawing/2015/06/chart">
            <c:ext xmlns:c16="http://schemas.microsoft.com/office/drawing/2014/chart" uri="{C3380CC4-5D6E-409C-BE32-E72D297353CC}">
              <c16:uniqueId val="{00000000-C5B4-4EF8-8663-C0A82F6C5018}"/>
            </c:ext>
          </c:extLst>
        </c:ser>
        <c:dLbls>
          <c:showLegendKey val="0"/>
          <c:showVal val="0"/>
          <c:showCatName val="0"/>
          <c:showSerName val="0"/>
          <c:showPercent val="0"/>
          <c:showBubbleSize val="0"/>
        </c:dLbls>
        <c:gapWidth val="150"/>
        <c:axId val="104812928"/>
        <c:axId val="104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5B4-4EF8-8663-C0A82F6C5018}"/>
            </c:ext>
          </c:extLst>
        </c:ser>
        <c:dLbls>
          <c:showLegendKey val="0"/>
          <c:showVal val="0"/>
          <c:showCatName val="0"/>
          <c:showSerName val="0"/>
          <c:showPercent val="0"/>
          <c:showBubbleSize val="0"/>
        </c:dLbls>
        <c:marker val="1"/>
        <c:smooth val="0"/>
        <c:axId val="104812928"/>
        <c:axId val="104814848"/>
      </c:lineChart>
      <c:dateAx>
        <c:axId val="104812928"/>
        <c:scaling>
          <c:orientation val="minMax"/>
        </c:scaling>
        <c:delete val="1"/>
        <c:axPos val="b"/>
        <c:numFmt formatCode="ge" sourceLinked="1"/>
        <c:majorTickMark val="none"/>
        <c:minorTickMark val="none"/>
        <c:tickLblPos val="none"/>
        <c:crossAx val="104814848"/>
        <c:crosses val="autoZero"/>
        <c:auto val="1"/>
        <c:lblOffset val="100"/>
        <c:baseTimeUnit val="years"/>
      </c:dateAx>
      <c:valAx>
        <c:axId val="104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81.48</c:v>
                </c:pt>
                <c:pt idx="1">
                  <c:v>81.99</c:v>
                </c:pt>
                <c:pt idx="2">
                  <c:v>92.37</c:v>
                </c:pt>
                <c:pt idx="3">
                  <c:v>82.72</c:v>
                </c:pt>
                <c:pt idx="4">
                  <c:v>100</c:v>
                </c:pt>
              </c:numCache>
            </c:numRef>
          </c:val>
          <c:extLst xmlns:c16r2="http://schemas.microsoft.com/office/drawing/2015/06/chart">
            <c:ext xmlns:c16="http://schemas.microsoft.com/office/drawing/2014/chart" uri="{C3380CC4-5D6E-409C-BE32-E72D297353CC}">
              <c16:uniqueId val="{00000000-C213-4A84-98A3-883DDEB04D16}"/>
            </c:ext>
          </c:extLst>
        </c:ser>
        <c:dLbls>
          <c:showLegendKey val="0"/>
          <c:showVal val="0"/>
          <c:showCatName val="0"/>
          <c:showSerName val="0"/>
          <c:showPercent val="0"/>
          <c:showBubbleSize val="0"/>
        </c:dLbls>
        <c:gapWidth val="150"/>
        <c:axId val="104837888"/>
        <c:axId val="1048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213-4A84-98A3-883DDEB04D16}"/>
            </c:ext>
          </c:extLst>
        </c:ser>
        <c:dLbls>
          <c:showLegendKey val="0"/>
          <c:showVal val="0"/>
          <c:showCatName val="0"/>
          <c:showSerName val="0"/>
          <c:showPercent val="0"/>
          <c:showBubbleSize val="0"/>
        </c:dLbls>
        <c:marker val="1"/>
        <c:smooth val="0"/>
        <c:axId val="104837888"/>
        <c:axId val="104839808"/>
      </c:lineChart>
      <c:dateAx>
        <c:axId val="104837888"/>
        <c:scaling>
          <c:orientation val="minMax"/>
        </c:scaling>
        <c:delete val="1"/>
        <c:axPos val="b"/>
        <c:numFmt formatCode="ge" sourceLinked="1"/>
        <c:majorTickMark val="none"/>
        <c:minorTickMark val="none"/>
        <c:tickLblPos val="none"/>
        <c:crossAx val="104839808"/>
        <c:crosses val="autoZero"/>
        <c:auto val="1"/>
        <c:lblOffset val="100"/>
        <c:baseTimeUnit val="years"/>
      </c:dateAx>
      <c:valAx>
        <c:axId val="104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271.11</c:v>
                </c:pt>
                <c:pt idx="1">
                  <c:v>276.64</c:v>
                </c:pt>
                <c:pt idx="2">
                  <c:v>247.18</c:v>
                </c:pt>
                <c:pt idx="3">
                  <c:v>275.58</c:v>
                </c:pt>
                <c:pt idx="4">
                  <c:v>226.63</c:v>
                </c:pt>
              </c:numCache>
            </c:numRef>
          </c:val>
          <c:extLst xmlns:c16r2="http://schemas.microsoft.com/office/drawing/2015/06/chart">
            <c:ext xmlns:c16="http://schemas.microsoft.com/office/drawing/2014/chart" uri="{C3380CC4-5D6E-409C-BE32-E72D297353CC}">
              <c16:uniqueId val="{00000000-36C5-4BAF-A51F-8B00BA28F58E}"/>
            </c:ext>
          </c:extLst>
        </c:ser>
        <c:dLbls>
          <c:showLegendKey val="0"/>
          <c:showVal val="0"/>
          <c:showCatName val="0"/>
          <c:showSerName val="0"/>
          <c:showPercent val="0"/>
          <c:showBubbleSize val="0"/>
        </c:dLbls>
        <c:gapWidth val="150"/>
        <c:axId val="104856576"/>
        <c:axId val="1049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6C5-4BAF-A51F-8B00BA28F58E}"/>
            </c:ext>
          </c:extLst>
        </c:ser>
        <c:dLbls>
          <c:showLegendKey val="0"/>
          <c:showVal val="0"/>
          <c:showCatName val="0"/>
          <c:showSerName val="0"/>
          <c:showPercent val="0"/>
          <c:showBubbleSize val="0"/>
        </c:dLbls>
        <c:marker val="1"/>
        <c:smooth val="0"/>
        <c:axId val="104856576"/>
        <c:axId val="104944768"/>
      </c:lineChart>
      <c:dateAx>
        <c:axId val="104856576"/>
        <c:scaling>
          <c:orientation val="minMax"/>
        </c:scaling>
        <c:delete val="1"/>
        <c:axPos val="b"/>
        <c:numFmt formatCode="ge" sourceLinked="1"/>
        <c:majorTickMark val="none"/>
        <c:minorTickMark val="none"/>
        <c:tickLblPos val="none"/>
        <c:crossAx val="104944768"/>
        <c:crosses val="autoZero"/>
        <c:auto val="1"/>
        <c:lblOffset val="100"/>
        <c:baseTimeUnit val="years"/>
      </c:dateAx>
      <c:valAx>
        <c:axId val="1049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朝日村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4617</v>
      </c>
      <c r="AM8" s="49"/>
      <c r="AN8" s="49"/>
      <c r="AO8" s="49"/>
      <c r="AP8" s="49"/>
      <c r="AQ8" s="49"/>
      <c r="AR8" s="49"/>
      <c r="AS8" s="49"/>
      <c r="AT8" s="44">
        <f>データ!T6</f>
        <v>70.62</v>
      </c>
      <c r="AU8" s="44"/>
      <c r="AV8" s="44"/>
      <c r="AW8" s="44"/>
      <c r="AX8" s="44"/>
      <c r="AY8" s="44"/>
      <c r="AZ8" s="44"/>
      <c r="BA8" s="44"/>
      <c r="BB8" s="44">
        <f>データ!U6</f>
        <v>65.38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44">
        <f>データ!Q6</f>
        <v>96.93</v>
      </c>
      <c r="X10" s="44"/>
      <c r="Y10" s="44"/>
      <c r="Z10" s="44"/>
      <c r="AA10" s="44"/>
      <c r="AB10" s="44"/>
      <c r="AC10" s="44"/>
      <c r="AD10" s="49">
        <f>データ!R6</f>
        <v>3930</v>
      </c>
      <c r="AE10" s="49"/>
      <c r="AF10" s="49"/>
      <c r="AG10" s="49"/>
      <c r="AH10" s="49"/>
      <c r="AI10" s="49"/>
      <c r="AJ10" s="49"/>
      <c r="AK10" s="2"/>
      <c r="AL10" s="49">
        <f>データ!V6</f>
        <v>4598</v>
      </c>
      <c r="AM10" s="49"/>
      <c r="AN10" s="49"/>
      <c r="AO10" s="49"/>
      <c r="AP10" s="49"/>
      <c r="AQ10" s="49"/>
      <c r="AR10" s="49"/>
      <c r="AS10" s="49"/>
      <c r="AT10" s="44">
        <f>データ!W6</f>
        <v>2.1800000000000002</v>
      </c>
      <c r="AU10" s="44"/>
      <c r="AV10" s="44"/>
      <c r="AW10" s="44"/>
      <c r="AX10" s="44"/>
      <c r="AY10" s="44"/>
      <c r="AZ10" s="44"/>
      <c r="BA10" s="44"/>
      <c r="BB10" s="44">
        <f>データ!X6</f>
        <v>2109.17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Go/yxdXoLHRt87RWEQLoKhB5/6V6Rs38fsvdQ0bE4wxdKU8gQBY6sr5HW0hvk6iaLi1pUMok8g5iVsyQq780zw==" saltValue="zMkk1+I7Cq/PfjwQSgQh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204510</v>
      </c>
      <c r="D6" s="32">
        <f t="shared" si="3"/>
        <v>47</v>
      </c>
      <c r="E6" s="32">
        <f t="shared" si="3"/>
        <v>17</v>
      </c>
      <c r="F6" s="32">
        <f t="shared" si="3"/>
        <v>4</v>
      </c>
      <c r="G6" s="32">
        <f t="shared" si="3"/>
        <v>0</v>
      </c>
      <c r="H6" s="32" t="str">
        <f t="shared" si="3"/>
        <v>長野県　朝日村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100</v>
      </c>
      <c r="Q6" s="33">
        <f t="shared" si="3"/>
        <v>96.93</v>
      </c>
      <c r="R6" s="33">
        <f t="shared" si="3"/>
        <v>3930</v>
      </c>
      <c r="S6" s="33">
        <f t="shared" si="3"/>
        <v>4617</v>
      </c>
      <c r="T6" s="33">
        <f t="shared" si="3"/>
        <v>70.62</v>
      </c>
      <c r="U6" s="33">
        <f t="shared" si="3"/>
        <v>65.38</v>
      </c>
      <c r="V6" s="33">
        <f t="shared" si="3"/>
        <v>4598</v>
      </c>
      <c r="W6" s="33">
        <f t="shared" si="3"/>
        <v>2.1800000000000002</v>
      </c>
      <c r="X6" s="33">
        <f t="shared" si="3"/>
        <v>2109.17</v>
      </c>
      <c r="Y6" s="34">
        <f>IF(Y7="",NA(),Y7)</f>
        <v>92.19</v>
      </c>
      <c r="Z6" s="34">
        <f t="shared" ref="Z6:AH6" si="4">IF(Z7="",NA(),Z7)</f>
        <v>92.27</v>
      </c>
      <c r="AA6" s="34">
        <f t="shared" si="4"/>
        <v>95.17</v>
      </c>
      <c r="AB6" s="34">
        <f t="shared" si="4"/>
        <v>94.21</v>
      </c>
      <c r="AC6" s="34">
        <f t="shared" si="4"/>
        <v>90.74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797.4</v>
      </c>
      <c r="BG6" s="34">
        <f t="shared" ref="BG6:BO6" si="7">IF(BG7="",NA(),BG7)</f>
        <v>851.1</v>
      </c>
      <c r="BH6" s="34">
        <f t="shared" si="7"/>
        <v>662.21</v>
      </c>
      <c r="BI6" s="34">
        <f t="shared" si="7"/>
        <v>652.36</v>
      </c>
      <c r="BJ6" s="34">
        <f t="shared" si="7"/>
        <v>467.17</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81.48</v>
      </c>
      <c r="BR6" s="34">
        <f t="shared" ref="BR6:BZ6" si="8">IF(BR7="",NA(),BR7)</f>
        <v>81.99</v>
      </c>
      <c r="BS6" s="34">
        <f t="shared" si="8"/>
        <v>92.37</v>
      </c>
      <c r="BT6" s="34">
        <f t="shared" si="8"/>
        <v>82.72</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271.11</v>
      </c>
      <c r="CC6" s="34">
        <f t="shared" ref="CC6:CK6" si="9">IF(CC7="",NA(),CC7)</f>
        <v>276.64</v>
      </c>
      <c r="CD6" s="34">
        <f t="shared" si="9"/>
        <v>247.18</v>
      </c>
      <c r="CE6" s="34">
        <f t="shared" si="9"/>
        <v>275.58</v>
      </c>
      <c r="CF6" s="34">
        <f t="shared" si="9"/>
        <v>226.63</v>
      </c>
      <c r="CG6" s="34">
        <f t="shared" si="9"/>
        <v>245.75</v>
      </c>
      <c r="CH6" s="34">
        <f t="shared" si="9"/>
        <v>244.29</v>
      </c>
      <c r="CI6" s="34">
        <f t="shared" si="9"/>
        <v>246.72</v>
      </c>
      <c r="CJ6" s="34">
        <f t="shared" si="9"/>
        <v>234.96</v>
      </c>
      <c r="CK6" s="34">
        <f t="shared" si="9"/>
        <v>221.81</v>
      </c>
      <c r="CL6" s="33" t="str">
        <f>IF(CL7="","",IF(CL7="-","【-】","【"&amp;SUBSTITUTE(TEXT(CL7,"#,##0.00"),"-","△")&amp;"】"))</f>
        <v>【215.23】</v>
      </c>
      <c r="CM6" s="34">
        <f>IF(CM7="",NA(),CM7)</f>
        <v>42.26</v>
      </c>
      <c r="CN6" s="34">
        <f t="shared" ref="CN6:CV6" si="10">IF(CN7="",NA(),CN7)</f>
        <v>40.43</v>
      </c>
      <c r="CO6" s="34">
        <f t="shared" si="10"/>
        <v>47.15</v>
      </c>
      <c r="CP6" s="34">
        <f t="shared" si="10"/>
        <v>47.73</v>
      </c>
      <c r="CQ6" s="34">
        <f t="shared" si="10"/>
        <v>45.69</v>
      </c>
      <c r="CR6" s="34">
        <f t="shared" si="10"/>
        <v>43.65</v>
      </c>
      <c r="CS6" s="34">
        <f t="shared" si="10"/>
        <v>43.58</v>
      </c>
      <c r="CT6" s="34">
        <f t="shared" si="10"/>
        <v>41.35</v>
      </c>
      <c r="CU6" s="34">
        <f t="shared" si="10"/>
        <v>42.9</v>
      </c>
      <c r="CV6" s="34">
        <f t="shared" si="10"/>
        <v>43.36</v>
      </c>
      <c r="CW6" s="33" t="str">
        <f>IF(CW7="","",IF(CW7="-","【-】","【"&amp;SUBSTITUTE(TEXT(CW7,"#,##0.00"),"-","△")&amp;"】"))</f>
        <v>【42.66】</v>
      </c>
      <c r="CX6" s="34">
        <f>IF(CX7="",NA(),CX7)</f>
        <v>97.1</v>
      </c>
      <c r="CY6" s="34">
        <f t="shared" ref="CY6:DG6" si="11">IF(CY7="",NA(),CY7)</f>
        <v>97.08</v>
      </c>
      <c r="CZ6" s="34">
        <f t="shared" si="11"/>
        <v>97.8</v>
      </c>
      <c r="DA6" s="34">
        <f t="shared" si="11"/>
        <v>97.72</v>
      </c>
      <c r="DB6" s="34">
        <f t="shared" si="11"/>
        <v>98.37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204510</v>
      </c>
      <c r="D7" s="36">
        <v>47</v>
      </c>
      <c r="E7" s="36">
        <v>17</v>
      </c>
      <c r="F7" s="36">
        <v>4</v>
      </c>
      <c r="G7" s="36">
        <v>0</v>
      </c>
      <c r="H7" s="36" t="s">
        <v>110</v>
      </c>
      <c r="I7" s="36" t="s">
        <v>111</v>
      </c>
      <c r="J7" s="36" t="s">
        <v>112</v>
      </c>
      <c r="K7" s="36" t="s">
        <v>113</v>
      </c>
      <c r="L7" s="36" t="s">
        <v>114</v>
      </c>
      <c r="M7" s="36" t="s">
        <v>115</v>
      </c>
      <c r="N7" s="37" t="s">
        <v>116</v>
      </c>
      <c r="O7" s="37" t="s">
        <v>117</v>
      </c>
      <c r="P7" s="37">
        <v>100</v>
      </c>
      <c r="Q7" s="37">
        <v>96.93</v>
      </c>
      <c r="R7" s="37">
        <v>3930</v>
      </c>
      <c r="S7" s="37">
        <v>4617</v>
      </c>
      <c r="T7" s="37">
        <v>70.62</v>
      </c>
      <c r="U7" s="37">
        <v>65.38</v>
      </c>
      <c r="V7" s="37">
        <v>4598</v>
      </c>
      <c r="W7" s="37">
        <v>2.1800000000000002</v>
      </c>
      <c r="X7" s="37">
        <v>2109.17</v>
      </c>
      <c r="Y7" s="37">
        <v>92.19</v>
      </c>
      <c r="Z7" s="37">
        <v>92.27</v>
      </c>
      <c r="AA7" s="37">
        <v>95.17</v>
      </c>
      <c r="AB7" s="37">
        <v>94.21</v>
      </c>
      <c r="AC7" s="37">
        <v>90.74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797.4</v>
      </c>
      <c r="BG7" s="37">
        <v>851.1</v>
      </c>
      <c r="BH7" s="37">
        <v>662.21</v>
      </c>
      <c r="BI7" s="37">
        <v>652.36</v>
      </c>
      <c r="BJ7" s="37">
        <v>467.17</v>
      </c>
      <c r="BK7" s="37">
        <v>1569.13</v>
      </c>
      <c r="BL7" s="37">
        <v>1436</v>
      </c>
      <c r="BM7" s="37">
        <v>1434.89</v>
      </c>
      <c r="BN7" s="37">
        <v>1298.9100000000001</v>
      </c>
      <c r="BO7" s="37">
        <v>1243.71</v>
      </c>
      <c r="BP7" s="37">
        <v>1225.44</v>
      </c>
      <c r="BQ7" s="37">
        <v>81.48</v>
      </c>
      <c r="BR7" s="37">
        <v>81.99</v>
      </c>
      <c r="BS7" s="37">
        <v>92.37</v>
      </c>
      <c r="BT7" s="37">
        <v>82.72</v>
      </c>
      <c r="BU7" s="37">
        <v>100</v>
      </c>
      <c r="BV7" s="37">
        <v>64.63</v>
      </c>
      <c r="BW7" s="37">
        <v>66.56</v>
      </c>
      <c r="BX7" s="37">
        <v>66.22</v>
      </c>
      <c r="BY7" s="37">
        <v>69.87</v>
      </c>
      <c r="BZ7" s="37">
        <v>74.3</v>
      </c>
      <c r="CA7" s="37">
        <v>75.58</v>
      </c>
      <c r="CB7" s="37">
        <v>271.11</v>
      </c>
      <c r="CC7" s="37">
        <v>276.64</v>
      </c>
      <c r="CD7" s="37">
        <v>247.18</v>
      </c>
      <c r="CE7" s="37">
        <v>275.58</v>
      </c>
      <c r="CF7" s="37">
        <v>226.63</v>
      </c>
      <c r="CG7" s="37">
        <v>245.75</v>
      </c>
      <c r="CH7" s="37">
        <v>244.29</v>
      </c>
      <c r="CI7" s="37">
        <v>246.72</v>
      </c>
      <c r="CJ7" s="37">
        <v>234.96</v>
      </c>
      <c r="CK7" s="37">
        <v>221.81</v>
      </c>
      <c r="CL7" s="37">
        <v>215.23</v>
      </c>
      <c r="CM7" s="37">
        <v>42.26</v>
      </c>
      <c r="CN7" s="37">
        <v>40.43</v>
      </c>
      <c r="CO7" s="37">
        <v>47.15</v>
      </c>
      <c r="CP7" s="37">
        <v>47.73</v>
      </c>
      <c r="CQ7" s="37">
        <v>45.69</v>
      </c>
      <c r="CR7" s="37">
        <v>43.65</v>
      </c>
      <c r="CS7" s="37">
        <v>43.58</v>
      </c>
      <c r="CT7" s="37">
        <v>41.35</v>
      </c>
      <c r="CU7" s="37">
        <v>42.9</v>
      </c>
      <c r="CV7" s="37">
        <v>43.36</v>
      </c>
      <c r="CW7" s="37">
        <v>42.66</v>
      </c>
      <c r="CX7" s="37">
        <v>97.1</v>
      </c>
      <c r="CY7" s="37">
        <v>97.08</v>
      </c>
      <c r="CZ7" s="37">
        <v>97.8</v>
      </c>
      <c r="DA7" s="37">
        <v>97.72</v>
      </c>
      <c r="DB7" s="37">
        <v>98.37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2018-12-03T09:14:27Z</dcterms:created>
  <dcterms:modified xsi:type="dcterms:W3CDTF">2019-02-20T12:54:13Z</dcterms:modified>
  <cp:category/>
</cp:coreProperties>
</file>