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b7Cgd5OZtiM2ClVpqJMSC5+vJMr3AHM3skW3e05K3v2E0zPtoeMsjSGKg+4PJsmBHSAUgYEwQ02clHM82JI7g==" workbookSaltValue="kP4mQ9SgrkNZB5oBElxix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<sst xmlns="http://schemas.openxmlformats.org/spreadsheetml/2006/main" count="237" uniqueCount="124">
  <si>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</si>
  <si>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</si>
  <si>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</si>
  <si>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</si>
  <si>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</si>
  <si>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</si>
  <si>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</si>
  <si>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</si>
  <si>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</si>
  <si>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</si>
  <si>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</si>
  <si>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</si>
  <si>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</si>
  <si>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</si>
  <si>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</si>
  <si>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</si>
  <si>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</si>
  <si>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</si>
  <si>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</si>
  <si>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</si>
  <si>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</si>
  <si>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</si>
  <si>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</si>
  <si>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</si>
  <si>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</si>
  <si>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</si>
  <si>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</si>
  <si>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</si>
  <si>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</si>
  <si>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</si>
  <si>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</si>
  <si>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</si>
  <si>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</si>
  <si>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</si>
  <si>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</si>
  <si>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</si>
  <si>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</si>
  <si>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</si>
  <si>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</si>
  <si>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</si>
  <si>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</si>
  <si>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</si>
  <si>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</si>
  <si>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</si>
  <si>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</si>
  <si>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</si>
  <si>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</si>
  <si>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</si>
  <si>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</si>
  <si>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</si>
  <si>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</si>
  <si>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</si>
  <si>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</si>
  <si>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</si>
  <si>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</si>
  <si>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</si>
  <si>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</si>
  <si>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</si>
  <si>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</si>
  <si>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</si>
  <si>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</si>
  <si>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</si>
  <si>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</si>
  <si>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</si>
  <si>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</si>
  <si>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</si>
  <si>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</si>
  <si>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</si>
  <si>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</si>
  <si>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</si>
  <si>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</si>
  <si>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</si>
  <si>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</si>
  <si>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</si>
  <si>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</si>
  <si>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</si>
  <si>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</si>
  <si>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</si>
  <si>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</si>
  <si>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</si>
  <si>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</si>
  <si>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</si>
  <si>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</si>
  <si>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</si>
  <si>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</si>
  <si>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</si>
  <si>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</si>
  <si>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</si>
  <si>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</si>
  <si>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</si>
  <si>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</si>
  <si>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</si>
  <si>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</si>
  <si>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</si>
  <si>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</si>
  <si>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</si>
  <si>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</si>
  <si>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</si>
  <si>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</si>
  <si>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</si>
  <si>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</si>
  <si>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</si>
  <si>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</si>
  <si>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</si>
  <si>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</si>
  <si>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</si>
  <si>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</si>
  <si>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</si>
  <si>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朝日村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</si>
  <si>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</si>
  <si>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</si>
  <si>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</si>
  <si>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</si>
  <si>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</si>
  <si>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</si>
  <si>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</si>
  <si>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</si>
  <si>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</si>
  <si>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</si>
  <si>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</si>
  <si>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</si>
  <si>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平成５年以降に布設しており、現在更新は行っていない。しかし、耐震化率が低いため、今後計画を立て重要な幹線については順次耐震化を行っていきたい。</t>
    <phoneticPr fontId="4"/>
  </si>
  <si>
    <t>収益的収支比率がH28に比べ悪くなっている。原因は人口減による料金収入と繰入金の減少と考えられる。しかし、繰入金については基準額を満額繰り入れていないので、基準額を満額繰り入れた上で100％を目指し経営改善を行っていきたい。
企業債残高対給水収支比率については、現在は類似団体に比べ、よい数字となっているが、今後大型投資を予定しているので、料金改定の検討も必要と思われる。
料金回収率については、小規模町村のため給水効率も悪いが、類似団体と比較するとよい数字となっている。
給水原価については、人口減による有収水量の減少が増加の原因と考えられる。
施設利用率については、流量計の更新により正確な配水流量の計測により増加したと考えられる。
有収率については、流量計の更新により正確な配水流量の計測により減少したと考えられる。
その他の指標については、概ね類似団体に比べ良い数値となっている。</t>
    <rPh sb="0" eb="3">
      <t>シュウエキテキ</t>
    </rPh>
    <rPh sb="3" eb="5">
      <t>シュウシ</t>
    </rPh>
    <rPh sb="5" eb="7">
      <t>ヒリツ</t>
    </rPh>
    <rPh sb="12" eb="13">
      <t>クラ</t>
    </rPh>
    <rPh sb="14" eb="15">
      <t>ワル</t>
    </rPh>
    <rPh sb="22" eb="24">
      <t>ゲンイン</t>
    </rPh>
    <rPh sb="25" eb="28">
      <t>ジンコウゲン</t>
    </rPh>
    <rPh sb="31" eb="33">
      <t>リョウキン</t>
    </rPh>
    <rPh sb="33" eb="35">
      <t>シュウニュウ</t>
    </rPh>
    <rPh sb="36" eb="38">
      <t>クリイレ</t>
    </rPh>
    <rPh sb="38" eb="39">
      <t>キン</t>
    </rPh>
    <rPh sb="40" eb="42">
      <t>ゲンショウ</t>
    </rPh>
    <rPh sb="43" eb="44">
      <t>カンガ</t>
    </rPh>
    <rPh sb="53" eb="55">
      <t>クリイレ</t>
    </rPh>
    <rPh sb="55" eb="56">
      <t>キン</t>
    </rPh>
    <rPh sb="61" eb="63">
      <t>キジュン</t>
    </rPh>
    <rPh sb="63" eb="64">
      <t>ガク</t>
    </rPh>
    <rPh sb="65" eb="67">
      <t>マンガク</t>
    </rPh>
    <rPh sb="67" eb="68">
      <t>ク</t>
    </rPh>
    <rPh sb="69" eb="70">
      <t>イ</t>
    </rPh>
    <rPh sb="78" eb="80">
      <t>キジュン</t>
    </rPh>
    <rPh sb="80" eb="81">
      <t>ガク</t>
    </rPh>
    <rPh sb="82" eb="84">
      <t>マンガク</t>
    </rPh>
    <rPh sb="84" eb="85">
      <t>ク</t>
    </rPh>
    <rPh sb="86" eb="87">
      <t>イ</t>
    </rPh>
    <rPh sb="89" eb="90">
      <t>ウエ</t>
    </rPh>
    <rPh sb="96" eb="98">
      <t>メザ</t>
    </rPh>
    <rPh sb="99" eb="101">
      <t>ケイエイ</t>
    </rPh>
    <rPh sb="101" eb="103">
      <t>カイゼン</t>
    </rPh>
    <rPh sb="104" eb="105">
      <t>オコナ</t>
    </rPh>
    <rPh sb="114" eb="116">
      <t>キギョウ</t>
    </rPh>
    <rPh sb="116" eb="117">
      <t>サイ</t>
    </rPh>
    <rPh sb="117" eb="119">
      <t>ザンダカ</t>
    </rPh>
    <rPh sb="119" eb="120">
      <t>タイ</t>
    </rPh>
    <rPh sb="120" eb="122">
      <t>キュウスイ</t>
    </rPh>
    <rPh sb="122" eb="124">
      <t>シュウシ</t>
    </rPh>
    <rPh sb="124" eb="126">
      <t>ヒリツ</t>
    </rPh>
    <rPh sb="132" eb="134">
      <t>ゲンザイ</t>
    </rPh>
    <rPh sb="135" eb="137">
      <t>ルイジ</t>
    </rPh>
    <rPh sb="137" eb="139">
      <t>ダンタイ</t>
    </rPh>
    <rPh sb="140" eb="141">
      <t>クラ</t>
    </rPh>
    <rPh sb="145" eb="147">
      <t>スウジ</t>
    </rPh>
    <rPh sb="155" eb="157">
      <t>コンゴ</t>
    </rPh>
    <rPh sb="157" eb="159">
      <t>オオガタ</t>
    </rPh>
    <rPh sb="159" eb="161">
      <t>トウシ</t>
    </rPh>
    <rPh sb="162" eb="164">
      <t>ヨテイ</t>
    </rPh>
    <rPh sb="171" eb="173">
      <t>リョウキン</t>
    </rPh>
    <rPh sb="173" eb="175">
      <t>カイテイ</t>
    </rPh>
    <rPh sb="176" eb="178">
      <t>ケントウ</t>
    </rPh>
    <rPh sb="179" eb="181">
      <t>ヒツヨウ</t>
    </rPh>
    <rPh sb="182" eb="183">
      <t>オモ</t>
    </rPh>
    <rPh sb="188" eb="190">
      <t>リョウキン</t>
    </rPh>
    <rPh sb="190" eb="192">
      <t>カイシュウ</t>
    </rPh>
    <rPh sb="192" eb="193">
      <t>リツ</t>
    </rPh>
    <rPh sb="199" eb="202">
      <t>ショウキボ</t>
    </rPh>
    <rPh sb="202" eb="204">
      <t>チョウソン</t>
    </rPh>
    <rPh sb="207" eb="209">
      <t>キュウスイ</t>
    </rPh>
    <rPh sb="209" eb="211">
      <t>コウリツ</t>
    </rPh>
    <rPh sb="212" eb="213">
      <t>ワル</t>
    </rPh>
    <rPh sb="216" eb="218">
      <t>ルイジ</t>
    </rPh>
    <rPh sb="218" eb="220">
      <t>ダンタイ</t>
    </rPh>
    <rPh sb="221" eb="223">
      <t>ヒカク</t>
    </rPh>
    <rPh sb="228" eb="230">
      <t>スウジ</t>
    </rPh>
    <rPh sb="238" eb="240">
      <t>キュウスイ</t>
    </rPh>
    <rPh sb="240" eb="242">
      <t>ゲンカ</t>
    </rPh>
    <rPh sb="248" eb="251">
      <t>ジンコウゲン</t>
    </rPh>
    <rPh sb="254" eb="256">
      <t>ユウシュウ</t>
    </rPh>
    <rPh sb="256" eb="258">
      <t>スイリョウ</t>
    </rPh>
    <rPh sb="259" eb="261">
      <t>ゲンショウ</t>
    </rPh>
    <rPh sb="262" eb="264">
      <t>ゾウカ</t>
    </rPh>
    <rPh sb="265" eb="267">
      <t>ゲンイン</t>
    </rPh>
    <rPh sb="268" eb="269">
      <t>カンガ</t>
    </rPh>
    <rPh sb="275" eb="277">
      <t>シセツ</t>
    </rPh>
    <rPh sb="277" eb="280">
      <t>リヨウリツ</t>
    </rPh>
    <rPh sb="286" eb="289">
      <t>リュウリョウケイ</t>
    </rPh>
    <rPh sb="290" eb="292">
      <t>コウシン</t>
    </rPh>
    <rPh sb="295" eb="297">
      <t>セイカク</t>
    </rPh>
    <rPh sb="298" eb="300">
      <t>ハイスイ</t>
    </rPh>
    <rPh sb="300" eb="302">
      <t>リュウリョウ</t>
    </rPh>
    <rPh sb="303" eb="305">
      <t>ケイソク</t>
    </rPh>
    <rPh sb="308" eb="310">
      <t>ゾウカ</t>
    </rPh>
    <rPh sb="313" eb="314">
      <t>カンガ</t>
    </rPh>
    <rPh sb="320" eb="322">
      <t>ユウシュウ</t>
    </rPh>
    <rPh sb="322" eb="323">
      <t>リツ</t>
    </rPh>
    <rPh sb="351" eb="353">
      <t>ゲンショウ</t>
    </rPh>
    <rPh sb="365" eb="366">
      <t>ホカ</t>
    </rPh>
    <rPh sb="367" eb="369">
      <t>シヒョウ</t>
    </rPh>
    <rPh sb="375" eb="376">
      <t>オオム</t>
    </rPh>
    <rPh sb="377" eb="379">
      <t>ルイジ</t>
    </rPh>
    <rPh sb="379" eb="381">
      <t>ダンタイ</t>
    </rPh>
    <rPh sb="382" eb="383">
      <t>クラ</t>
    </rPh>
    <rPh sb="384" eb="385">
      <t>ヨ</t>
    </rPh>
    <rPh sb="386" eb="388">
      <t>スウチ</t>
    </rPh>
    <phoneticPr fontId="4"/>
  </si>
  <si>
    <t>ほとんどの項目について、類似団体平均値より良好な数値である。
世帯は増加傾向にあるものの、人口は確実に減少しているため、有収水量は減少傾向である。
H31に法適化の予定があり、今後概ねH32～H37に浄水場の改築、導水管の更新等施設の大規模改修や管渠の耐震化を計画しているため、料金改定の検討も含め、健全な経営行っていきたい。</t>
    <rPh sb="31" eb="33">
      <t>セタイ</t>
    </rPh>
    <rPh sb="34" eb="36">
      <t>ゾウカ</t>
    </rPh>
    <rPh sb="36" eb="38">
      <t>ケイコウ</t>
    </rPh>
    <rPh sb="45" eb="47">
      <t>ジンコウ</t>
    </rPh>
    <rPh sb="48" eb="50">
      <t>カクジツ</t>
    </rPh>
    <rPh sb="51" eb="53">
      <t>ゲンショウ</t>
    </rPh>
    <rPh sb="60" eb="62">
      <t>ユウシュウ</t>
    </rPh>
    <rPh sb="62" eb="64">
      <t>スイリョウ</t>
    </rPh>
    <rPh sb="65" eb="67">
      <t>ゲンショウ</t>
    </rPh>
    <rPh sb="67" eb="69">
      <t>ケイコウ</t>
    </rPh>
    <rPh sb="78" eb="79">
      <t>ホウ</t>
    </rPh>
    <rPh sb="90" eb="91">
      <t>オオム</t>
    </rPh>
    <rPh sb="100" eb="103">
      <t>ジョウスイジョウ</t>
    </rPh>
    <rPh sb="104" eb="106">
      <t>カイチク</t>
    </rPh>
    <rPh sb="107" eb="109">
      <t>ドウスイ</t>
    </rPh>
    <rPh sb="109" eb="110">
      <t>カン</t>
    </rPh>
    <rPh sb="111" eb="113">
      <t>コウシン</t>
    </rPh>
    <rPh sb="113" eb="114">
      <t>トウ</t>
    </rPh>
    <rPh sb="130" eb="132">
      <t>ケイカク</t>
    </rPh>
    <rPh sb="139" eb="141">
      <t>リョウキン</t>
    </rPh>
    <rPh sb="141" eb="143">
      <t>カイテイ</t>
    </rPh>
    <rPh sb="144" eb="146">
      <t>ケントウ</t>
    </rPh>
    <rPh sb="147" eb="148">
      <t>フク</t>
    </rPh>
    <rPh sb="155" eb="1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</si>
</sst>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D3-4312-AB47-35A49D0A1A4D}"/>
            </c:ext>
          </c:extLst>
        </c:ser>
        <c:dLbls>
          <c:showLegendKey val="0"/>
          <c:showVal val="0"/>
          <c:showCatName val="0"/>
          <c:showSerName val="0"/>
          <c:showPercent val="0"/>
          <c:showBubbleSize val="0"/>
        </c:dLbls>
        <c:gapWidth val="150"/>
        <c:axId val="89524480"/>
        <c:axId val="895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94D3-4312-AB47-35A49D0A1A4D}"/>
            </c:ext>
          </c:extLst>
        </c:ser>
        <c:dLbls>
          <c:showLegendKey val="0"/>
          <c:showVal val="0"/>
          <c:showCatName val="0"/>
          <c:showSerName val="0"/>
          <c:showPercent val="0"/>
          <c:showBubbleSize val="0"/>
        </c:dLbls>
        <c:marker val="1"/>
        <c:smooth val="0"/>
        <c:axId val="89524480"/>
        <c:axId val="89526656"/>
      </c:lineChart>
      <c:dateAx>
        <c:axId val="89524480"/>
        <c:scaling>
          <c:orientation val="minMax"/>
        </c:scaling>
        <c:delete val="1"/>
        <c:axPos val="b"/>
        <c:numFmt formatCode="ge" sourceLinked="1"/>
        <c:majorTickMark val="none"/>
        <c:minorTickMark val="none"/>
        <c:tickLblPos val="none"/>
        <c:crossAx val="89526656"/>
        <c:crosses val="autoZero"/>
        <c:auto val="1"/>
        <c:lblOffset val="100"/>
        <c:baseTimeUnit val="years"/>
      </c:dateAx>
      <c:valAx>
        <c:axId val="89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60.93</c:v>
                </c:pt>
                <c:pt idx="1">
                  <c:v>59.2</c:v>
                </c:pt>
                <c:pt idx="2">
                  <c:v>58.74</c:v>
                </c:pt>
                <c:pt idx="3">
                  <c:v>59.76</c:v>
                </c:pt>
                <c:pt idx="4">
                  <c:v>64.53</c:v>
                </c:pt>
              </c:numCache>
            </c:numRef>
          </c:val>
          <c:extLst xmlns:c16r2="http://schemas.microsoft.com/office/drawing/2015/06/chart">
            <c:ext xmlns:c16="http://schemas.microsoft.com/office/drawing/2014/chart" uri="{C3380CC4-5D6E-409C-BE32-E72D297353CC}">
              <c16:uniqueId val="{00000000-21EC-40D2-A7F8-502E94651F45}"/>
            </c:ext>
          </c:extLst>
        </c:ser>
        <c:dLbls>
          <c:showLegendKey val="0"/>
          <c:showVal val="0"/>
          <c:showCatName val="0"/>
          <c:showSerName val="0"/>
          <c:showPercent val="0"/>
          <c:showBubbleSize val="0"/>
        </c:dLbls>
        <c:gapWidth val="150"/>
        <c:axId val="89950848"/>
        <c:axId val="899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21EC-40D2-A7F8-502E94651F45}"/>
            </c:ext>
          </c:extLst>
        </c:ser>
        <c:dLbls>
          <c:showLegendKey val="0"/>
          <c:showVal val="0"/>
          <c:showCatName val="0"/>
          <c:showSerName val="0"/>
          <c:showPercent val="0"/>
          <c:showBubbleSize val="0"/>
        </c:dLbls>
        <c:marker val="1"/>
        <c:smooth val="0"/>
        <c:axId val="89950848"/>
        <c:axId val="89961216"/>
      </c:lineChart>
      <c:dateAx>
        <c:axId val="89950848"/>
        <c:scaling>
          <c:orientation val="minMax"/>
        </c:scaling>
        <c:delete val="1"/>
        <c:axPos val="b"/>
        <c:numFmt formatCode="ge" sourceLinked="1"/>
        <c:majorTickMark val="none"/>
        <c:minorTickMark val="none"/>
        <c:tickLblPos val="none"/>
        <c:crossAx val="89961216"/>
        <c:crosses val="autoZero"/>
        <c:auto val="1"/>
        <c:lblOffset val="100"/>
        <c:baseTimeUnit val="years"/>
      </c:dateAx>
      <c:valAx>
        <c:axId val="899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85.17</c:v>
                </c:pt>
                <c:pt idx="1">
                  <c:v>85.18</c:v>
                </c:pt>
                <c:pt idx="2">
                  <c:v>85.18</c:v>
                </c:pt>
                <c:pt idx="3">
                  <c:v>85.18</c:v>
                </c:pt>
                <c:pt idx="4">
                  <c:v>77.260000000000005</c:v>
                </c:pt>
              </c:numCache>
            </c:numRef>
          </c:val>
          <c:extLst xmlns:c16r2="http://schemas.microsoft.com/office/drawing/2015/06/chart">
            <c:ext xmlns:c16="http://schemas.microsoft.com/office/drawing/2014/chart" uri="{C3380CC4-5D6E-409C-BE32-E72D297353CC}">
              <c16:uniqueId val="{00000000-56CE-49AE-8C4D-11DF7F047A69}"/>
            </c:ext>
          </c:extLst>
        </c:ser>
        <c:dLbls>
          <c:showLegendKey val="0"/>
          <c:showVal val="0"/>
          <c:showCatName val="0"/>
          <c:showSerName val="0"/>
          <c:showPercent val="0"/>
          <c:showBubbleSize val="0"/>
        </c:dLbls>
        <c:gapWidth val="150"/>
        <c:axId val="90078208"/>
        <c:axId val="900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56CE-49AE-8C4D-11DF7F047A69}"/>
            </c:ext>
          </c:extLst>
        </c:ser>
        <c:dLbls>
          <c:showLegendKey val="0"/>
          <c:showVal val="0"/>
          <c:showCatName val="0"/>
          <c:showSerName val="0"/>
          <c:showPercent val="0"/>
          <c:showBubbleSize val="0"/>
        </c:dLbls>
        <c:marker val="1"/>
        <c:smooth val="0"/>
        <c:axId val="90078208"/>
        <c:axId val="90080384"/>
      </c:lineChart>
      <c:dateAx>
        <c:axId val="90078208"/>
        <c:scaling>
          <c:orientation val="minMax"/>
        </c:scaling>
        <c:delete val="1"/>
        <c:axPos val="b"/>
        <c:numFmt formatCode="ge" sourceLinked="1"/>
        <c:majorTickMark val="none"/>
        <c:minorTickMark val="none"/>
        <c:tickLblPos val="none"/>
        <c:crossAx val="90080384"/>
        <c:crosses val="autoZero"/>
        <c:auto val="1"/>
        <c:lblOffset val="100"/>
        <c:baseTimeUnit val="years"/>
      </c:dateAx>
      <c:valAx>
        <c:axId val="900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80.84</c:v>
                </c:pt>
                <c:pt idx="1">
                  <c:v>84.15</c:v>
                </c:pt>
                <c:pt idx="2">
                  <c:v>79.150000000000006</c:v>
                </c:pt>
                <c:pt idx="3">
                  <c:v>80.150000000000006</c:v>
                </c:pt>
                <c:pt idx="4">
                  <c:v>74.17</c:v>
                </c:pt>
              </c:numCache>
            </c:numRef>
          </c:val>
          <c:extLst xmlns:c16r2="http://schemas.microsoft.com/office/drawing/2015/06/chart">
            <c:ext xmlns:c16="http://schemas.microsoft.com/office/drawing/2014/chart" uri="{C3380CC4-5D6E-409C-BE32-E72D297353CC}">
              <c16:uniqueId val="{00000000-1C74-4744-A7C7-EBCF0DDC51F8}"/>
            </c:ext>
          </c:extLst>
        </c:ser>
        <c:dLbls>
          <c:showLegendKey val="0"/>
          <c:showVal val="0"/>
          <c:showCatName val="0"/>
          <c:showSerName val="0"/>
          <c:showPercent val="0"/>
          <c:showBubbleSize val="0"/>
        </c:dLbls>
        <c:gapWidth val="150"/>
        <c:axId val="89561728"/>
        <c:axId val="895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1C74-4744-A7C7-EBCF0DDC51F8}"/>
            </c:ext>
          </c:extLst>
        </c:ser>
        <c:dLbls>
          <c:showLegendKey val="0"/>
          <c:showVal val="0"/>
          <c:showCatName val="0"/>
          <c:showSerName val="0"/>
          <c:showPercent val="0"/>
          <c:showBubbleSize val="0"/>
        </c:dLbls>
        <c:marker val="1"/>
        <c:smooth val="0"/>
        <c:axId val="89561728"/>
        <c:axId val="89576192"/>
      </c:lineChart>
      <c:dateAx>
        <c:axId val="89561728"/>
        <c:scaling>
          <c:orientation val="minMax"/>
        </c:scaling>
        <c:delete val="1"/>
        <c:axPos val="b"/>
        <c:numFmt formatCode="ge" sourceLinked="1"/>
        <c:majorTickMark val="none"/>
        <c:minorTickMark val="none"/>
        <c:tickLblPos val="none"/>
        <c:crossAx val="89576192"/>
        <c:crosses val="autoZero"/>
        <c:auto val="1"/>
        <c:lblOffset val="100"/>
        <c:baseTimeUnit val="years"/>
      </c:dateAx>
      <c:valAx>
        <c:axId val="895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A5-46AB-9B3B-062188183872}"/>
            </c:ext>
          </c:extLst>
        </c:ser>
        <c:dLbls>
          <c:showLegendKey val="0"/>
          <c:showVal val="0"/>
          <c:showCatName val="0"/>
          <c:showSerName val="0"/>
          <c:showPercent val="0"/>
          <c:showBubbleSize val="0"/>
        </c:dLbls>
        <c:gapWidth val="150"/>
        <c:axId val="89746432"/>
        <c:axId val="89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A5-46AB-9B3B-062188183872}"/>
            </c:ext>
          </c:extLst>
        </c:ser>
        <c:dLbls>
          <c:showLegendKey val="0"/>
          <c:showVal val="0"/>
          <c:showCatName val="0"/>
          <c:showSerName val="0"/>
          <c:showPercent val="0"/>
          <c:showBubbleSize val="0"/>
        </c:dLbls>
        <c:marker val="1"/>
        <c:smooth val="0"/>
        <c:axId val="89746432"/>
        <c:axId val="89748608"/>
      </c:lineChart>
      <c:dateAx>
        <c:axId val="89746432"/>
        <c:scaling>
          <c:orientation val="minMax"/>
        </c:scaling>
        <c:delete val="1"/>
        <c:axPos val="b"/>
        <c:numFmt formatCode="ge" sourceLinked="1"/>
        <c:majorTickMark val="none"/>
        <c:minorTickMark val="none"/>
        <c:tickLblPos val="none"/>
        <c:crossAx val="89748608"/>
        <c:crosses val="autoZero"/>
        <c:auto val="1"/>
        <c:lblOffset val="100"/>
        <c:baseTimeUnit val="years"/>
      </c:dateAx>
      <c:valAx>
        <c:axId val="89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BF-4874-B352-746784F8F2A1}"/>
            </c:ext>
          </c:extLst>
        </c:ser>
        <c:dLbls>
          <c:showLegendKey val="0"/>
          <c:showVal val="0"/>
          <c:showCatName val="0"/>
          <c:showSerName val="0"/>
          <c:showPercent val="0"/>
          <c:showBubbleSize val="0"/>
        </c:dLbls>
        <c:gapWidth val="150"/>
        <c:axId val="89771392"/>
        <c:axId val="92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BF-4874-B352-746784F8F2A1}"/>
            </c:ext>
          </c:extLst>
        </c:ser>
        <c:dLbls>
          <c:showLegendKey val="0"/>
          <c:showVal val="0"/>
          <c:showCatName val="0"/>
          <c:showSerName val="0"/>
          <c:showPercent val="0"/>
          <c:showBubbleSize val="0"/>
        </c:dLbls>
        <c:marker val="1"/>
        <c:smooth val="0"/>
        <c:axId val="89771392"/>
        <c:axId val="92292608"/>
      </c:lineChart>
      <c:dateAx>
        <c:axId val="89771392"/>
        <c:scaling>
          <c:orientation val="minMax"/>
        </c:scaling>
        <c:delete val="1"/>
        <c:axPos val="b"/>
        <c:numFmt formatCode="ge" sourceLinked="1"/>
        <c:majorTickMark val="none"/>
        <c:minorTickMark val="none"/>
        <c:tickLblPos val="none"/>
        <c:crossAx val="92292608"/>
        <c:crosses val="autoZero"/>
        <c:auto val="1"/>
        <c:lblOffset val="100"/>
        <c:baseTimeUnit val="years"/>
      </c:dateAx>
      <c:valAx>
        <c:axId val="92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7C-4D01-92E8-F0C2219E54B4}"/>
            </c:ext>
          </c:extLst>
        </c:ser>
        <c:dLbls>
          <c:showLegendKey val="0"/>
          <c:showVal val="0"/>
          <c:showCatName val="0"/>
          <c:showSerName val="0"/>
          <c:showPercent val="0"/>
          <c:showBubbleSize val="0"/>
        </c:dLbls>
        <c:gapWidth val="150"/>
        <c:axId val="92322048"/>
        <c:axId val="897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7C-4D01-92E8-F0C2219E54B4}"/>
            </c:ext>
          </c:extLst>
        </c:ser>
        <c:dLbls>
          <c:showLegendKey val="0"/>
          <c:showVal val="0"/>
          <c:showCatName val="0"/>
          <c:showSerName val="0"/>
          <c:showPercent val="0"/>
          <c:showBubbleSize val="0"/>
        </c:dLbls>
        <c:marker val="1"/>
        <c:smooth val="0"/>
        <c:axId val="92322048"/>
        <c:axId val="89788800"/>
      </c:lineChart>
      <c:dateAx>
        <c:axId val="92322048"/>
        <c:scaling>
          <c:orientation val="minMax"/>
        </c:scaling>
        <c:delete val="1"/>
        <c:axPos val="b"/>
        <c:numFmt formatCode="ge" sourceLinked="1"/>
        <c:majorTickMark val="none"/>
        <c:minorTickMark val="none"/>
        <c:tickLblPos val="none"/>
        <c:crossAx val="89788800"/>
        <c:crosses val="autoZero"/>
        <c:auto val="1"/>
        <c:lblOffset val="100"/>
        <c:baseTimeUnit val="years"/>
      </c:dateAx>
      <c:valAx>
        <c:axId val="897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35-4531-AF96-EA5A26545BC7}"/>
            </c:ext>
          </c:extLst>
        </c:ser>
        <c:dLbls>
          <c:showLegendKey val="0"/>
          <c:showVal val="0"/>
          <c:showCatName val="0"/>
          <c:showSerName val="0"/>
          <c:showPercent val="0"/>
          <c:showBubbleSize val="0"/>
        </c:dLbls>
        <c:gapWidth val="150"/>
        <c:axId val="89807488"/>
        <c:axId val="89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35-4531-AF96-EA5A26545BC7}"/>
            </c:ext>
          </c:extLst>
        </c:ser>
        <c:dLbls>
          <c:showLegendKey val="0"/>
          <c:showVal val="0"/>
          <c:showCatName val="0"/>
          <c:showSerName val="0"/>
          <c:showPercent val="0"/>
          <c:showBubbleSize val="0"/>
        </c:dLbls>
        <c:marker val="1"/>
        <c:smooth val="0"/>
        <c:axId val="89807488"/>
        <c:axId val="89817856"/>
      </c:lineChart>
      <c:dateAx>
        <c:axId val="89807488"/>
        <c:scaling>
          <c:orientation val="minMax"/>
        </c:scaling>
        <c:delete val="1"/>
        <c:axPos val="b"/>
        <c:numFmt formatCode="ge" sourceLinked="1"/>
        <c:majorTickMark val="none"/>
        <c:minorTickMark val="none"/>
        <c:tickLblPos val="none"/>
        <c:crossAx val="89817856"/>
        <c:crosses val="autoZero"/>
        <c:auto val="1"/>
        <c:lblOffset val="100"/>
        <c:baseTimeUnit val="years"/>
      </c:dateAx>
      <c:valAx>
        <c:axId val="89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1050.19</c:v>
                </c:pt>
                <c:pt idx="1">
                  <c:v>1032.7</c:v>
                </c:pt>
                <c:pt idx="2">
                  <c:v>999.48</c:v>
                </c:pt>
                <c:pt idx="3">
                  <c:v>992.82</c:v>
                </c:pt>
                <c:pt idx="4">
                  <c:v>954.47</c:v>
                </c:pt>
              </c:numCache>
            </c:numRef>
          </c:val>
          <c:extLst xmlns:c16r2="http://schemas.microsoft.com/office/drawing/2015/06/chart">
            <c:ext xmlns:c16="http://schemas.microsoft.com/office/drawing/2014/chart" uri="{C3380CC4-5D6E-409C-BE32-E72D297353CC}">
              <c16:uniqueId val="{00000000-7090-48E2-A931-A640B8F2EAE0}"/>
            </c:ext>
          </c:extLst>
        </c:ser>
        <c:dLbls>
          <c:showLegendKey val="0"/>
          <c:showVal val="0"/>
          <c:showCatName val="0"/>
          <c:showSerName val="0"/>
          <c:showPercent val="0"/>
          <c:showBubbleSize val="0"/>
        </c:dLbls>
        <c:gapWidth val="150"/>
        <c:axId val="89857024"/>
        <c:axId val="898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7090-48E2-A931-A640B8F2EAE0}"/>
            </c:ext>
          </c:extLst>
        </c:ser>
        <c:dLbls>
          <c:showLegendKey val="0"/>
          <c:showVal val="0"/>
          <c:showCatName val="0"/>
          <c:showSerName val="0"/>
          <c:showPercent val="0"/>
          <c:showBubbleSize val="0"/>
        </c:dLbls>
        <c:marker val="1"/>
        <c:smooth val="0"/>
        <c:axId val="89857024"/>
        <c:axId val="89863296"/>
      </c:lineChart>
      <c:dateAx>
        <c:axId val="89857024"/>
        <c:scaling>
          <c:orientation val="minMax"/>
        </c:scaling>
        <c:delete val="1"/>
        <c:axPos val="b"/>
        <c:numFmt formatCode="ge" sourceLinked="1"/>
        <c:majorTickMark val="none"/>
        <c:minorTickMark val="none"/>
        <c:tickLblPos val="none"/>
        <c:crossAx val="89863296"/>
        <c:crosses val="autoZero"/>
        <c:auto val="1"/>
        <c:lblOffset val="100"/>
        <c:baseTimeUnit val="years"/>
      </c:dateAx>
      <c:valAx>
        <c:axId val="898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80.8</c:v>
                </c:pt>
                <c:pt idx="1">
                  <c:v>84.11</c:v>
                </c:pt>
                <c:pt idx="2">
                  <c:v>79.11</c:v>
                </c:pt>
                <c:pt idx="3">
                  <c:v>75.459999999999994</c:v>
                </c:pt>
                <c:pt idx="4">
                  <c:v>74.14</c:v>
                </c:pt>
              </c:numCache>
            </c:numRef>
          </c:val>
          <c:extLst xmlns:c16r2="http://schemas.microsoft.com/office/drawing/2015/06/chart">
            <c:ext xmlns:c16="http://schemas.microsoft.com/office/drawing/2014/chart" uri="{C3380CC4-5D6E-409C-BE32-E72D297353CC}">
              <c16:uniqueId val="{00000000-2C2F-4C33-B722-994312E90A65}"/>
            </c:ext>
          </c:extLst>
        </c:ser>
        <c:dLbls>
          <c:showLegendKey val="0"/>
          <c:showVal val="0"/>
          <c:showCatName val="0"/>
          <c:showSerName val="0"/>
          <c:showPercent val="0"/>
          <c:showBubbleSize val="0"/>
        </c:dLbls>
        <c:gapWidth val="150"/>
        <c:axId val="89898368"/>
        <c:axId val="899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2C2F-4C33-B722-994312E90A65}"/>
            </c:ext>
          </c:extLst>
        </c:ser>
        <c:dLbls>
          <c:showLegendKey val="0"/>
          <c:showVal val="0"/>
          <c:showCatName val="0"/>
          <c:showSerName val="0"/>
          <c:showPercent val="0"/>
          <c:showBubbleSize val="0"/>
        </c:dLbls>
        <c:marker val="1"/>
        <c:smooth val="0"/>
        <c:axId val="89898368"/>
        <c:axId val="89904640"/>
      </c:lineChart>
      <c:dateAx>
        <c:axId val="89898368"/>
        <c:scaling>
          <c:orientation val="minMax"/>
        </c:scaling>
        <c:delete val="1"/>
        <c:axPos val="b"/>
        <c:numFmt formatCode="ge" sourceLinked="1"/>
        <c:majorTickMark val="none"/>
        <c:minorTickMark val="none"/>
        <c:tickLblPos val="none"/>
        <c:crossAx val="89904640"/>
        <c:crosses val="autoZero"/>
        <c:auto val="1"/>
        <c:lblOffset val="100"/>
        <c:baseTimeUnit val="years"/>
      </c:dateAx>
      <c:valAx>
        <c:axId val="899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205.22</c:v>
                </c:pt>
                <c:pt idx="1">
                  <c:v>202.78</c:v>
                </c:pt>
                <c:pt idx="2">
                  <c:v>216.26</c:v>
                </c:pt>
                <c:pt idx="3">
                  <c:v>226.38</c:v>
                </c:pt>
                <c:pt idx="4">
                  <c:v>231.49</c:v>
                </c:pt>
              </c:numCache>
            </c:numRef>
          </c:val>
          <c:extLst xmlns:c16r2="http://schemas.microsoft.com/office/drawing/2015/06/chart">
            <c:ext xmlns:c16="http://schemas.microsoft.com/office/drawing/2014/chart" uri="{C3380CC4-5D6E-409C-BE32-E72D297353CC}">
              <c16:uniqueId val="{00000000-E6D9-41C6-A1D5-93FC9C0E9F96}"/>
            </c:ext>
          </c:extLst>
        </c:ser>
        <c:dLbls>
          <c:showLegendKey val="0"/>
          <c:showVal val="0"/>
          <c:showCatName val="0"/>
          <c:showSerName val="0"/>
          <c:showPercent val="0"/>
          <c:showBubbleSize val="0"/>
        </c:dLbls>
        <c:gapWidth val="150"/>
        <c:axId val="89917696"/>
        <c:axId val="89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E6D9-41C6-A1D5-93FC9C0E9F96}"/>
            </c:ext>
          </c:extLst>
        </c:ser>
        <c:dLbls>
          <c:showLegendKey val="0"/>
          <c:showVal val="0"/>
          <c:showCatName val="0"/>
          <c:showSerName val="0"/>
          <c:showPercent val="0"/>
          <c:showBubbleSize val="0"/>
        </c:dLbls>
        <c:marker val="1"/>
        <c:smooth val="0"/>
        <c:axId val="89917696"/>
        <c:axId val="89936256"/>
      </c:lineChart>
      <c:dateAx>
        <c:axId val="89917696"/>
        <c:scaling>
          <c:orientation val="minMax"/>
        </c:scaling>
        <c:delete val="1"/>
        <c:axPos val="b"/>
        <c:numFmt formatCode="ge" sourceLinked="1"/>
        <c:majorTickMark val="none"/>
        <c:minorTickMark val="none"/>
        <c:tickLblPos val="none"/>
        <c:crossAx val="89936256"/>
        <c:crosses val="autoZero"/>
        <c:auto val="1"/>
        <c:lblOffset val="100"/>
        <c:baseTimeUnit val="years"/>
      </c:dateAx>
      <c:valAx>
        <c:axId val="89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朝日村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4617</v>
      </c>
      <c r="AM8" s="60"/>
      <c r="AN8" s="60"/>
      <c r="AO8" s="60"/>
      <c r="AP8" s="60"/>
      <c r="AQ8" s="60"/>
      <c r="AR8" s="60"/>
      <c r="AS8" s="60"/>
      <c r="AT8" s="59">
        <f>データ!$S$6</f>
        <v>70.62</v>
      </c>
      <c r="AU8" s="59"/>
      <c r="AV8" s="59"/>
      <c r="AW8" s="59"/>
      <c r="AX8" s="59"/>
      <c r="AY8" s="59"/>
      <c r="AZ8" s="59"/>
      <c r="BA8" s="59"/>
      <c r="BB8" s="59">
        <f>データ!$T$6</f>
        <v>65.38</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100</v>
      </c>
      <c r="Q10" s="59"/>
      <c r="R10" s="59"/>
      <c r="S10" s="59"/>
      <c r="T10" s="59"/>
      <c r="U10" s="59"/>
      <c r="V10" s="59"/>
      <c r="W10" s="60">
        <f>データ!$Q$6</f>
        <v>3220</v>
      </c>
      <c r="X10" s="60"/>
      <c r="Y10" s="60"/>
      <c r="Z10" s="60"/>
      <c r="AA10" s="60"/>
      <c r="AB10" s="60"/>
      <c r="AC10" s="60"/>
      <c r="AD10" s="2"/>
      <c r="AE10" s="2"/>
      <c r="AF10" s="2"/>
      <c r="AG10" s="2"/>
      <c r="AH10" s="2"/>
      <c r="AI10" s="2"/>
      <c r="AJ10" s="2"/>
      <c r="AK10" s="2"/>
      <c r="AL10" s="60">
        <f>データ!$U$6</f>
        <v>4598</v>
      </c>
      <c r="AM10" s="60"/>
      <c r="AN10" s="60"/>
      <c r="AO10" s="60"/>
      <c r="AP10" s="60"/>
      <c r="AQ10" s="60"/>
      <c r="AR10" s="60"/>
      <c r="AS10" s="60"/>
      <c r="AT10" s="59">
        <f>データ!$V$6</f>
        <v>6</v>
      </c>
      <c r="AU10" s="59"/>
      <c r="AV10" s="59"/>
      <c r="AW10" s="59"/>
      <c r="AX10" s="59"/>
      <c r="AY10" s="59"/>
      <c r="AZ10" s="59"/>
      <c r="BA10" s="59"/>
      <c r="BB10" s="59">
        <f>データ!$W$6</f>
        <v>766.33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TJTxy746Od477eyWwW/GDy7gXS7KtPOViwjUVRgjflBewzeDDMZE0FczEVnA77mhKd6/XRQjO79UwGhprU0HXA==" saltValue="fxxHqOeeRmCn47yWOTQA2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204510</v>
      </c>
      <c r="D6" s="33">
        <f t="shared" si="3"/>
        <v>47</v>
      </c>
      <c r="E6" s="33">
        <f t="shared" si="3"/>
        <v>1</v>
      </c>
      <c r="F6" s="33">
        <f t="shared" si="3"/>
        <v>0</v>
      </c>
      <c r="G6" s="33">
        <f t="shared" si="3"/>
        <v>0</v>
      </c>
      <c r="H6" s="33" t="str">
        <f t="shared" si="3"/>
        <v>長野県　朝日村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3220</v>
      </c>
      <c r="R6" s="34">
        <f t="shared" si="3"/>
        <v>4617</v>
      </c>
      <c r="S6" s="34">
        <f t="shared" si="3"/>
        <v>70.62</v>
      </c>
      <c r="T6" s="34">
        <f t="shared" si="3"/>
        <v>65.38</v>
      </c>
      <c r="U6" s="34">
        <f t="shared" si="3"/>
        <v>4598</v>
      </c>
      <c r="V6" s="34">
        <f t="shared" si="3"/>
        <v>6</v>
      </c>
      <c r="W6" s="34">
        <f t="shared" si="3"/>
        <v>766.33</v>
      </c>
      <c r="X6" s="35">
        <f>IF(X7="",NA(),X7)</f>
        <v>80.84</v>
      </c>
      <c r="Y6" s="35">
        <f t="shared" ref="Y6:AG6" si="4">IF(Y7="",NA(),Y7)</f>
        <v>84.15</v>
      </c>
      <c r="Z6" s="35">
        <f t="shared" si="4"/>
        <v>79.150000000000006</v>
      </c>
      <c r="AA6" s="35">
        <f t="shared" si="4"/>
        <v>80.150000000000006</v>
      </c>
      <c r="AB6" s="35">
        <f t="shared" si="4"/>
        <v>74.17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1050.19</v>
      </c>
      <c r="BF6" s="35">
        <f t="shared" ref="BF6:BN6" si="7">IF(BF7="",NA(),BF7)</f>
        <v>1032.7</v>
      </c>
      <c r="BG6" s="35">
        <f t="shared" si="7"/>
        <v>999.48</v>
      </c>
      <c r="BH6" s="35">
        <f t="shared" si="7"/>
        <v>992.82</v>
      </c>
      <c r="BI6" s="35">
        <f t="shared" si="7"/>
        <v>954.47</v>
      </c>
      <c r="BJ6" s="35">
        <f t="shared" si="7"/>
        <v>1113.76</v>
      </c>
      <c r="BK6" s="35">
        <f t="shared" si="7"/>
        <v>1125.69</v>
      </c>
      <c r="BL6" s="35">
        <f t="shared" si="7"/>
        <v>1134.67</v>
      </c>
      <c r="BM6" s="35">
        <f t="shared" si="7"/>
        <v>1144.79</v>
      </c>
      <c r="BN6" s="35">
        <f t="shared" si="7"/>
        <v>1061.58</v>
      </c>
      <c r="BO6" s="34" t="str">
        <f>IF(BO7="","",IF(BO7="-","【-】","【"&amp;SUBSTITUTE(TEXT(BO7,"#,##0.00"),"-","△")&amp;"】"))</f>
        <v>【1,141.75】</v>
      </c>
      <c r="BP6" s="35">
        <f>IF(BP7="",NA(),BP7)</f>
        <v>80.8</v>
      </c>
      <c r="BQ6" s="35">
        <f t="shared" ref="BQ6:BY6" si="8">IF(BQ7="",NA(),BQ7)</f>
        <v>84.11</v>
      </c>
      <c r="BR6" s="35">
        <f t="shared" si="8"/>
        <v>79.11</v>
      </c>
      <c r="BS6" s="35">
        <f t="shared" si="8"/>
        <v>75.459999999999994</v>
      </c>
      <c r="BT6" s="35">
        <f t="shared" si="8"/>
        <v>74.14</v>
      </c>
      <c r="BU6" s="35">
        <f t="shared" si="8"/>
        <v>34.25</v>
      </c>
      <c r="BV6" s="35">
        <f t="shared" si="8"/>
        <v>46.48</v>
      </c>
      <c r="BW6" s="35">
        <f t="shared" si="8"/>
        <v>40.6</v>
      </c>
      <c r="BX6" s="35">
        <f t="shared" si="8"/>
        <v>56.04</v>
      </c>
      <c r="BY6" s="35">
        <f t="shared" si="8"/>
        <v>58.52</v>
      </c>
      <c r="BZ6" s="34" t="str">
        <f>IF(BZ7="","",IF(BZ7="-","【-】","【"&amp;SUBSTITUTE(TEXT(BZ7,"#,##0.00"),"-","△")&amp;"】"))</f>
        <v>【54.93】</v>
      </c>
      <c r="CA6" s="35">
        <f>IF(CA7="",NA(),CA7)</f>
        <v>205.22</v>
      </c>
      <c r="CB6" s="35">
        <f t="shared" ref="CB6:CJ6" si="9">IF(CB7="",NA(),CB7)</f>
        <v>202.78</v>
      </c>
      <c r="CC6" s="35">
        <f t="shared" si="9"/>
        <v>216.26</v>
      </c>
      <c r="CD6" s="35">
        <f t="shared" si="9"/>
        <v>226.38</v>
      </c>
      <c r="CE6" s="35">
        <f t="shared" si="9"/>
        <v>231.49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60.93</v>
      </c>
      <c r="CM6" s="35">
        <f t="shared" ref="CM6:CU6" si="10">IF(CM7="",NA(),CM7)</f>
        <v>59.2</v>
      </c>
      <c r="CN6" s="35">
        <f t="shared" si="10"/>
        <v>58.74</v>
      </c>
      <c r="CO6" s="35">
        <f t="shared" si="10"/>
        <v>59.76</v>
      </c>
      <c r="CP6" s="35">
        <f t="shared" si="10"/>
        <v>64.53</v>
      </c>
      <c r="CQ6" s="35">
        <f t="shared" si="10"/>
        <v>57.55</v>
      </c>
      <c r="CR6" s="35">
        <f t="shared" si="10"/>
        <v>57.43</v>
      </c>
      <c r="CS6" s="35">
        <f t="shared" si="10"/>
        <v>57.29</v>
      </c>
      <c r="CT6" s="35">
        <f t="shared" si="10"/>
        <v>55.9</v>
      </c>
      <c r="CU6" s="35">
        <f t="shared" si="10"/>
        <v>57.3</v>
      </c>
      <c r="CV6" s="34" t="str">
        <f>IF(CV7="","",IF(CV7="-","【-】","【"&amp;SUBSTITUTE(TEXT(CV7,"#,##0.00"),"-","△")&amp;"】"))</f>
        <v>【56.91】</v>
      </c>
      <c r="CW6" s="35">
        <f>IF(CW7="",NA(),CW7)</f>
        <v>85.17</v>
      </c>
      <c r="CX6" s="35">
        <f t="shared" ref="CX6:DF6" si="11">IF(CX7="",NA(),CX7)</f>
        <v>85.18</v>
      </c>
      <c r="CY6" s="35">
        <f t="shared" si="11"/>
        <v>85.18</v>
      </c>
      <c r="CZ6" s="35">
        <f t="shared" si="11"/>
        <v>85.18</v>
      </c>
      <c r="DA6" s="35">
        <f t="shared" si="11"/>
        <v>77.260000000000005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204510</v>
      </c>
      <c r="D7" s="37">
        <v>47</v>
      </c>
      <c r="E7" s="37">
        <v>1</v>
      </c>
      <c r="F7" s="37">
        <v>0</v>
      </c>
      <c r="G7" s="37">
        <v>0</v>
      </c>
      <c r="H7" s="37" t="s">
        <v>108</v>
      </c>
      <c r="I7" s="37" t="s">
        <v>109</v>
      </c>
      <c r="J7" s="37" t="s">
        <v>110</v>
      </c>
      <c r="K7" s="37" t="s">
        <v>111</v>
      </c>
      <c r="L7" s="37" t="s">
        <v>112</v>
      </c>
      <c r="M7" s="37" t="s">
        <v>113</v>
      </c>
      <c r="N7" s="38" t="s">
        <v>114</v>
      </c>
      <c r="O7" s="38" t="s">
        <v>115</v>
      </c>
      <c r="P7" s="38">
        <v>100</v>
      </c>
      <c r="Q7" s="38">
        <v>3220</v>
      </c>
      <c r="R7" s="38">
        <v>4617</v>
      </c>
      <c r="S7" s="38">
        <v>70.62</v>
      </c>
      <c r="T7" s="38">
        <v>65.38</v>
      </c>
      <c r="U7" s="38">
        <v>4598</v>
      </c>
      <c r="V7" s="38">
        <v>6</v>
      </c>
      <c r="W7" s="38">
        <v>766.33</v>
      </c>
      <c r="X7" s="38">
        <v>80.84</v>
      </c>
      <c r="Y7" s="38">
        <v>84.15</v>
      </c>
      <c r="Z7" s="38">
        <v>79.150000000000006</v>
      </c>
      <c r="AA7" s="38">
        <v>80.150000000000006</v>
      </c>
      <c r="AB7" s="38">
        <v>74.17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1050.19</v>
      </c>
      <c r="BF7" s="38">
        <v>1032.7</v>
      </c>
      <c r="BG7" s="38">
        <v>999.48</v>
      </c>
      <c r="BH7" s="38">
        <v>992.82</v>
      </c>
      <c r="BI7" s="38">
        <v>954.47</v>
      </c>
      <c r="BJ7" s="38">
        <v>1113.76</v>
      </c>
      <c r="BK7" s="38">
        <v>1125.69</v>
      </c>
      <c r="BL7" s="38">
        <v>1134.67</v>
      </c>
      <c r="BM7" s="38">
        <v>1144.79</v>
      </c>
      <c r="BN7" s="38">
        <v>1061.58</v>
      </c>
      <c r="BO7" s="38">
        <v>1141.75</v>
      </c>
      <c r="BP7" s="38">
        <v>80.8</v>
      </c>
      <c r="BQ7" s="38">
        <v>84.11</v>
      </c>
      <c r="BR7" s="38">
        <v>79.11</v>
      </c>
      <c r="BS7" s="38">
        <v>75.459999999999994</v>
      </c>
      <c r="BT7" s="38">
        <v>74.14</v>
      </c>
      <c r="BU7" s="38">
        <v>34.25</v>
      </c>
      <c r="BV7" s="38">
        <v>46.48</v>
      </c>
      <c r="BW7" s="38">
        <v>40.6</v>
      </c>
      <c r="BX7" s="38">
        <v>56.04</v>
      </c>
      <c r="BY7" s="38">
        <v>58.52</v>
      </c>
      <c r="BZ7" s="38">
        <v>54.93</v>
      </c>
      <c r="CA7" s="38">
        <v>205.22</v>
      </c>
      <c r="CB7" s="38">
        <v>202.78</v>
      </c>
      <c r="CC7" s="38">
        <v>216.26</v>
      </c>
      <c r="CD7" s="38">
        <v>226.38</v>
      </c>
      <c r="CE7" s="38">
        <v>231.49</v>
      </c>
      <c r="CF7" s="38">
        <v>501.18</v>
      </c>
      <c r="CG7" s="38">
        <v>376.61</v>
      </c>
      <c r="CH7" s="38">
        <v>440.03</v>
      </c>
      <c r="CI7" s="38">
        <v>304.35000000000002</v>
      </c>
      <c r="CJ7" s="38">
        <v>296.3</v>
      </c>
      <c r="CK7" s="38">
        <v>292.18</v>
      </c>
      <c r="CL7" s="38">
        <v>60.93</v>
      </c>
      <c r="CM7" s="38">
        <v>59.2</v>
      </c>
      <c r="CN7" s="38">
        <v>58.74</v>
      </c>
      <c r="CO7" s="38">
        <v>59.76</v>
      </c>
      <c r="CP7" s="38">
        <v>64.53</v>
      </c>
      <c r="CQ7" s="38">
        <v>57.55</v>
      </c>
      <c r="CR7" s="38">
        <v>57.43</v>
      </c>
      <c r="CS7" s="38">
        <v>57.29</v>
      </c>
      <c r="CT7" s="38">
        <v>55.9</v>
      </c>
      <c r="CU7" s="38">
        <v>57.3</v>
      </c>
      <c r="CV7" s="38">
        <v>56.91</v>
      </c>
      <c r="CW7" s="38">
        <v>85.17</v>
      </c>
      <c r="CX7" s="38">
        <v>85.18</v>
      </c>
      <c r="CY7" s="38">
        <v>85.18</v>
      </c>
      <c r="CZ7" s="38">
        <v>85.18</v>
      </c>
      <c r="DA7" s="38">
        <v>77.260000000000005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2018-12-03T08:43:39Z</dcterms:created>
  <dcterms:modified xsi:type="dcterms:W3CDTF">2019-02-20T11:55:57Z</dcterms:modified>
  <cp:category/>
</cp:coreProperties>
</file>